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Marcos Cabral\Desktop\1 A OIA DIGEGA MC  (OF. LIBRE ACCESO A LA INFORMACION\DOCUMENTACION QUE SE DEBE SUBIR AL PORTAL DE DIGEGA\2025\7 Julio\Nomina Julio 2025\"/>
    </mc:Choice>
  </mc:AlternateContent>
  <xr:revisionPtr revIDLastSave="0" documentId="8_{BD9EB387-D961-4DC8-B5BA-7164FA088CC2}" xr6:coauthVersionLast="47" xr6:coauthVersionMax="47" xr10:uidLastSave="{00000000-0000-0000-0000-000000000000}"/>
  <bookViews>
    <workbookView xWindow="11370" yWindow="1485" windowWidth="19485" windowHeight="14700" tabRatio="601" activeTab="8" xr2:uid="{00000000-000D-0000-FFFF-FFFF00000000}"/>
  </bookViews>
  <sheets>
    <sheet name="Fijos" sheetId="1" r:id="rId1"/>
    <sheet name="Nom.temporales" sheetId="2" r:id="rId2"/>
    <sheet name="Tramite de pension" sheetId="3" r:id="rId3"/>
    <sheet name="Suplencia" sheetId="5" r:id="rId4"/>
    <sheet name="Interinato" sheetId="6" r:id="rId5"/>
    <sheet name="Programas" sheetId="7" r:id="rId6"/>
    <sheet name="Fija 2" sheetId="8" r:id="rId7"/>
    <sheet name="Nomb.temporales 2" sheetId="9" r:id="rId8"/>
    <sheet name="Seguridad" sheetId="13" r:id="rId9"/>
    <sheet name="Jornaleros" sheetId="14" r:id="rId10"/>
  </sheets>
  <definedNames>
    <definedName name="_xlnm._FilterDatabase" localSheetId="0" hidden="1">Fijos!$A$8:$XDN$797</definedName>
    <definedName name="_xlnm._FilterDatabase" localSheetId="1" hidden="1">Nom.temporales!$A$7:$XEC$7</definedName>
    <definedName name="_xlnm._FilterDatabase" localSheetId="8" hidden="1">Seguridad!$A$7:$P$31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4" i="13" l="1"/>
  <c r="P64" i="13"/>
  <c r="P32" i="13"/>
  <c r="M40" i="9" l="1"/>
  <c r="M61" i="9"/>
  <c r="M93" i="7" l="1"/>
  <c r="M24" i="7"/>
  <c r="M50" i="7"/>
  <c r="M92" i="7"/>
  <c r="M17" i="3"/>
  <c r="K17" i="3"/>
  <c r="G17" i="3"/>
  <c r="I8" i="3"/>
  <c r="J8" i="3" l="1"/>
  <c r="L8" i="3"/>
  <c r="N8" i="3" l="1"/>
  <c r="O8" i="3" l="1"/>
  <c r="O37" i="1" l="1"/>
  <c r="O41" i="1"/>
  <c r="O44" i="1"/>
  <c r="O46" i="1"/>
  <c r="O56" i="1"/>
  <c r="O69" i="1"/>
  <c r="O167" i="1"/>
  <c r="O191" i="1"/>
  <c r="O227" i="1"/>
  <c r="O229" i="1"/>
  <c r="O239" i="1"/>
  <c r="O240" i="1"/>
  <c r="O270" i="1"/>
  <c r="O291" i="1"/>
  <c r="O300" i="1"/>
  <c r="O301" i="1"/>
  <c r="O302" i="1"/>
  <c r="O338" i="1"/>
  <c r="O366" i="1"/>
  <c r="O431" i="1"/>
  <c r="O439" i="1"/>
  <c r="O449" i="1"/>
  <c r="O509" i="1"/>
  <c r="O522" i="1"/>
  <c r="O616" i="1"/>
  <c r="O640" i="1"/>
  <c r="O694" i="1"/>
  <c r="O738" i="1"/>
  <c r="O760" i="1"/>
  <c r="O794" i="1"/>
  <c r="O797" i="1"/>
  <c r="N74" i="1"/>
  <c r="O74" i="1" s="1"/>
  <c r="N75" i="1"/>
  <c r="O75" i="1" s="1"/>
  <c r="N76" i="1"/>
  <c r="O76" i="1" s="1"/>
  <c r="N77" i="1"/>
  <c r="O77" i="1" s="1"/>
  <c r="K14" i="5" l="1"/>
  <c r="M64" i="9"/>
  <c r="M16" i="9"/>
  <c r="M74" i="8" l="1"/>
  <c r="M94" i="7"/>
  <c r="M35" i="7"/>
  <c r="P10" i="2" l="1"/>
  <c r="P12" i="2"/>
  <c r="Q12" i="2" s="1"/>
  <c r="P13" i="2"/>
  <c r="P19" i="2"/>
  <c r="Q19" i="2" s="1"/>
  <c r="P29" i="2"/>
  <c r="P30" i="2"/>
  <c r="Q30" i="2" s="1"/>
  <c r="P31" i="2"/>
  <c r="Q31" i="2" s="1"/>
  <c r="P34" i="2"/>
  <c r="Q34" i="2" s="1"/>
  <c r="P45" i="2"/>
  <c r="P47" i="2"/>
  <c r="Q47" i="2" s="1"/>
  <c r="P48" i="2"/>
  <c r="Q48" i="2" s="1"/>
  <c r="P49" i="2"/>
  <c r="Q49" i="2" s="1"/>
  <c r="P50" i="2"/>
  <c r="Q50" i="2" s="1"/>
  <c r="P51" i="2"/>
  <c r="Q51" i="2" s="1"/>
  <c r="P55" i="2"/>
  <c r="Q55" i="2" s="1"/>
  <c r="P56" i="2"/>
  <c r="Q56" i="2" s="1"/>
  <c r="P59" i="2"/>
  <c r="P65" i="2"/>
  <c r="Q65" i="2" s="1"/>
  <c r="P68" i="2"/>
  <c r="P76" i="2"/>
  <c r="P94" i="2"/>
  <c r="Q94" i="2" s="1"/>
  <c r="P95" i="2"/>
  <c r="Q95" i="2" s="1"/>
  <c r="P96" i="2"/>
  <c r="P97" i="2"/>
  <c r="Q97" i="2" s="1"/>
  <c r="P108" i="2"/>
  <c r="P109" i="2"/>
  <c r="Q109" i="2" s="1"/>
  <c r="P110" i="2"/>
  <c r="Q110" i="2" s="1"/>
  <c r="P111" i="2"/>
  <c r="Q111" i="2" s="1"/>
  <c r="P52" i="2"/>
  <c r="Q52" i="2" s="1"/>
  <c r="P115" i="2"/>
  <c r="P116" i="2"/>
  <c r="Q116" i="2" s="1"/>
  <c r="P130" i="2"/>
  <c r="Q130" i="2" s="1"/>
  <c r="P131" i="2"/>
  <c r="Q131" i="2" s="1"/>
  <c r="P132" i="2"/>
  <c r="P133" i="2"/>
  <c r="Q133" i="2" s="1"/>
  <c r="P134" i="2"/>
  <c r="Q134" i="2" s="1"/>
  <c r="P135" i="2"/>
  <c r="Q135" i="2" s="1"/>
  <c r="Q10" i="2"/>
  <c r="Q13" i="2"/>
  <c r="Q29" i="2"/>
  <c r="Q45" i="2"/>
  <c r="Q132" i="2" l="1"/>
  <c r="Q115" i="2"/>
  <c r="Q108" i="2"/>
  <c r="Q96" i="2"/>
  <c r="Q76" i="2"/>
  <c r="Q68" i="2"/>
  <c r="Q59" i="2"/>
  <c r="M48" i="8"/>
  <c r="I19" i="7" l="1"/>
  <c r="I18" i="7"/>
  <c r="J18" i="7" s="1"/>
  <c r="J19" i="7" l="1"/>
  <c r="L19" i="7"/>
  <c r="L18" i="7"/>
  <c r="N18" i="7" s="1"/>
  <c r="O18" i="7" s="1"/>
  <c r="N19" i="7" l="1"/>
  <c r="O19" i="7" s="1"/>
  <c r="I8" i="8"/>
  <c r="I60" i="8"/>
  <c r="I59" i="8"/>
  <c r="I42" i="8"/>
  <c r="I77" i="8"/>
  <c r="L77" i="8" s="1"/>
  <c r="I19" i="8"/>
  <c r="I18" i="8"/>
  <c r="J8" i="8" l="1"/>
  <c r="L8" i="8"/>
  <c r="J60" i="8"/>
  <c r="L60" i="8"/>
  <c r="J59" i="8"/>
  <c r="L59" i="8"/>
  <c r="J42" i="8"/>
  <c r="L42" i="8"/>
  <c r="J77" i="8"/>
  <c r="N77" i="8" s="1"/>
  <c r="O77" i="8" s="1"/>
  <c r="J19" i="8"/>
  <c r="L19" i="8"/>
  <c r="J18" i="8"/>
  <c r="L18" i="8"/>
  <c r="N8" i="8" l="1"/>
  <c r="O8" i="8" s="1"/>
  <c r="N60" i="8"/>
  <c r="O60" i="8" s="1"/>
  <c r="N59" i="8"/>
  <c r="O59" i="8" s="1"/>
  <c r="N42" i="8"/>
  <c r="O42" i="8" s="1"/>
  <c r="N18" i="8"/>
  <c r="O18" i="8" s="1"/>
  <c r="N19" i="8"/>
  <c r="O19" i="8" s="1"/>
  <c r="L16" i="14"/>
  <c r="J16" i="14"/>
  <c r="N16" i="14" s="1"/>
  <c r="O16" i="14" s="1"/>
  <c r="M14" i="9" l="1"/>
  <c r="I25" i="7" l="1"/>
  <c r="J25" i="7" l="1"/>
  <c r="L25" i="7"/>
  <c r="I54" i="7"/>
  <c r="I53" i="7"/>
  <c r="I52" i="7"/>
  <c r="I51" i="7"/>
  <c r="N25" i="7" l="1"/>
  <c r="O25" i="7" s="1"/>
  <c r="L54" i="7"/>
  <c r="J54" i="7"/>
  <c r="J53" i="7"/>
  <c r="L53" i="7"/>
  <c r="J51" i="7"/>
  <c r="L51" i="7"/>
  <c r="J52" i="7"/>
  <c r="L52" i="7"/>
  <c r="N54" i="7" l="1"/>
  <c r="O54" i="7" s="1"/>
  <c r="N53" i="7"/>
  <c r="O53" i="7" s="1"/>
  <c r="N51" i="7"/>
  <c r="O51" i="7" s="1"/>
  <c r="N52" i="7"/>
  <c r="O52" i="7" s="1"/>
  <c r="M19" i="14" l="1"/>
  <c r="I19" i="14"/>
  <c r="G19" i="14"/>
  <c r="K19" i="14"/>
  <c r="H19" i="14"/>
  <c r="L15" i="14"/>
  <c r="N15" i="14" s="1"/>
  <c r="O15" i="14" s="1"/>
  <c r="J15" i="14"/>
  <c r="L14" i="14"/>
  <c r="J14" i="14"/>
  <c r="L13" i="14"/>
  <c r="J13" i="14"/>
  <c r="L12" i="14"/>
  <c r="J12" i="14"/>
  <c r="N12" i="14" s="1"/>
  <c r="O12" i="14" s="1"/>
  <c r="N11" i="14"/>
  <c r="O11" i="14" s="1"/>
  <c r="L11" i="14"/>
  <c r="J11" i="14"/>
  <c r="L10" i="14"/>
  <c r="J10" i="14"/>
  <c r="L9" i="14"/>
  <c r="J9" i="14"/>
  <c r="N9" i="14" s="1"/>
  <c r="O9" i="14" s="1"/>
  <c r="L8" i="14"/>
  <c r="J8" i="14"/>
  <c r="N8" i="14" s="1"/>
  <c r="O8" i="14" s="1"/>
  <c r="N13" i="14" l="1"/>
  <c r="O13" i="14" s="1"/>
  <c r="L19" i="14"/>
  <c r="N10" i="14"/>
  <c r="O10" i="14" s="1"/>
  <c r="O19" i="14" s="1"/>
  <c r="N14" i="14"/>
  <c r="O14" i="14" s="1"/>
  <c r="J19" i="14"/>
  <c r="N19" i="14" l="1"/>
  <c r="G80" i="8"/>
  <c r="I29" i="8"/>
  <c r="L29" i="8" s="1"/>
  <c r="J29" i="8" l="1"/>
  <c r="N29" i="8" s="1"/>
  <c r="O29" i="8" s="1"/>
  <c r="M20" i="8" l="1"/>
  <c r="M91" i="7"/>
  <c r="N796" i="1" l="1"/>
  <c r="O796" i="1" s="1"/>
  <c r="N795" i="1"/>
  <c r="O795" i="1" s="1"/>
  <c r="N679" i="1"/>
  <c r="O679" i="1" s="1"/>
  <c r="N657" i="1"/>
  <c r="O657" i="1" s="1"/>
  <c r="N656" i="1"/>
  <c r="O656" i="1" s="1"/>
  <c r="N639" i="1"/>
  <c r="O639" i="1" s="1"/>
  <c r="N624" i="1"/>
  <c r="O624" i="1" s="1"/>
  <c r="N603" i="1"/>
  <c r="O603" i="1" s="1"/>
  <c r="N601" i="1"/>
  <c r="O601" i="1" s="1"/>
  <c r="N583" i="1"/>
  <c r="O583" i="1" s="1"/>
  <c r="N579" i="1"/>
  <c r="O579" i="1" s="1"/>
  <c r="N576" i="1"/>
  <c r="O576" i="1" s="1"/>
  <c r="N574" i="1"/>
  <c r="O574" i="1" s="1"/>
  <c r="N570" i="1"/>
  <c r="O570" i="1" s="1"/>
  <c r="N567" i="1"/>
  <c r="O567" i="1" s="1"/>
  <c r="N566" i="1"/>
  <c r="O566" i="1" s="1"/>
  <c r="N554" i="1"/>
  <c r="O554" i="1" s="1"/>
  <c r="N549" i="1"/>
  <c r="O549" i="1" s="1"/>
  <c r="N548" i="1"/>
  <c r="O548" i="1" s="1"/>
  <c r="N547" i="1"/>
  <c r="O547" i="1" s="1"/>
  <c r="N530" i="1"/>
  <c r="O530" i="1" s="1"/>
  <c r="N525" i="1"/>
  <c r="O525" i="1" s="1"/>
  <c r="N524" i="1"/>
  <c r="O524" i="1" s="1"/>
  <c r="N510" i="1"/>
  <c r="O510" i="1" s="1"/>
  <c r="N508" i="1"/>
  <c r="O508" i="1" s="1"/>
  <c r="N485" i="1"/>
  <c r="O485" i="1" s="1"/>
  <c r="N478" i="1"/>
  <c r="O478" i="1" s="1"/>
  <c r="N444" i="1"/>
  <c r="O444" i="1" s="1"/>
  <c r="N441" i="1"/>
  <c r="O441" i="1" s="1"/>
  <c r="N440" i="1"/>
  <c r="O440" i="1" s="1"/>
  <c r="N421" i="1"/>
  <c r="O421" i="1" s="1"/>
  <c r="N386" i="1"/>
  <c r="O386" i="1" s="1"/>
  <c r="N385" i="1"/>
  <c r="O385" i="1" s="1"/>
  <c r="N337" i="1"/>
  <c r="O337" i="1" s="1"/>
  <c r="N335" i="1"/>
  <c r="O335" i="1" s="1"/>
  <c r="N285" i="1"/>
  <c r="O285" i="1" s="1"/>
  <c r="N286" i="1"/>
  <c r="O286" i="1" s="1"/>
  <c r="N287" i="1"/>
  <c r="O287" i="1" s="1"/>
  <c r="N288" i="1"/>
  <c r="O288" i="1" s="1"/>
  <c r="N289" i="1"/>
  <c r="O289" i="1" s="1"/>
  <c r="N293" i="1"/>
  <c r="O293" i="1" s="1"/>
  <c r="N299" i="1"/>
  <c r="O299" i="1" s="1"/>
  <c r="N306" i="1"/>
  <c r="O306" i="1" s="1"/>
  <c r="N309" i="1"/>
  <c r="O309" i="1" s="1"/>
  <c r="N311" i="1"/>
  <c r="O311" i="1" s="1"/>
  <c r="N314" i="1"/>
  <c r="O314" i="1" s="1"/>
  <c r="N323" i="1"/>
  <c r="O323" i="1" s="1"/>
  <c r="N325" i="1"/>
  <c r="O325" i="1" s="1"/>
  <c r="N327" i="1"/>
  <c r="O327" i="1" s="1"/>
  <c r="N328" i="1"/>
  <c r="O328" i="1" s="1"/>
  <c r="N329" i="1"/>
  <c r="O329" i="1" s="1"/>
  <c r="N331" i="1"/>
  <c r="O331" i="1" s="1"/>
  <c r="N332" i="1"/>
  <c r="O332" i="1" s="1"/>
  <c r="N333" i="1"/>
  <c r="O333" i="1" s="1"/>
  <c r="N336" i="1"/>
  <c r="O336" i="1" s="1"/>
  <c r="N341" i="1"/>
  <c r="O341" i="1" s="1"/>
  <c r="N342" i="1"/>
  <c r="O342" i="1" s="1"/>
  <c r="N343" i="1"/>
  <c r="O343" i="1" s="1"/>
  <c r="N344" i="1"/>
  <c r="O344" i="1" s="1"/>
  <c r="N349" i="1"/>
  <c r="O349" i="1" s="1"/>
  <c r="N352" i="1"/>
  <c r="O352" i="1" s="1"/>
  <c r="N355" i="1"/>
  <c r="O355" i="1" s="1"/>
  <c r="N358" i="1"/>
  <c r="O358" i="1" s="1"/>
  <c r="N359" i="1"/>
  <c r="O359" i="1" s="1"/>
  <c r="N362" i="1"/>
  <c r="O362" i="1" s="1"/>
  <c r="N364" i="1"/>
  <c r="O364" i="1" s="1"/>
  <c r="N371" i="1"/>
  <c r="O371" i="1" s="1"/>
  <c r="N374" i="1"/>
  <c r="O374" i="1" s="1"/>
  <c r="N375" i="1"/>
  <c r="O375" i="1" s="1"/>
  <c r="N377" i="1"/>
  <c r="O377" i="1" s="1"/>
  <c r="N380" i="1"/>
  <c r="O380" i="1" s="1"/>
  <c r="N381" i="1"/>
  <c r="O381" i="1" s="1"/>
  <c r="N382" i="1"/>
  <c r="O382" i="1" s="1"/>
  <c r="N383" i="1"/>
  <c r="O383" i="1" s="1"/>
  <c r="N390" i="1"/>
  <c r="O390" i="1" s="1"/>
  <c r="N391" i="1"/>
  <c r="O391" i="1" s="1"/>
  <c r="N394" i="1"/>
  <c r="O394" i="1" s="1"/>
  <c r="N396" i="1"/>
  <c r="O396" i="1" s="1"/>
  <c r="N398" i="1"/>
  <c r="O398" i="1" s="1"/>
  <c r="N399" i="1"/>
  <c r="O399" i="1" s="1"/>
  <c r="N405" i="1"/>
  <c r="O405" i="1" s="1"/>
  <c r="N408" i="1"/>
  <c r="O408" i="1" s="1"/>
  <c r="N409" i="1"/>
  <c r="O409" i="1" s="1"/>
  <c r="N412" i="1"/>
  <c r="O412" i="1" s="1"/>
  <c r="N413" i="1"/>
  <c r="O413" i="1" s="1"/>
  <c r="N415" i="1"/>
  <c r="O415" i="1" s="1"/>
  <c r="N417" i="1"/>
  <c r="O417" i="1" s="1"/>
  <c r="N418" i="1"/>
  <c r="O418" i="1" s="1"/>
  <c r="N419" i="1"/>
  <c r="O419" i="1" s="1"/>
  <c r="N420" i="1"/>
  <c r="O420" i="1" s="1"/>
  <c r="N422" i="1"/>
  <c r="O422" i="1" s="1"/>
  <c r="N423" i="1"/>
  <c r="O423" i="1" s="1"/>
  <c r="N424" i="1"/>
  <c r="O424" i="1" s="1"/>
  <c r="N427" i="1"/>
  <c r="O427" i="1" s="1"/>
  <c r="N428" i="1"/>
  <c r="O428" i="1" s="1"/>
  <c r="N429" i="1"/>
  <c r="O429" i="1" s="1"/>
  <c r="N430" i="1"/>
  <c r="O430" i="1" s="1"/>
  <c r="N432" i="1"/>
  <c r="O432" i="1" s="1"/>
  <c r="N433" i="1"/>
  <c r="O433" i="1" s="1"/>
  <c r="N434" i="1"/>
  <c r="O434" i="1" s="1"/>
  <c r="N435" i="1"/>
  <c r="O435" i="1" s="1"/>
  <c r="N436" i="1"/>
  <c r="O436" i="1" s="1"/>
  <c r="N437" i="1"/>
  <c r="O437" i="1" s="1"/>
  <c r="N442" i="1"/>
  <c r="O442" i="1" s="1"/>
  <c r="N443" i="1"/>
  <c r="O443" i="1" s="1"/>
  <c r="N445" i="1"/>
  <c r="O445" i="1" s="1"/>
  <c r="N446" i="1"/>
  <c r="O446" i="1" s="1"/>
  <c r="N447" i="1"/>
  <c r="O447" i="1" s="1"/>
  <c r="N448" i="1"/>
  <c r="O448" i="1" s="1"/>
  <c r="N455" i="1"/>
  <c r="O455" i="1" s="1"/>
  <c r="N457" i="1"/>
  <c r="O457" i="1" s="1"/>
  <c r="N459" i="1"/>
  <c r="O459" i="1" s="1"/>
  <c r="N462" i="1"/>
  <c r="O462" i="1" s="1"/>
  <c r="N463" i="1"/>
  <c r="O463" i="1" s="1"/>
  <c r="N465" i="1"/>
  <c r="O465" i="1" s="1"/>
  <c r="N467" i="1"/>
  <c r="O467" i="1" s="1"/>
  <c r="N470" i="1"/>
  <c r="O470" i="1" s="1"/>
  <c r="N471" i="1"/>
  <c r="O471" i="1" s="1"/>
  <c r="N472" i="1"/>
  <c r="O472" i="1" s="1"/>
  <c r="N474" i="1"/>
  <c r="O474" i="1" s="1"/>
  <c r="N475" i="1"/>
  <c r="O475" i="1" s="1"/>
  <c r="N476" i="1"/>
  <c r="O476" i="1" s="1"/>
  <c r="N477" i="1"/>
  <c r="O477" i="1" s="1"/>
  <c r="N479" i="1"/>
  <c r="O479" i="1" s="1"/>
  <c r="N480" i="1"/>
  <c r="O480" i="1" s="1"/>
  <c r="N481" i="1"/>
  <c r="O481" i="1" s="1"/>
  <c r="N482" i="1"/>
  <c r="O482" i="1" s="1"/>
  <c r="N483" i="1"/>
  <c r="O483" i="1" s="1"/>
  <c r="N484" i="1"/>
  <c r="O484" i="1" s="1"/>
  <c r="N487" i="1"/>
  <c r="O487" i="1" s="1"/>
  <c r="N488" i="1"/>
  <c r="O488" i="1" s="1"/>
  <c r="N490" i="1"/>
  <c r="O490" i="1" s="1"/>
  <c r="N493" i="1"/>
  <c r="O493" i="1" s="1"/>
  <c r="N494" i="1"/>
  <c r="O494" i="1" s="1"/>
  <c r="N502" i="1"/>
  <c r="O502" i="1" s="1"/>
  <c r="N503" i="1"/>
  <c r="O503" i="1" s="1"/>
  <c r="N505" i="1"/>
  <c r="O505" i="1" s="1"/>
  <c r="N506" i="1"/>
  <c r="O506" i="1" s="1"/>
  <c r="N507" i="1"/>
  <c r="O507" i="1" s="1"/>
  <c r="N511" i="1"/>
  <c r="O511" i="1" s="1"/>
  <c r="N517" i="1"/>
  <c r="O517" i="1" s="1"/>
  <c r="N519" i="1"/>
  <c r="O519" i="1" s="1"/>
  <c r="N521" i="1"/>
  <c r="O521" i="1" s="1"/>
  <c r="N529" i="1"/>
  <c r="O529" i="1" s="1"/>
  <c r="N533" i="1"/>
  <c r="O533" i="1" s="1"/>
  <c r="N534" i="1"/>
  <c r="O534" i="1" s="1"/>
  <c r="N536" i="1"/>
  <c r="O536" i="1" s="1"/>
  <c r="N540" i="1"/>
  <c r="O540" i="1" s="1"/>
  <c r="N541" i="1"/>
  <c r="O541" i="1" s="1"/>
  <c r="N542" i="1"/>
  <c r="O542" i="1" s="1"/>
  <c r="N550" i="1"/>
  <c r="O550" i="1" s="1"/>
  <c r="N551" i="1"/>
  <c r="O551" i="1" s="1"/>
  <c r="N552" i="1"/>
  <c r="O552" i="1" s="1"/>
  <c r="N553" i="1"/>
  <c r="O553" i="1" s="1"/>
  <c r="N555" i="1"/>
  <c r="O555" i="1" s="1"/>
  <c r="N556" i="1"/>
  <c r="O556" i="1" s="1"/>
  <c r="N560" i="1"/>
  <c r="O560" i="1" s="1"/>
  <c r="N562" i="1"/>
  <c r="O562" i="1" s="1"/>
  <c r="N563" i="1"/>
  <c r="O563" i="1" s="1"/>
  <c r="N564" i="1"/>
  <c r="O564" i="1" s="1"/>
  <c r="N568" i="1"/>
  <c r="O568" i="1" s="1"/>
  <c r="N569" i="1"/>
  <c r="O569" i="1" s="1"/>
  <c r="N572" i="1"/>
  <c r="O572" i="1" s="1"/>
  <c r="N577" i="1"/>
  <c r="O577" i="1" s="1"/>
  <c r="N580" i="1"/>
  <c r="O580" i="1" s="1"/>
  <c r="N584" i="1"/>
  <c r="O584" i="1" s="1"/>
  <c r="N585" i="1"/>
  <c r="O585" i="1" s="1"/>
  <c r="N586" i="1"/>
  <c r="O586" i="1" s="1"/>
  <c r="N598" i="1"/>
  <c r="O598" i="1" s="1"/>
  <c r="N643" i="1"/>
  <c r="O643" i="1" s="1"/>
  <c r="N645" i="1"/>
  <c r="O645" i="1" s="1"/>
  <c r="N647" i="1"/>
  <c r="O647" i="1" s="1"/>
  <c r="N648" i="1"/>
  <c r="O648" i="1" s="1"/>
  <c r="N650" i="1"/>
  <c r="O650" i="1" s="1"/>
  <c r="N651" i="1"/>
  <c r="O651" i="1" s="1"/>
  <c r="N652" i="1"/>
  <c r="O652" i="1" s="1"/>
  <c r="N653" i="1"/>
  <c r="O653" i="1" s="1"/>
  <c r="N654" i="1"/>
  <c r="O654" i="1" s="1"/>
  <c r="N655" i="1"/>
  <c r="O655" i="1" s="1"/>
  <c r="N658" i="1"/>
  <c r="O658" i="1" s="1"/>
  <c r="N659" i="1"/>
  <c r="O659" i="1" s="1"/>
  <c r="N660" i="1"/>
  <c r="O660" i="1" s="1"/>
  <c r="N661" i="1"/>
  <c r="O661" i="1" s="1"/>
  <c r="N662" i="1"/>
  <c r="O662" i="1" s="1"/>
  <c r="N663" i="1"/>
  <c r="O663" i="1" s="1"/>
  <c r="N664" i="1"/>
  <c r="O664" i="1" s="1"/>
  <c r="N665" i="1"/>
  <c r="O665" i="1" s="1"/>
  <c r="N666" i="1"/>
  <c r="O666" i="1" s="1"/>
  <c r="N667" i="1"/>
  <c r="O667" i="1" s="1"/>
  <c r="N668" i="1"/>
  <c r="O668" i="1" s="1"/>
  <c r="N669" i="1"/>
  <c r="O669" i="1" s="1"/>
  <c r="N670" i="1"/>
  <c r="O670" i="1" s="1"/>
  <c r="N674" i="1"/>
  <c r="O674" i="1" s="1"/>
  <c r="N675" i="1"/>
  <c r="O675" i="1" s="1"/>
  <c r="N681" i="1"/>
  <c r="O681" i="1" s="1"/>
  <c r="N682" i="1"/>
  <c r="O682" i="1" s="1"/>
  <c r="N683" i="1"/>
  <c r="O683" i="1" s="1"/>
  <c r="N684" i="1"/>
  <c r="O684" i="1" s="1"/>
  <c r="N685" i="1"/>
  <c r="O685" i="1" s="1"/>
  <c r="N688" i="1"/>
  <c r="O688" i="1" s="1"/>
  <c r="N690" i="1"/>
  <c r="O690" i="1" s="1"/>
  <c r="N691" i="1"/>
  <c r="O691" i="1" s="1"/>
  <c r="N692" i="1"/>
  <c r="O692" i="1" s="1"/>
  <c r="N707" i="1"/>
  <c r="O707" i="1" s="1"/>
  <c r="N712" i="1"/>
  <c r="O712" i="1" s="1"/>
  <c r="N713" i="1"/>
  <c r="O713" i="1" s="1"/>
  <c r="N714" i="1"/>
  <c r="O714" i="1" s="1"/>
  <c r="N715" i="1"/>
  <c r="O715" i="1" s="1"/>
  <c r="N719" i="1"/>
  <c r="O719" i="1" s="1"/>
  <c r="N720" i="1"/>
  <c r="O720" i="1" s="1"/>
  <c r="N723" i="1"/>
  <c r="O723" i="1" s="1"/>
  <c r="N727" i="1"/>
  <c r="O727" i="1" s="1"/>
  <c r="N732" i="1"/>
  <c r="O732" i="1" s="1"/>
  <c r="N733" i="1"/>
  <c r="O733" i="1" s="1"/>
  <c r="N734" i="1"/>
  <c r="O734" i="1" s="1"/>
  <c r="N735" i="1"/>
  <c r="O735" i="1" s="1"/>
  <c r="N736" i="1"/>
  <c r="O736" i="1" s="1"/>
  <c r="N737" i="1"/>
  <c r="O737" i="1" s="1"/>
  <c r="N739" i="1"/>
  <c r="O739" i="1" s="1"/>
  <c r="N740" i="1"/>
  <c r="O740" i="1" s="1"/>
  <c r="N746" i="1"/>
  <c r="O746" i="1" s="1"/>
  <c r="N751" i="1"/>
  <c r="O751" i="1" s="1"/>
  <c r="N752" i="1"/>
  <c r="O752" i="1" s="1"/>
  <c r="N753" i="1"/>
  <c r="O753" i="1" s="1"/>
  <c r="N759" i="1"/>
  <c r="O759" i="1" s="1"/>
  <c r="N762" i="1"/>
  <c r="O762" i="1" s="1"/>
  <c r="N774" i="1"/>
  <c r="O774" i="1" s="1"/>
  <c r="N777" i="1"/>
  <c r="O777" i="1" s="1"/>
  <c r="N778" i="1"/>
  <c r="O778" i="1" s="1"/>
  <c r="N779" i="1"/>
  <c r="O779" i="1" s="1"/>
  <c r="N780" i="1"/>
  <c r="O780" i="1" s="1"/>
  <c r="N781" i="1"/>
  <c r="O781" i="1" s="1"/>
  <c r="N782" i="1"/>
  <c r="O782" i="1" s="1"/>
  <c r="N783" i="1"/>
  <c r="O783" i="1" s="1"/>
  <c r="N784" i="1"/>
  <c r="O784" i="1" s="1"/>
  <c r="N785" i="1"/>
  <c r="O785" i="1" s="1"/>
  <c r="N786" i="1"/>
  <c r="O786" i="1" s="1"/>
  <c r="N787" i="1"/>
  <c r="O787" i="1" s="1"/>
  <c r="N788" i="1"/>
  <c r="O788" i="1" s="1"/>
  <c r="N789" i="1"/>
  <c r="O789" i="1" s="1"/>
  <c r="N790" i="1"/>
  <c r="O790" i="1" s="1"/>
  <c r="N791" i="1"/>
  <c r="O791" i="1" s="1"/>
  <c r="N792" i="1"/>
  <c r="O792" i="1" s="1"/>
  <c r="N793" i="1"/>
  <c r="O793" i="1" s="1"/>
  <c r="N280" i="1"/>
  <c r="O280" i="1" s="1"/>
  <c r="N276" i="1"/>
  <c r="O276" i="1" s="1"/>
  <c r="N190" i="1"/>
  <c r="O190" i="1" s="1"/>
  <c r="N174" i="1"/>
  <c r="O174" i="1" s="1"/>
  <c r="N137" i="1"/>
  <c r="O137" i="1" s="1"/>
  <c r="N117" i="1"/>
  <c r="O117" i="1" s="1"/>
  <c r="N89" i="1"/>
  <c r="O89" i="1" s="1"/>
  <c r="N81" i="1"/>
  <c r="O81" i="1" s="1"/>
  <c r="N55" i="1"/>
  <c r="O55" i="1" s="1"/>
  <c r="N24" i="1"/>
  <c r="O24" i="1" s="1"/>
  <c r="M20" i="9" l="1"/>
  <c r="L14" i="6" l="1"/>
  <c r="L15" i="6"/>
  <c r="L17" i="6"/>
  <c r="L18" i="6"/>
  <c r="L21" i="6"/>
  <c r="L29" i="6"/>
  <c r="L30" i="6"/>
  <c r="L31" i="6"/>
  <c r="L32" i="6"/>
  <c r="G64" i="13" l="1"/>
  <c r="J31" i="13"/>
  <c r="P31" i="13" s="1"/>
  <c r="N64" i="13"/>
  <c r="M64" i="13"/>
  <c r="L64" i="13"/>
  <c r="K64" i="13"/>
  <c r="H64" i="13"/>
  <c r="J30" i="13"/>
  <c r="P30" i="13" s="1"/>
  <c r="J29" i="13"/>
  <c r="P29" i="13" s="1"/>
  <c r="J28" i="13"/>
  <c r="P28" i="13" s="1"/>
  <c r="J27" i="13"/>
  <c r="P27" i="13" s="1"/>
  <c r="J26" i="13"/>
  <c r="P26" i="13" s="1"/>
  <c r="J25" i="13"/>
  <c r="P25" i="13" s="1"/>
  <c r="J24" i="13"/>
  <c r="P24" i="13" s="1"/>
  <c r="J23" i="13"/>
  <c r="P23" i="13" s="1"/>
  <c r="J22" i="13"/>
  <c r="P22" i="13" s="1"/>
  <c r="J21" i="13"/>
  <c r="P21" i="13" s="1"/>
  <c r="J20" i="13"/>
  <c r="P20" i="13" s="1"/>
  <c r="J19" i="13"/>
  <c r="P19" i="13" s="1"/>
  <c r="J18" i="13"/>
  <c r="P18" i="13" s="1"/>
  <c r="J17" i="13"/>
  <c r="P17" i="13" s="1"/>
  <c r="O16" i="13"/>
  <c r="J16" i="13"/>
  <c r="O15" i="13"/>
  <c r="J15" i="13"/>
  <c r="J14" i="13"/>
  <c r="P14" i="13" s="1"/>
  <c r="J13" i="13"/>
  <c r="P13" i="13" s="1"/>
  <c r="O12" i="13"/>
  <c r="J12" i="13"/>
  <c r="O11" i="13"/>
  <c r="J11" i="13"/>
  <c r="O10" i="13"/>
  <c r="J10" i="13"/>
  <c r="O9" i="13"/>
  <c r="J9" i="13"/>
  <c r="O8" i="13"/>
  <c r="J8" i="13"/>
  <c r="O64" i="13" l="1"/>
  <c r="P8" i="13"/>
  <c r="P11" i="13"/>
  <c r="P15" i="13"/>
  <c r="P10" i="13"/>
  <c r="P12" i="13"/>
  <c r="P16" i="13"/>
  <c r="P9" i="13"/>
  <c r="I27" i="6" l="1"/>
  <c r="I28" i="6"/>
  <c r="L28" i="6" s="1"/>
  <c r="I61" i="7"/>
  <c r="I62" i="7"/>
  <c r="I63" i="7"/>
  <c r="I64" i="7"/>
  <c r="I65" i="7"/>
  <c r="I66" i="7"/>
  <c r="I67" i="7"/>
  <c r="I48" i="7"/>
  <c r="J48" i="7" s="1"/>
  <c r="I49" i="7"/>
  <c r="I50" i="7"/>
  <c r="L50" i="7" s="1"/>
  <c r="J27" i="6" l="1"/>
  <c r="L27" i="6"/>
  <c r="J65" i="7"/>
  <c r="J62" i="7"/>
  <c r="L65" i="7"/>
  <c r="L62" i="7"/>
  <c r="J64" i="7"/>
  <c r="J61" i="7"/>
  <c r="L64" i="7"/>
  <c r="L61" i="7"/>
  <c r="J67" i="7"/>
  <c r="J63" i="7"/>
  <c r="L67" i="7"/>
  <c r="L63" i="7"/>
  <c r="J66" i="7"/>
  <c r="L66" i="7"/>
  <c r="J50" i="7"/>
  <c r="N50" i="7" s="1"/>
  <c r="O50" i="7" s="1"/>
  <c r="L49" i="7"/>
  <c r="J49" i="7"/>
  <c r="L48" i="7"/>
  <c r="N48" i="7" s="1"/>
  <c r="O48" i="7" s="1"/>
  <c r="N27" i="6" l="1"/>
  <c r="O27" i="6" s="1"/>
  <c r="N63" i="7"/>
  <c r="O63" i="7" s="1"/>
  <c r="N61" i="7"/>
  <c r="O61" i="7" s="1"/>
  <c r="N62" i="7"/>
  <c r="O62" i="7" s="1"/>
  <c r="N66" i="7"/>
  <c r="O66" i="7" s="1"/>
  <c r="N67" i="7"/>
  <c r="O67" i="7" s="1"/>
  <c r="N64" i="7"/>
  <c r="O64" i="7" s="1"/>
  <c r="N65" i="7"/>
  <c r="O65" i="7" s="1"/>
  <c r="N49" i="7"/>
  <c r="O49" i="7" s="1"/>
  <c r="I57" i="7"/>
  <c r="L57" i="7" s="1"/>
  <c r="I58" i="7"/>
  <c r="L58" i="7" s="1"/>
  <c r="I59" i="7"/>
  <c r="J59" i="7" s="1"/>
  <c r="I60" i="7"/>
  <c r="L60" i="7" s="1"/>
  <c r="I9" i="7"/>
  <c r="I10" i="7"/>
  <c r="I11" i="7"/>
  <c r="I12" i="7"/>
  <c r="I13" i="7"/>
  <c r="I14" i="7"/>
  <c r="I20" i="7"/>
  <c r="I21" i="7"/>
  <c r="I22" i="7"/>
  <c r="I15" i="7"/>
  <c r="I16" i="7"/>
  <c r="I17" i="7"/>
  <c r="I23" i="7"/>
  <c r="I24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47" i="7"/>
  <c r="I55" i="7"/>
  <c r="I56" i="7"/>
  <c r="J57" i="7" l="1"/>
  <c r="N57" i="7" s="1"/>
  <c r="J60" i="7"/>
  <c r="N60" i="7" s="1"/>
  <c r="O60" i="7" s="1"/>
  <c r="J58" i="7"/>
  <c r="N58" i="7" s="1"/>
  <c r="O58" i="7" s="1"/>
  <c r="L59" i="7"/>
  <c r="N59" i="7" s="1"/>
  <c r="O59" i="7" s="1"/>
  <c r="O57" i="7"/>
  <c r="I60" i="9"/>
  <c r="L60" i="9" s="1"/>
  <c r="I15" i="9"/>
  <c r="L15" i="9" s="1"/>
  <c r="I16" i="9"/>
  <c r="L16" i="9" s="1"/>
  <c r="I53" i="9"/>
  <c r="I56" i="9"/>
  <c r="I57" i="9"/>
  <c r="I58" i="9"/>
  <c r="I59" i="9"/>
  <c r="L59" i="9" s="1"/>
  <c r="J27" i="9"/>
  <c r="N27" i="9" s="1"/>
  <c r="L53" i="9" l="1"/>
  <c r="N14" i="6"/>
  <c r="O14" i="6" s="1"/>
  <c r="N15" i="6"/>
  <c r="O15" i="6" s="1"/>
  <c r="N17" i="6"/>
  <c r="O17" i="6" s="1"/>
  <c r="N21" i="6"/>
  <c r="O21" i="6" s="1"/>
  <c r="N29" i="6"/>
  <c r="O29" i="6" s="1"/>
  <c r="N110" i="1" l="1"/>
  <c r="O110" i="1" s="1"/>
  <c r="N115" i="1"/>
  <c r="O115" i="1" s="1"/>
  <c r="N124" i="1"/>
  <c r="O124" i="1" s="1"/>
  <c r="N125" i="1"/>
  <c r="O125" i="1" s="1"/>
  <c r="N159" i="1"/>
  <c r="O159" i="1" s="1"/>
  <c r="N161" i="1"/>
  <c r="O161" i="1" s="1"/>
  <c r="N175" i="1"/>
  <c r="O175" i="1" s="1"/>
  <c r="N187" i="1"/>
  <c r="O187" i="1" s="1"/>
  <c r="N188" i="1"/>
  <c r="O188" i="1" s="1"/>
  <c r="N189" i="1"/>
  <c r="O189" i="1" s="1"/>
  <c r="N207" i="1"/>
  <c r="O207" i="1" s="1"/>
  <c r="N210" i="1"/>
  <c r="O210" i="1" s="1"/>
  <c r="N211" i="1"/>
  <c r="O211" i="1" s="1"/>
  <c r="N212" i="1"/>
  <c r="O212" i="1" s="1"/>
  <c r="N220" i="1"/>
  <c r="O220" i="1" s="1"/>
  <c r="N221" i="1"/>
  <c r="O221" i="1" s="1"/>
  <c r="N225" i="1"/>
  <c r="O225" i="1" s="1"/>
  <c r="N226" i="1"/>
  <c r="O226" i="1" s="1"/>
  <c r="N234" i="1"/>
  <c r="O234" i="1" s="1"/>
  <c r="N236" i="1"/>
  <c r="O236" i="1" s="1"/>
  <c r="N244" i="1"/>
  <c r="O244" i="1" s="1"/>
  <c r="N247" i="1"/>
  <c r="O247" i="1" s="1"/>
  <c r="N248" i="1"/>
  <c r="O248" i="1" s="1"/>
  <c r="N253" i="1"/>
  <c r="O253" i="1" s="1"/>
  <c r="N257" i="1"/>
  <c r="O257" i="1" s="1"/>
  <c r="N258" i="1"/>
  <c r="O258" i="1" s="1"/>
  <c r="N262" i="1"/>
  <c r="O262" i="1" s="1"/>
  <c r="N264" i="1"/>
  <c r="O264" i="1" s="1"/>
  <c r="N265" i="1"/>
  <c r="O265" i="1" s="1"/>
  <c r="N266" i="1"/>
  <c r="O266" i="1" s="1"/>
  <c r="N267" i="1"/>
  <c r="O267" i="1" s="1"/>
  <c r="N268" i="1"/>
  <c r="O268" i="1" s="1"/>
  <c r="N269" i="1"/>
  <c r="O269" i="1" s="1"/>
  <c r="N271" i="1"/>
  <c r="O271" i="1" s="1"/>
  <c r="N274" i="1"/>
  <c r="O274" i="1" s="1"/>
  <c r="N275" i="1"/>
  <c r="O275" i="1" s="1"/>
  <c r="N279" i="1"/>
  <c r="O279" i="1" s="1"/>
  <c r="N15" i="1"/>
  <c r="O15" i="1" s="1"/>
  <c r="N18" i="1"/>
  <c r="O18" i="1" s="1"/>
  <c r="N19" i="1"/>
  <c r="O19" i="1" s="1"/>
  <c r="N20" i="1"/>
  <c r="O20" i="1" s="1"/>
  <c r="N21" i="1"/>
  <c r="O21" i="1" s="1"/>
  <c r="N28" i="1"/>
  <c r="O28" i="1" s="1"/>
  <c r="N30" i="1"/>
  <c r="O30" i="1" s="1"/>
  <c r="N36" i="1"/>
  <c r="O36" i="1" s="1"/>
  <c r="N38" i="1"/>
  <c r="O38" i="1" s="1"/>
  <c r="N45" i="1"/>
  <c r="O45" i="1" s="1"/>
  <c r="N61" i="1"/>
  <c r="O61" i="1" s="1"/>
  <c r="N62" i="1"/>
  <c r="O62" i="1" s="1"/>
  <c r="N66" i="1"/>
  <c r="O66" i="1" s="1"/>
  <c r="N67" i="1"/>
  <c r="O67" i="1" s="1"/>
  <c r="N68" i="1"/>
  <c r="O68" i="1" s="1"/>
  <c r="N82" i="1"/>
  <c r="O82" i="1" s="1"/>
  <c r="N102" i="1"/>
  <c r="O102" i="1" s="1"/>
  <c r="N103" i="1"/>
  <c r="O103" i="1" s="1"/>
  <c r="N105" i="1"/>
  <c r="O105" i="1" s="1"/>
  <c r="M31" i="9" l="1"/>
  <c r="M9" i="7"/>
  <c r="M90" i="7"/>
  <c r="M12" i="9" l="1"/>
  <c r="N59" i="9"/>
  <c r="O59" i="9" s="1"/>
  <c r="J59" i="9"/>
  <c r="J60" i="9"/>
  <c r="N60" i="9" s="1"/>
  <c r="O60" i="9" s="1"/>
  <c r="J61" i="9"/>
  <c r="J53" i="9"/>
  <c r="N53" i="9" s="1"/>
  <c r="O53" i="9" s="1"/>
  <c r="J26" i="9"/>
  <c r="N26" i="9" s="1"/>
  <c r="J16" i="9"/>
  <c r="N16" i="9" s="1"/>
  <c r="O16" i="9" s="1"/>
  <c r="J15" i="9"/>
  <c r="N15" i="9" s="1"/>
  <c r="O15" i="9" s="1"/>
  <c r="K64" i="9"/>
  <c r="G64" i="9"/>
  <c r="N61" i="9" l="1"/>
  <c r="O61" i="9" s="1"/>
  <c r="J15" i="8"/>
  <c r="J41" i="8"/>
  <c r="I66" i="8"/>
  <c r="J66" i="8" s="1"/>
  <c r="L58" i="9" l="1"/>
  <c r="J58" i="9"/>
  <c r="H64" i="9"/>
  <c r="L66" i="8"/>
  <c r="N66" i="8" s="1"/>
  <c r="O66" i="8" s="1"/>
  <c r="N58" i="9" l="1"/>
  <c r="I23" i="8"/>
  <c r="O58" i="9" l="1"/>
  <c r="J23" i="8"/>
  <c r="L23" i="8"/>
  <c r="J47" i="7"/>
  <c r="L47" i="7"/>
  <c r="N23" i="8" l="1"/>
  <c r="O23" i="8" s="1"/>
  <c r="N47" i="7"/>
  <c r="O47" i="7" s="1"/>
  <c r="L56" i="9"/>
  <c r="I55" i="9"/>
  <c r="L55" i="9" s="1"/>
  <c r="M54" i="9"/>
  <c r="I54" i="9"/>
  <c r="J54" i="9" s="1"/>
  <c r="M52" i="9"/>
  <c r="I52" i="9"/>
  <c r="L52" i="9" s="1"/>
  <c r="I51" i="9"/>
  <c r="L51" i="9" s="1"/>
  <c r="M50" i="9"/>
  <c r="I50" i="9"/>
  <c r="L50" i="9" s="1"/>
  <c r="M49" i="9"/>
  <c r="I49" i="9"/>
  <c r="L49" i="9" s="1"/>
  <c r="M48" i="9"/>
  <c r="I48" i="9"/>
  <c r="L48" i="9" s="1"/>
  <c r="I47" i="9"/>
  <c r="J47" i="9" s="1"/>
  <c r="M46" i="9"/>
  <c r="I46" i="9"/>
  <c r="L46" i="9" s="1"/>
  <c r="M45" i="9"/>
  <c r="I45" i="9"/>
  <c r="L45" i="9" s="1"/>
  <c r="M44" i="9"/>
  <c r="I44" i="9"/>
  <c r="J44" i="9" s="1"/>
  <c r="I43" i="9"/>
  <c r="L43" i="9" s="1"/>
  <c r="M42" i="9"/>
  <c r="I42" i="9"/>
  <c r="J42" i="9" s="1"/>
  <c r="I41" i="9"/>
  <c r="J41" i="9" s="1"/>
  <c r="I40" i="9"/>
  <c r="J40" i="9" s="1"/>
  <c r="I39" i="9"/>
  <c r="L39" i="9" s="1"/>
  <c r="I38" i="9"/>
  <c r="J38" i="9" s="1"/>
  <c r="M37" i="9"/>
  <c r="I37" i="9"/>
  <c r="M36" i="9"/>
  <c r="I36" i="9"/>
  <c r="L36" i="9" s="1"/>
  <c r="M35" i="9"/>
  <c r="I35" i="9"/>
  <c r="L35" i="9" s="1"/>
  <c r="I34" i="9"/>
  <c r="J34" i="9" s="1"/>
  <c r="M33" i="9"/>
  <c r="I33" i="9"/>
  <c r="L33" i="9" s="1"/>
  <c r="I32" i="9"/>
  <c r="L32" i="9" s="1"/>
  <c r="I31" i="9"/>
  <c r="L31" i="9" s="1"/>
  <c r="M30" i="9"/>
  <c r="I30" i="9"/>
  <c r="I29" i="9"/>
  <c r="L29" i="9" s="1"/>
  <c r="M28" i="9"/>
  <c r="I28" i="9"/>
  <c r="J28" i="9" s="1"/>
  <c r="M25" i="9"/>
  <c r="I25" i="9"/>
  <c r="L25" i="9" s="1"/>
  <c r="M24" i="9"/>
  <c r="I24" i="9"/>
  <c r="J24" i="9" s="1"/>
  <c r="I23" i="9"/>
  <c r="L23" i="9" s="1"/>
  <c r="M22" i="9"/>
  <c r="I22" i="9"/>
  <c r="J22" i="9" s="1"/>
  <c r="M21" i="9"/>
  <c r="I21" i="9"/>
  <c r="L21" i="9" s="1"/>
  <c r="I20" i="9"/>
  <c r="J20" i="9" s="1"/>
  <c r="I19" i="9"/>
  <c r="L19" i="9" s="1"/>
  <c r="M18" i="9"/>
  <c r="I18" i="9"/>
  <c r="M17" i="9"/>
  <c r="I17" i="9"/>
  <c r="L17" i="9" s="1"/>
  <c r="I14" i="9"/>
  <c r="M13" i="9"/>
  <c r="I13" i="9"/>
  <c r="J13" i="9" s="1"/>
  <c r="I12" i="9"/>
  <c r="L12" i="9" s="1"/>
  <c r="I11" i="9"/>
  <c r="J11" i="9" s="1"/>
  <c r="I10" i="9"/>
  <c r="J10" i="9" s="1"/>
  <c r="I9" i="9"/>
  <c r="J9" i="9" s="1"/>
  <c r="I8" i="9"/>
  <c r="K80" i="8"/>
  <c r="H80" i="8"/>
  <c r="I80" i="8" s="1"/>
  <c r="I76" i="8"/>
  <c r="J76" i="8" s="1"/>
  <c r="I75" i="8"/>
  <c r="I74" i="8"/>
  <c r="I73" i="8"/>
  <c r="I72" i="8"/>
  <c r="L72" i="8" s="1"/>
  <c r="I71" i="8"/>
  <c r="L71" i="8" s="1"/>
  <c r="I70" i="8"/>
  <c r="L70" i="8" s="1"/>
  <c r="M69" i="8"/>
  <c r="I69" i="8"/>
  <c r="J69" i="8" s="1"/>
  <c r="I68" i="8"/>
  <c r="I67" i="8"/>
  <c r="I65" i="8"/>
  <c r="L65" i="8" s="1"/>
  <c r="I64" i="8"/>
  <c r="L64" i="8" s="1"/>
  <c r="I63" i="8"/>
  <c r="L63" i="8" s="1"/>
  <c r="I62" i="8"/>
  <c r="L62" i="8" s="1"/>
  <c r="I61" i="8"/>
  <c r="L61" i="8" s="1"/>
  <c r="I58" i="8"/>
  <c r="L58" i="8" s="1"/>
  <c r="M57" i="8"/>
  <c r="I57" i="8"/>
  <c r="L57" i="8" s="1"/>
  <c r="I56" i="8"/>
  <c r="L56" i="8" s="1"/>
  <c r="I55" i="8"/>
  <c r="L55" i="8" s="1"/>
  <c r="I54" i="8"/>
  <c r="L54" i="8" s="1"/>
  <c r="I53" i="8"/>
  <c r="J53" i="8" s="1"/>
  <c r="I52" i="8"/>
  <c r="L52" i="8" s="1"/>
  <c r="I51" i="8"/>
  <c r="L51" i="8" s="1"/>
  <c r="I50" i="8"/>
  <c r="J50" i="8" s="1"/>
  <c r="I49" i="8"/>
  <c r="J49" i="8" s="1"/>
  <c r="I48" i="8"/>
  <c r="I47" i="8"/>
  <c r="I46" i="8"/>
  <c r="L46" i="8" s="1"/>
  <c r="I45" i="8"/>
  <c r="L45" i="8" s="1"/>
  <c r="I44" i="8"/>
  <c r="L44" i="8" s="1"/>
  <c r="I43" i="8"/>
  <c r="J43" i="8" s="1"/>
  <c r="L41" i="8"/>
  <c r="I40" i="8"/>
  <c r="L40" i="8" s="1"/>
  <c r="I39" i="8"/>
  <c r="J39" i="8" s="1"/>
  <c r="I38" i="8"/>
  <c r="I37" i="8"/>
  <c r="I36" i="8"/>
  <c r="L36" i="8" s="1"/>
  <c r="I35" i="8"/>
  <c r="L35" i="8" s="1"/>
  <c r="I34" i="8"/>
  <c r="I33" i="8"/>
  <c r="L33" i="8" s="1"/>
  <c r="I32" i="8"/>
  <c r="L32" i="8" s="1"/>
  <c r="M31" i="8"/>
  <c r="I31" i="8"/>
  <c r="L31" i="8" s="1"/>
  <c r="I30" i="8"/>
  <c r="J30" i="8" s="1"/>
  <c r="I28" i="8"/>
  <c r="I27" i="8"/>
  <c r="L27" i="8" s="1"/>
  <c r="I26" i="8"/>
  <c r="J26" i="8" s="1"/>
  <c r="I25" i="8"/>
  <c r="L25" i="8" s="1"/>
  <c r="I24" i="8"/>
  <c r="L24" i="8" s="1"/>
  <c r="I22" i="8"/>
  <c r="L22" i="8" s="1"/>
  <c r="I21" i="8"/>
  <c r="J21" i="8" s="1"/>
  <c r="I20" i="8"/>
  <c r="J20" i="8" s="1"/>
  <c r="I17" i="8"/>
  <c r="L16" i="8"/>
  <c r="J16" i="8"/>
  <c r="L15" i="8"/>
  <c r="I14" i="8"/>
  <c r="L14" i="8" s="1"/>
  <c r="I13" i="8"/>
  <c r="L13" i="8" s="1"/>
  <c r="I12" i="8"/>
  <c r="L12" i="8" s="1"/>
  <c r="I11" i="8"/>
  <c r="L11" i="8" s="1"/>
  <c r="I10" i="8"/>
  <c r="L10" i="8" s="1"/>
  <c r="I9" i="8"/>
  <c r="J9" i="8" s="1"/>
  <c r="L97" i="7"/>
  <c r="K97" i="7"/>
  <c r="J97" i="7"/>
  <c r="I97" i="7"/>
  <c r="H97" i="7"/>
  <c r="G97" i="7"/>
  <c r="F97" i="7"/>
  <c r="N94" i="7"/>
  <c r="O94" i="7" s="1"/>
  <c r="N93" i="7"/>
  <c r="O93" i="7" s="1"/>
  <c r="N92" i="7"/>
  <c r="O92" i="7" s="1"/>
  <c r="N91" i="7"/>
  <c r="O91" i="7" s="1"/>
  <c r="N90" i="7"/>
  <c r="O90" i="7" s="1"/>
  <c r="K71" i="7"/>
  <c r="H71" i="7"/>
  <c r="G71" i="7"/>
  <c r="L56" i="7"/>
  <c r="L55" i="7"/>
  <c r="L46" i="7"/>
  <c r="J46" i="7"/>
  <c r="L45" i="7"/>
  <c r="J45" i="7"/>
  <c r="L44" i="7"/>
  <c r="J44" i="7"/>
  <c r="L43" i="7"/>
  <c r="J43" i="7"/>
  <c r="L42" i="7"/>
  <c r="J42" i="7"/>
  <c r="L41" i="7"/>
  <c r="L40" i="7"/>
  <c r="L39" i="7"/>
  <c r="L37" i="7"/>
  <c r="L36" i="7"/>
  <c r="M34" i="7"/>
  <c r="J34" i="7"/>
  <c r="J33" i="7"/>
  <c r="L32" i="7"/>
  <c r="J31" i="7"/>
  <c r="L30" i="7"/>
  <c r="L28" i="7"/>
  <c r="L27" i="7"/>
  <c r="L26" i="7"/>
  <c r="L24" i="7"/>
  <c r="L17" i="7"/>
  <c r="J17" i="7"/>
  <c r="M16" i="7"/>
  <c r="L16" i="7"/>
  <c r="J16" i="7"/>
  <c r="L15" i="7"/>
  <c r="J15" i="7"/>
  <c r="J22" i="7"/>
  <c r="M21" i="7"/>
  <c r="L20" i="7"/>
  <c r="M14" i="7"/>
  <c r="L14" i="7"/>
  <c r="L13" i="7"/>
  <c r="J12" i="7"/>
  <c r="J11" i="7"/>
  <c r="L10" i="7"/>
  <c r="L9" i="7"/>
  <c r="M8" i="7"/>
  <c r="I8" i="7"/>
  <c r="L8" i="7" s="1"/>
  <c r="M35" i="6"/>
  <c r="K35" i="6"/>
  <c r="H35" i="6"/>
  <c r="G35" i="6"/>
  <c r="N31" i="6"/>
  <c r="O31" i="6" s="1"/>
  <c r="J30" i="6"/>
  <c r="J28" i="6"/>
  <c r="N28" i="6" s="1"/>
  <c r="O28" i="6" s="1"/>
  <c r="I26" i="6"/>
  <c r="L26" i="6" s="1"/>
  <c r="I25" i="6"/>
  <c r="I24" i="6"/>
  <c r="L24" i="6" s="1"/>
  <c r="I23" i="6"/>
  <c r="L23" i="6" s="1"/>
  <c r="I22" i="6"/>
  <c r="L22" i="6" s="1"/>
  <c r="I20" i="6"/>
  <c r="L20" i="6" s="1"/>
  <c r="I19" i="6"/>
  <c r="J18" i="6"/>
  <c r="I16" i="6"/>
  <c r="L16" i="6" s="1"/>
  <c r="L13" i="6"/>
  <c r="N13" i="6" s="1"/>
  <c r="O13" i="6" s="1"/>
  <c r="I12" i="6"/>
  <c r="L12" i="6" s="1"/>
  <c r="I10" i="6"/>
  <c r="I9" i="6"/>
  <c r="I8" i="6"/>
  <c r="L8" i="6" s="1"/>
  <c r="M14" i="5"/>
  <c r="H14" i="5"/>
  <c r="G14" i="5"/>
  <c r="I10" i="5"/>
  <c r="J10" i="5" s="1"/>
  <c r="I9" i="5"/>
  <c r="L9" i="5" s="1"/>
  <c r="I8" i="5"/>
  <c r="M80" i="8" l="1"/>
  <c r="J37" i="9"/>
  <c r="J19" i="6"/>
  <c r="L19" i="6"/>
  <c r="N19" i="6" s="1"/>
  <c r="O19" i="6" s="1"/>
  <c r="J25" i="6"/>
  <c r="L25" i="6"/>
  <c r="I14" i="5"/>
  <c r="N30" i="6"/>
  <c r="O30" i="6" s="1"/>
  <c r="N18" i="6"/>
  <c r="O18" i="6" s="1"/>
  <c r="N45" i="7"/>
  <c r="O45" i="7" s="1"/>
  <c r="J14" i="9"/>
  <c r="L14" i="9"/>
  <c r="I64" i="9"/>
  <c r="I35" i="6"/>
  <c r="J22" i="8"/>
  <c r="N22" i="8" s="1"/>
  <c r="O22" i="8" s="1"/>
  <c r="L26" i="8"/>
  <c r="N26" i="8" s="1"/>
  <c r="O26" i="8" s="1"/>
  <c r="N16" i="8"/>
  <c r="O16" i="8" s="1"/>
  <c r="J13" i="8"/>
  <c r="N13" i="8" s="1"/>
  <c r="O13" i="8" s="1"/>
  <c r="N41" i="8"/>
  <c r="O41" i="8" s="1"/>
  <c r="M71" i="7"/>
  <c r="K100" i="7"/>
  <c r="H100" i="7"/>
  <c r="G100" i="7"/>
  <c r="J14" i="7"/>
  <c r="N14" i="7" s="1"/>
  <c r="O14" i="7" s="1"/>
  <c r="J20" i="7"/>
  <c r="N20" i="7" s="1"/>
  <c r="O20" i="7" s="1"/>
  <c r="L34" i="7"/>
  <c r="N34" i="7" s="1"/>
  <c r="O34" i="7" s="1"/>
  <c r="L33" i="7"/>
  <c r="N33" i="7" s="1"/>
  <c r="O33" i="7" s="1"/>
  <c r="N44" i="7"/>
  <c r="O44" i="7" s="1"/>
  <c r="N46" i="7"/>
  <c r="O46" i="7" s="1"/>
  <c r="J56" i="7"/>
  <c r="N56" i="7" s="1"/>
  <c r="O56" i="7" s="1"/>
  <c r="N17" i="7"/>
  <c r="O17" i="7" s="1"/>
  <c r="J26" i="7"/>
  <c r="N26" i="7" s="1"/>
  <c r="O26" i="7" s="1"/>
  <c r="J28" i="7"/>
  <c r="N28" i="7" s="1"/>
  <c r="O28" i="7" s="1"/>
  <c r="J32" i="7"/>
  <c r="N32" i="7" s="1"/>
  <c r="O32" i="7" s="1"/>
  <c r="M97" i="7"/>
  <c r="L22" i="7"/>
  <c r="N22" i="7" s="1"/>
  <c r="O22" i="7" s="1"/>
  <c r="J36" i="7"/>
  <c r="N36" i="7" s="1"/>
  <c r="O36" i="7" s="1"/>
  <c r="J39" i="7"/>
  <c r="N39" i="7" s="1"/>
  <c r="O39" i="7" s="1"/>
  <c r="J41" i="7"/>
  <c r="N41" i="7" s="1"/>
  <c r="O41" i="7" s="1"/>
  <c r="J9" i="6"/>
  <c r="J22" i="6"/>
  <c r="N22" i="6" s="1"/>
  <c r="O22" i="6" s="1"/>
  <c r="J9" i="7"/>
  <c r="N9" i="7" s="1"/>
  <c r="O9" i="7" s="1"/>
  <c r="L11" i="7"/>
  <c r="N11" i="7" s="1"/>
  <c r="O11" i="7" s="1"/>
  <c r="J13" i="7"/>
  <c r="N13" i="7" s="1"/>
  <c r="O13" i="7" s="1"/>
  <c r="N16" i="7"/>
  <c r="O16" i="7" s="1"/>
  <c r="N42" i="7"/>
  <c r="O42" i="7" s="1"/>
  <c r="J55" i="7"/>
  <c r="N55" i="7" s="1"/>
  <c r="O55" i="7" s="1"/>
  <c r="L39" i="8"/>
  <c r="N39" i="8" s="1"/>
  <c r="L76" i="8"/>
  <c r="N76" i="8" s="1"/>
  <c r="O76" i="8" s="1"/>
  <c r="L9" i="6"/>
  <c r="L10" i="5"/>
  <c r="N10" i="5" s="1"/>
  <c r="O10" i="5" s="1"/>
  <c r="J12" i="6"/>
  <c r="N12" i="6" s="1"/>
  <c r="O12" i="6" s="1"/>
  <c r="J16" i="6"/>
  <c r="N16" i="6" s="1"/>
  <c r="O16" i="6" s="1"/>
  <c r="J23" i="6"/>
  <c r="N23" i="6" s="1"/>
  <c r="O23" i="6" s="1"/>
  <c r="N15" i="7"/>
  <c r="O15" i="7" s="1"/>
  <c r="J37" i="7"/>
  <c r="N37" i="7" s="1"/>
  <c r="O37" i="7" s="1"/>
  <c r="N43" i="7"/>
  <c r="O43" i="7" s="1"/>
  <c r="L28" i="9"/>
  <c r="N28" i="9" s="1"/>
  <c r="O28" i="9" s="1"/>
  <c r="L10" i="9"/>
  <c r="N10" i="9" s="1"/>
  <c r="O10" i="9" s="1"/>
  <c r="L22" i="9"/>
  <c r="N22" i="9" s="1"/>
  <c r="O22" i="9" s="1"/>
  <c r="L13" i="9"/>
  <c r="N13" i="9" s="1"/>
  <c r="O13" i="9" s="1"/>
  <c r="L41" i="9"/>
  <c r="N41" i="9" s="1"/>
  <c r="O41" i="9" s="1"/>
  <c r="L37" i="9"/>
  <c r="J36" i="9"/>
  <c r="N36" i="9" s="1"/>
  <c r="O36" i="9" s="1"/>
  <c r="J12" i="9"/>
  <c r="N12" i="9" s="1"/>
  <c r="O12" i="9" s="1"/>
  <c r="L20" i="9"/>
  <c r="N20" i="9" s="1"/>
  <c r="O20" i="9" s="1"/>
  <c r="J35" i="9"/>
  <c r="N35" i="9" s="1"/>
  <c r="O35" i="9" s="1"/>
  <c r="J33" i="9"/>
  <c r="N33" i="9" s="1"/>
  <c r="O33" i="9" s="1"/>
  <c r="L38" i="9"/>
  <c r="N38" i="9" s="1"/>
  <c r="O38" i="9" s="1"/>
  <c r="L40" i="9"/>
  <c r="N40" i="9" s="1"/>
  <c r="O40" i="9" s="1"/>
  <c r="L11" i="9"/>
  <c r="N11" i="9" s="1"/>
  <c r="O11" i="9" s="1"/>
  <c r="J19" i="9"/>
  <c r="N19" i="9" s="1"/>
  <c r="O19" i="9" s="1"/>
  <c r="J21" i="9"/>
  <c r="N21" i="9" s="1"/>
  <c r="O21" i="9" s="1"/>
  <c r="L24" i="9"/>
  <c r="N24" i="9" s="1"/>
  <c r="O24" i="9" s="1"/>
  <c r="L34" i="9"/>
  <c r="N34" i="9" s="1"/>
  <c r="O34" i="9" s="1"/>
  <c r="L42" i="9"/>
  <c r="N42" i="9" s="1"/>
  <c r="O42" i="9" s="1"/>
  <c r="L44" i="9"/>
  <c r="N44" i="9" s="1"/>
  <c r="O44" i="9" s="1"/>
  <c r="L47" i="9"/>
  <c r="N47" i="9" s="1"/>
  <c r="O47" i="9" s="1"/>
  <c r="L54" i="9"/>
  <c r="N54" i="9" s="1"/>
  <c r="O54" i="9" s="1"/>
  <c r="J8" i="9"/>
  <c r="J18" i="9"/>
  <c r="J30" i="9"/>
  <c r="J57" i="9"/>
  <c r="L8" i="9"/>
  <c r="J17" i="9"/>
  <c r="N17" i="9" s="1"/>
  <c r="O17" i="9" s="1"/>
  <c r="L18" i="9"/>
  <c r="L30" i="9"/>
  <c r="J48" i="9"/>
  <c r="N48" i="9" s="1"/>
  <c r="O48" i="9" s="1"/>
  <c r="J49" i="9"/>
  <c r="N49" i="9" s="1"/>
  <c r="O49" i="9" s="1"/>
  <c r="J51" i="9"/>
  <c r="N51" i="9" s="1"/>
  <c r="O51" i="9" s="1"/>
  <c r="L57" i="9"/>
  <c r="J25" i="9"/>
  <c r="N25" i="9" s="1"/>
  <c r="O25" i="9" s="1"/>
  <c r="J43" i="9"/>
  <c r="N43" i="9" s="1"/>
  <c r="O43" i="9" s="1"/>
  <c r="J45" i="9"/>
  <c r="N45" i="9" s="1"/>
  <c r="O45" i="9" s="1"/>
  <c r="J46" i="9"/>
  <c r="N46" i="9" s="1"/>
  <c r="O46" i="9" s="1"/>
  <c r="J55" i="9"/>
  <c r="N55" i="9" s="1"/>
  <c r="O55" i="9" s="1"/>
  <c r="L9" i="9"/>
  <c r="N9" i="9" s="1"/>
  <c r="O9" i="9" s="1"/>
  <c r="J23" i="9"/>
  <c r="N23" i="9" s="1"/>
  <c r="O23" i="9" s="1"/>
  <c r="J31" i="9"/>
  <c r="N31" i="9" s="1"/>
  <c r="O31" i="9" s="1"/>
  <c r="J32" i="9"/>
  <c r="N32" i="9" s="1"/>
  <c r="O32" i="9" s="1"/>
  <c r="J39" i="9"/>
  <c r="N39" i="9" s="1"/>
  <c r="O39" i="9" s="1"/>
  <c r="J52" i="9"/>
  <c r="N52" i="9" s="1"/>
  <c r="O52" i="9" s="1"/>
  <c r="J29" i="9"/>
  <c r="N29" i="9" s="1"/>
  <c r="O29" i="9" s="1"/>
  <c r="J50" i="9"/>
  <c r="N50" i="9" s="1"/>
  <c r="O50" i="9" s="1"/>
  <c r="J56" i="9"/>
  <c r="N56" i="9" s="1"/>
  <c r="O56" i="9" s="1"/>
  <c r="J51" i="8"/>
  <c r="N51" i="8" s="1"/>
  <c r="O51" i="8" s="1"/>
  <c r="L9" i="8"/>
  <c r="L43" i="8"/>
  <c r="N43" i="8" s="1"/>
  <c r="O43" i="8" s="1"/>
  <c r="J70" i="8"/>
  <c r="N70" i="8" s="1"/>
  <c r="O70" i="8" s="1"/>
  <c r="J36" i="8"/>
  <c r="N36" i="8" s="1"/>
  <c r="O36" i="8" s="1"/>
  <c r="L21" i="8"/>
  <c r="N21" i="8" s="1"/>
  <c r="O21" i="8" s="1"/>
  <c r="J62" i="8"/>
  <c r="N62" i="8" s="1"/>
  <c r="O62" i="8" s="1"/>
  <c r="L53" i="8"/>
  <c r="N53" i="8" s="1"/>
  <c r="O53" i="8" s="1"/>
  <c r="J33" i="8"/>
  <c r="N33" i="8" s="1"/>
  <c r="O33" i="8" s="1"/>
  <c r="L49" i="8"/>
  <c r="N49" i="8" s="1"/>
  <c r="O49" i="8" s="1"/>
  <c r="L20" i="8"/>
  <c r="N20" i="8" s="1"/>
  <c r="O20" i="8" s="1"/>
  <c r="J27" i="8"/>
  <c r="N27" i="8" s="1"/>
  <c r="O27" i="8" s="1"/>
  <c r="J46" i="8"/>
  <c r="N46" i="8" s="1"/>
  <c r="O46" i="8" s="1"/>
  <c r="J56" i="8"/>
  <c r="N56" i="8" s="1"/>
  <c r="O56" i="8" s="1"/>
  <c r="J52" i="8"/>
  <c r="N52" i="8" s="1"/>
  <c r="O52" i="8" s="1"/>
  <c r="J65" i="8"/>
  <c r="N65" i="8" s="1"/>
  <c r="O65" i="8" s="1"/>
  <c r="J73" i="8"/>
  <c r="L73" i="8"/>
  <c r="J14" i="8"/>
  <c r="N14" i="8" s="1"/>
  <c r="O14" i="8" s="1"/>
  <c r="L30" i="8"/>
  <c r="N30" i="8" s="1"/>
  <c r="O30" i="8" s="1"/>
  <c r="J58" i="8"/>
  <c r="N58" i="8" s="1"/>
  <c r="O58" i="8" s="1"/>
  <c r="N15" i="8"/>
  <c r="O15" i="8" s="1"/>
  <c r="J44" i="8"/>
  <c r="N44" i="8" s="1"/>
  <c r="O44" i="8" s="1"/>
  <c r="L50" i="8"/>
  <c r="N50" i="8" s="1"/>
  <c r="O50" i="8" s="1"/>
  <c r="J61" i="8"/>
  <c r="N61" i="8" s="1"/>
  <c r="O61" i="8" s="1"/>
  <c r="L69" i="8"/>
  <c r="N69" i="8" s="1"/>
  <c r="O69" i="8" s="1"/>
  <c r="J10" i="8"/>
  <c r="N10" i="8" s="1"/>
  <c r="O10" i="8" s="1"/>
  <c r="J17" i="8"/>
  <c r="J38" i="8"/>
  <c r="J48" i="8"/>
  <c r="J68" i="8"/>
  <c r="J75" i="8"/>
  <c r="J12" i="8"/>
  <c r="N12" i="8" s="1"/>
  <c r="O12" i="8" s="1"/>
  <c r="L17" i="8"/>
  <c r="J25" i="8"/>
  <c r="N25" i="8" s="1"/>
  <c r="O25" i="8" s="1"/>
  <c r="J32" i="8"/>
  <c r="N32" i="8" s="1"/>
  <c r="O32" i="8" s="1"/>
  <c r="L38" i="8"/>
  <c r="L48" i="8"/>
  <c r="L68" i="8"/>
  <c r="L75" i="8"/>
  <c r="J28" i="8"/>
  <c r="J34" i="8"/>
  <c r="J45" i="8"/>
  <c r="N45" i="8" s="1"/>
  <c r="O45" i="8" s="1"/>
  <c r="J54" i="8"/>
  <c r="N54" i="8" s="1"/>
  <c r="O54" i="8" s="1"/>
  <c r="J63" i="8"/>
  <c r="N63" i="8" s="1"/>
  <c r="O63" i="8" s="1"/>
  <c r="J71" i="8"/>
  <c r="N71" i="8" s="1"/>
  <c r="O71" i="8" s="1"/>
  <c r="L28" i="8"/>
  <c r="L34" i="8"/>
  <c r="J31" i="8"/>
  <c r="N31" i="8" s="1"/>
  <c r="O31" i="8" s="1"/>
  <c r="J37" i="8"/>
  <c r="J47" i="8"/>
  <c r="J57" i="8"/>
  <c r="N57" i="8" s="1"/>
  <c r="O57" i="8" s="1"/>
  <c r="J67" i="8"/>
  <c r="J74" i="8"/>
  <c r="J11" i="8"/>
  <c r="N11" i="8" s="1"/>
  <c r="O11" i="8" s="1"/>
  <c r="J24" i="8"/>
  <c r="N24" i="8" s="1"/>
  <c r="O24" i="8" s="1"/>
  <c r="L37" i="8"/>
  <c r="L47" i="8"/>
  <c r="L67" i="8"/>
  <c r="L74" i="8"/>
  <c r="J35" i="8"/>
  <c r="N35" i="8" s="1"/>
  <c r="O35" i="8" s="1"/>
  <c r="J40" i="8"/>
  <c r="N40" i="8" s="1"/>
  <c r="O40" i="8" s="1"/>
  <c r="J55" i="8"/>
  <c r="N55" i="8" s="1"/>
  <c r="O55" i="8" s="1"/>
  <c r="J64" i="8"/>
  <c r="N64" i="8" s="1"/>
  <c r="O64" i="8" s="1"/>
  <c r="J72" i="8"/>
  <c r="N72" i="8" s="1"/>
  <c r="O72" i="8" s="1"/>
  <c r="O97" i="7"/>
  <c r="J21" i="7"/>
  <c r="J23" i="7"/>
  <c r="J29" i="7"/>
  <c r="J35" i="7"/>
  <c r="N97" i="7"/>
  <c r="L21" i="7"/>
  <c r="L23" i="7"/>
  <c r="L29" i="7"/>
  <c r="L35" i="7"/>
  <c r="J27" i="7"/>
  <c r="N27" i="7" s="1"/>
  <c r="O27" i="7" s="1"/>
  <c r="J40" i="7"/>
  <c r="N40" i="7" s="1"/>
  <c r="O40" i="7" s="1"/>
  <c r="L12" i="7"/>
  <c r="N12" i="7" s="1"/>
  <c r="O12" i="7" s="1"/>
  <c r="L31" i="7"/>
  <c r="N31" i="7" s="1"/>
  <c r="O31" i="7" s="1"/>
  <c r="J38" i="7"/>
  <c r="J8" i="7"/>
  <c r="J10" i="7"/>
  <c r="N10" i="7" s="1"/>
  <c r="O10" i="7" s="1"/>
  <c r="J24" i="7"/>
  <c r="N24" i="7" s="1"/>
  <c r="O24" i="7" s="1"/>
  <c r="J30" i="7"/>
  <c r="N30" i="7" s="1"/>
  <c r="O30" i="7" s="1"/>
  <c r="L38" i="7"/>
  <c r="I71" i="7"/>
  <c r="I100" i="7" s="1"/>
  <c r="J20" i="6"/>
  <c r="J8" i="6"/>
  <c r="J10" i="6"/>
  <c r="J24" i="6"/>
  <c r="L10" i="6"/>
  <c r="J26" i="6"/>
  <c r="N26" i="6" s="1"/>
  <c r="O26" i="6" s="1"/>
  <c r="J8" i="5"/>
  <c r="L8" i="5"/>
  <c r="J9" i="5"/>
  <c r="N9" i="5" s="1"/>
  <c r="O9" i="5" s="1"/>
  <c r="H17" i="3"/>
  <c r="L14" i="3"/>
  <c r="J14" i="3"/>
  <c r="I12" i="3"/>
  <c r="L11" i="3"/>
  <c r="J11" i="3"/>
  <c r="I10" i="3"/>
  <c r="N9" i="3"/>
  <c r="O138" i="2"/>
  <c r="M138" i="2"/>
  <c r="K138" i="2"/>
  <c r="J138" i="2"/>
  <c r="I138" i="2"/>
  <c r="P137" i="2"/>
  <c r="L129" i="2"/>
  <c r="P129" i="2" s="1"/>
  <c r="Q129" i="2" s="1"/>
  <c r="N128" i="2"/>
  <c r="L128" i="2"/>
  <c r="N127" i="2"/>
  <c r="L127" i="2"/>
  <c r="N126" i="2"/>
  <c r="L126" i="2"/>
  <c r="N125" i="2"/>
  <c r="L125" i="2"/>
  <c r="N124" i="2"/>
  <c r="L124" i="2"/>
  <c r="N123" i="2"/>
  <c r="L123" i="2"/>
  <c r="N122" i="2"/>
  <c r="L122" i="2"/>
  <c r="N121" i="2"/>
  <c r="L121" i="2"/>
  <c r="N120" i="2"/>
  <c r="L120" i="2"/>
  <c r="N119" i="2"/>
  <c r="L119" i="2"/>
  <c r="N118" i="2"/>
  <c r="L118" i="2"/>
  <c r="N114" i="2"/>
  <c r="L114" i="2"/>
  <c r="N113" i="2"/>
  <c r="L113" i="2"/>
  <c r="N112" i="2"/>
  <c r="L112" i="2"/>
  <c r="N107" i="2"/>
  <c r="L107" i="2"/>
  <c r="L106" i="2"/>
  <c r="P106" i="2" s="1"/>
  <c r="Q106" i="2" s="1"/>
  <c r="L105" i="2"/>
  <c r="P105" i="2" s="1"/>
  <c r="Q105" i="2" s="1"/>
  <c r="L104" i="2"/>
  <c r="P104" i="2" s="1"/>
  <c r="Q104" i="2" s="1"/>
  <c r="N103" i="2"/>
  <c r="L103" i="2"/>
  <c r="N102" i="2"/>
  <c r="L102" i="2"/>
  <c r="N101" i="2"/>
  <c r="L101" i="2"/>
  <c r="N100" i="2"/>
  <c r="L100" i="2"/>
  <c r="N99" i="2"/>
  <c r="L99" i="2"/>
  <c r="P99" i="2" s="1"/>
  <c r="Q99" i="2" s="1"/>
  <c r="L98" i="2"/>
  <c r="P98" i="2" s="1"/>
  <c r="Q98" i="2" s="1"/>
  <c r="L93" i="2"/>
  <c r="P93" i="2" s="1"/>
  <c r="Q93" i="2" s="1"/>
  <c r="L92" i="2"/>
  <c r="P92" i="2" s="1"/>
  <c r="Q92" i="2" s="1"/>
  <c r="L91" i="2"/>
  <c r="P91" i="2" s="1"/>
  <c r="Q91" i="2" s="1"/>
  <c r="N90" i="2"/>
  <c r="L90" i="2"/>
  <c r="L89" i="2"/>
  <c r="P89" i="2" s="1"/>
  <c r="Q89" i="2" s="1"/>
  <c r="N88" i="2"/>
  <c r="L88" i="2"/>
  <c r="N87" i="2"/>
  <c r="L87" i="2"/>
  <c r="N86" i="2"/>
  <c r="L86" i="2"/>
  <c r="N85" i="2"/>
  <c r="L85" i="2"/>
  <c r="N84" i="2"/>
  <c r="L84" i="2"/>
  <c r="N83" i="2"/>
  <c r="L83" i="2"/>
  <c r="N82" i="2"/>
  <c r="L82" i="2"/>
  <c r="L81" i="2"/>
  <c r="P81" i="2" s="1"/>
  <c r="Q81" i="2" s="1"/>
  <c r="N80" i="2"/>
  <c r="L80" i="2"/>
  <c r="P80" i="2" s="1"/>
  <c r="Q80" i="2" s="1"/>
  <c r="N79" i="2"/>
  <c r="L79" i="2"/>
  <c r="N78" i="2"/>
  <c r="L78" i="2"/>
  <c r="P78" i="2" s="1"/>
  <c r="Q78" i="2" s="1"/>
  <c r="N77" i="2"/>
  <c r="L77" i="2"/>
  <c r="L75" i="2"/>
  <c r="P75" i="2" s="1"/>
  <c r="Q75" i="2" s="1"/>
  <c r="N74" i="2"/>
  <c r="L74" i="2"/>
  <c r="N73" i="2"/>
  <c r="L73" i="2"/>
  <c r="N72" i="2"/>
  <c r="L72" i="2"/>
  <c r="N71" i="2"/>
  <c r="L71" i="2"/>
  <c r="N70" i="2"/>
  <c r="L70" i="2"/>
  <c r="N69" i="2"/>
  <c r="L69" i="2"/>
  <c r="N67" i="2"/>
  <c r="L67" i="2"/>
  <c r="N64" i="2"/>
  <c r="L64" i="2"/>
  <c r="N63" i="2"/>
  <c r="L63" i="2"/>
  <c r="N62" i="2"/>
  <c r="L62" i="2"/>
  <c r="L61" i="2"/>
  <c r="P61" i="2" s="1"/>
  <c r="Q61" i="2" s="1"/>
  <c r="N60" i="2"/>
  <c r="L60" i="2"/>
  <c r="N58" i="2"/>
  <c r="L58" i="2"/>
  <c r="P58" i="2" s="1"/>
  <c r="Q58" i="2" s="1"/>
  <c r="N57" i="2"/>
  <c r="L57" i="2"/>
  <c r="N54" i="2"/>
  <c r="L54" i="2"/>
  <c r="P54" i="2" s="1"/>
  <c r="Q54" i="2" s="1"/>
  <c r="L53" i="2"/>
  <c r="P53" i="2" s="1"/>
  <c r="Q53" i="2" s="1"/>
  <c r="L46" i="2"/>
  <c r="P46" i="2" s="1"/>
  <c r="Q46" i="2" s="1"/>
  <c r="L44" i="2"/>
  <c r="P44" i="2" s="1"/>
  <c r="Q44" i="2" s="1"/>
  <c r="L43" i="2"/>
  <c r="P43" i="2" s="1"/>
  <c r="Q43" i="2" s="1"/>
  <c r="L42" i="2"/>
  <c r="P42" i="2" s="1"/>
  <c r="Q42" i="2" s="1"/>
  <c r="N41" i="2"/>
  <c r="L41" i="2"/>
  <c r="N40" i="2"/>
  <c r="L40" i="2"/>
  <c r="N39" i="2"/>
  <c r="L39" i="2"/>
  <c r="N38" i="2"/>
  <c r="L38" i="2"/>
  <c r="N37" i="2"/>
  <c r="L37" i="2"/>
  <c r="N36" i="2"/>
  <c r="L36" i="2"/>
  <c r="N35" i="2"/>
  <c r="L35" i="2"/>
  <c r="L33" i="2"/>
  <c r="P33" i="2" s="1"/>
  <c r="Q33" i="2" s="1"/>
  <c r="L32" i="2"/>
  <c r="P32" i="2" s="1"/>
  <c r="Q32" i="2" s="1"/>
  <c r="N28" i="2"/>
  <c r="L28" i="2"/>
  <c r="N27" i="2"/>
  <c r="L27" i="2"/>
  <c r="N26" i="2"/>
  <c r="L26" i="2"/>
  <c r="L25" i="2"/>
  <c r="P25" i="2" s="1"/>
  <c r="Q25" i="2" s="1"/>
  <c r="L24" i="2"/>
  <c r="P24" i="2" s="1"/>
  <c r="Q24" i="2" s="1"/>
  <c r="L23" i="2"/>
  <c r="P23" i="2" s="1"/>
  <c r="Q23" i="2" s="1"/>
  <c r="L22" i="2"/>
  <c r="P22" i="2" s="1"/>
  <c r="Q22" i="2" s="1"/>
  <c r="N21" i="2"/>
  <c r="L21" i="2"/>
  <c r="L20" i="2"/>
  <c r="P20" i="2" s="1"/>
  <c r="Q20" i="2" s="1"/>
  <c r="N18" i="2"/>
  <c r="L18" i="2"/>
  <c r="P18" i="2" s="1"/>
  <c r="Q18" i="2" s="1"/>
  <c r="N17" i="2"/>
  <c r="L17" i="2"/>
  <c r="N16" i="2"/>
  <c r="L16" i="2"/>
  <c r="P16" i="2" s="1"/>
  <c r="Q16" i="2" s="1"/>
  <c r="N15" i="2"/>
  <c r="L15" i="2"/>
  <c r="N14" i="2"/>
  <c r="L14" i="2"/>
  <c r="P14" i="2" s="1"/>
  <c r="Q14" i="2" s="1"/>
  <c r="N11" i="2"/>
  <c r="L11" i="2"/>
  <c r="N9" i="2"/>
  <c r="L9" i="2"/>
  <c r="P9" i="2" s="1"/>
  <c r="Q9" i="2" s="1"/>
  <c r="N8" i="2"/>
  <c r="L8" i="2"/>
  <c r="M800" i="1"/>
  <c r="K800" i="1"/>
  <c r="H800" i="1"/>
  <c r="G800" i="1"/>
  <c r="L776" i="1"/>
  <c r="L775" i="1"/>
  <c r="L773" i="1"/>
  <c r="L772" i="1"/>
  <c r="L771" i="1"/>
  <c r="L770" i="1"/>
  <c r="J770" i="1"/>
  <c r="L769" i="1"/>
  <c r="L768" i="1"/>
  <c r="L767" i="1"/>
  <c r="L766" i="1"/>
  <c r="L765" i="1"/>
  <c r="L764" i="1"/>
  <c r="J764" i="1"/>
  <c r="L763" i="1"/>
  <c r="L761" i="1"/>
  <c r="L758" i="1"/>
  <c r="L757" i="1"/>
  <c r="L756" i="1"/>
  <c r="L755" i="1"/>
  <c r="L754" i="1"/>
  <c r="L750" i="1"/>
  <c r="L749" i="1"/>
  <c r="J749" i="1"/>
  <c r="L748" i="1"/>
  <c r="J748" i="1"/>
  <c r="L747" i="1"/>
  <c r="J747" i="1"/>
  <c r="L745" i="1"/>
  <c r="L744" i="1"/>
  <c r="L743" i="1"/>
  <c r="J743" i="1"/>
  <c r="L742" i="1"/>
  <c r="J742" i="1"/>
  <c r="L741" i="1"/>
  <c r="L731" i="1"/>
  <c r="J731" i="1"/>
  <c r="L730" i="1"/>
  <c r="L729" i="1"/>
  <c r="L728" i="1"/>
  <c r="L726" i="1"/>
  <c r="J726" i="1"/>
  <c r="L725" i="1"/>
  <c r="L724" i="1"/>
  <c r="L722" i="1"/>
  <c r="L721" i="1"/>
  <c r="L718" i="1"/>
  <c r="L717" i="1"/>
  <c r="L716" i="1"/>
  <c r="L711" i="1"/>
  <c r="L710" i="1"/>
  <c r="L709" i="1"/>
  <c r="L708" i="1"/>
  <c r="L706" i="1"/>
  <c r="L705" i="1"/>
  <c r="L704" i="1"/>
  <c r="L703" i="1"/>
  <c r="L702" i="1"/>
  <c r="L701" i="1"/>
  <c r="L700" i="1"/>
  <c r="L699" i="1"/>
  <c r="L698" i="1"/>
  <c r="L697" i="1"/>
  <c r="L696" i="1"/>
  <c r="L695" i="1"/>
  <c r="L693" i="1"/>
  <c r="J693" i="1"/>
  <c r="L689" i="1"/>
  <c r="L687" i="1"/>
  <c r="L686" i="1"/>
  <c r="L680" i="1"/>
  <c r="L678" i="1"/>
  <c r="L677" i="1"/>
  <c r="L676" i="1"/>
  <c r="L673" i="1"/>
  <c r="L672" i="1"/>
  <c r="L671" i="1"/>
  <c r="L649" i="1"/>
  <c r="L646" i="1"/>
  <c r="L644" i="1"/>
  <c r="L642" i="1"/>
  <c r="L641" i="1"/>
  <c r="L638" i="1"/>
  <c r="L637" i="1"/>
  <c r="L636" i="1"/>
  <c r="L635" i="1"/>
  <c r="L634" i="1"/>
  <c r="L633" i="1"/>
  <c r="L632" i="1"/>
  <c r="L631" i="1"/>
  <c r="L630" i="1"/>
  <c r="J630" i="1"/>
  <c r="L629" i="1"/>
  <c r="L628" i="1"/>
  <c r="L627" i="1"/>
  <c r="L626" i="1"/>
  <c r="L625" i="1"/>
  <c r="L623" i="1"/>
  <c r="L622" i="1"/>
  <c r="L621" i="1"/>
  <c r="L620" i="1"/>
  <c r="L619" i="1"/>
  <c r="I618" i="1"/>
  <c r="L618" i="1" s="1"/>
  <c r="L617" i="1"/>
  <c r="L615" i="1"/>
  <c r="L614" i="1"/>
  <c r="L613" i="1"/>
  <c r="L612" i="1"/>
  <c r="L611" i="1"/>
  <c r="L610" i="1"/>
  <c r="L609" i="1"/>
  <c r="L608" i="1"/>
  <c r="L607" i="1"/>
  <c r="L606" i="1"/>
  <c r="L605" i="1"/>
  <c r="L604" i="1"/>
  <c r="L602" i="1"/>
  <c r="L600" i="1"/>
  <c r="L599" i="1"/>
  <c r="L597" i="1"/>
  <c r="L596" i="1"/>
  <c r="L595" i="1"/>
  <c r="L594" i="1"/>
  <c r="L593" i="1"/>
  <c r="L592" i="1"/>
  <c r="L591" i="1"/>
  <c r="L590" i="1"/>
  <c r="L589" i="1"/>
  <c r="L588" i="1"/>
  <c r="L587" i="1"/>
  <c r="L582" i="1"/>
  <c r="L581" i="1"/>
  <c r="L578" i="1"/>
  <c r="L575" i="1"/>
  <c r="L573" i="1"/>
  <c r="J573" i="1"/>
  <c r="L571" i="1"/>
  <c r="L565" i="1"/>
  <c r="L561" i="1"/>
  <c r="L559" i="1"/>
  <c r="L558" i="1"/>
  <c r="L557" i="1"/>
  <c r="L546" i="1"/>
  <c r="L545" i="1"/>
  <c r="L544" i="1"/>
  <c r="L543" i="1"/>
  <c r="L539" i="1"/>
  <c r="L538" i="1"/>
  <c r="L537" i="1"/>
  <c r="L535" i="1"/>
  <c r="L532" i="1"/>
  <c r="L531" i="1"/>
  <c r="L528" i="1"/>
  <c r="L527" i="1"/>
  <c r="L526" i="1"/>
  <c r="L523" i="1"/>
  <c r="L520" i="1"/>
  <c r="L518" i="1"/>
  <c r="L516" i="1"/>
  <c r="L515" i="1"/>
  <c r="L514" i="1"/>
  <c r="L513" i="1"/>
  <c r="L512" i="1"/>
  <c r="L504" i="1"/>
  <c r="L501" i="1"/>
  <c r="L500" i="1"/>
  <c r="L499" i="1"/>
  <c r="L498" i="1"/>
  <c r="J498" i="1"/>
  <c r="L497" i="1"/>
  <c r="J497" i="1"/>
  <c r="L496" i="1"/>
  <c r="L495" i="1"/>
  <c r="L492" i="1"/>
  <c r="L491" i="1"/>
  <c r="L489" i="1"/>
  <c r="L486" i="1"/>
  <c r="L473" i="1"/>
  <c r="L469" i="1"/>
  <c r="L468" i="1"/>
  <c r="L466" i="1"/>
  <c r="L464" i="1"/>
  <c r="L461" i="1"/>
  <c r="L460" i="1"/>
  <c r="L458" i="1"/>
  <c r="L456" i="1"/>
  <c r="L454" i="1"/>
  <c r="L453" i="1"/>
  <c r="L452" i="1"/>
  <c r="L451" i="1"/>
  <c r="L450" i="1"/>
  <c r="L438" i="1"/>
  <c r="L426" i="1"/>
  <c r="L425" i="1"/>
  <c r="L416" i="1"/>
  <c r="L414" i="1"/>
  <c r="L411" i="1"/>
  <c r="L410" i="1"/>
  <c r="L407" i="1"/>
  <c r="L406" i="1"/>
  <c r="L404" i="1"/>
  <c r="L403" i="1"/>
  <c r="L402" i="1"/>
  <c r="L401" i="1"/>
  <c r="L400" i="1"/>
  <c r="L397" i="1"/>
  <c r="L395" i="1"/>
  <c r="L393" i="1"/>
  <c r="L392" i="1"/>
  <c r="L389" i="1"/>
  <c r="L388" i="1"/>
  <c r="L387" i="1"/>
  <c r="L384" i="1"/>
  <c r="L379" i="1"/>
  <c r="L378" i="1"/>
  <c r="L376" i="1"/>
  <c r="L373" i="1"/>
  <c r="L372" i="1"/>
  <c r="L370" i="1"/>
  <c r="L369" i="1"/>
  <c r="L368" i="1"/>
  <c r="L367" i="1"/>
  <c r="L365" i="1"/>
  <c r="L363" i="1"/>
  <c r="L361" i="1"/>
  <c r="L360" i="1"/>
  <c r="L357" i="1"/>
  <c r="L356" i="1"/>
  <c r="L354" i="1"/>
  <c r="L353" i="1"/>
  <c r="L351" i="1"/>
  <c r="L350" i="1"/>
  <c r="J350" i="1"/>
  <c r="L348" i="1"/>
  <c r="L347" i="1"/>
  <c r="L346" i="1"/>
  <c r="L345" i="1"/>
  <c r="L340" i="1"/>
  <c r="L339" i="1"/>
  <c r="L334" i="1"/>
  <c r="L330" i="1"/>
  <c r="L326" i="1"/>
  <c r="L324" i="1"/>
  <c r="L322" i="1"/>
  <c r="L321" i="1"/>
  <c r="L320" i="1"/>
  <c r="L319" i="1"/>
  <c r="L318" i="1"/>
  <c r="L317" i="1"/>
  <c r="L316" i="1"/>
  <c r="L315" i="1"/>
  <c r="L313" i="1"/>
  <c r="L312" i="1"/>
  <c r="L310" i="1"/>
  <c r="L308" i="1"/>
  <c r="L307" i="1"/>
  <c r="L305" i="1"/>
  <c r="L304" i="1"/>
  <c r="L303" i="1"/>
  <c r="L298" i="1"/>
  <c r="L297" i="1"/>
  <c r="L296" i="1"/>
  <c r="L295" i="1"/>
  <c r="L294" i="1"/>
  <c r="L292" i="1"/>
  <c r="L290" i="1"/>
  <c r="L284" i="1"/>
  <c r="N284" i="1" s="1"/>
  <c r="O284" i="1" s="1"/>
  <c r="L283" i="1"/>
  <c r="N283" i="1" s="1"/>
  <c r="O283" i="1" s="1"/>
  <c r="L282" i="1"/>
  <c r="N282" i="1" s="1"/>
  <c r="O282" i="1" s="1"/>
  <c r="L281" i="1"/>
  <c r="N281" i="1" s="1"/>
  <c r="O281" i="1" s="1"/>
  <c r="L278" i="1"/>
  <c r="N278" i="1" s="1"/>
  <c r="O278" i="1" s="1"/>
  <c r="L277" i="1"/>
  <c r="N277" i="1" s="1"/>
  <c r="O277" i="1" s="1"/>
  <c r="L273" i="1"/>
  <c r="N273" i="1" s="1"/>
  <c r="O273" i="1" s="1"/>
  <c r="L272" i="1"/>
  <c r="N272" i="1" s="1"/>
  <c r="O272" i="1" s="1"/>
  <c r="L263" i="1"/>
  <c r="N263" i="1" s="1"/>
  <c r="O263" i="1" s="1"/>
  <c r="L261" i="1"/>
  <c r="N261" i="1" s="1"/>
  <c r="O261" i="1" s="1"/>
  <c r="L260" i="1"/>
  <c r="N260" i="1" s="1"/>
  <c r="O260" i="1" s="1"/>
  <c r="L259" i="1"/>
  <c r="N259" i="1" s="1"/>
  <c r="O259" i="1" s="1"/>
  <c r="L256" i="1"/>
  <c r="N256" i="1" s="1"/>
  <c r="O256" i="1" s="1"/>
  <c r="L255" i="1"/>
  <c r="N255" i="1" s="1"/>
  <c r="O255" i="1" s="1"/>
  <c r="L254" i="1"/>
  <c r="N254" i="1" s="1"/>
  <c r="O254" i="1" s="1"/>
  <c r="L252" i="1"/>
  <c r="N252" i="1" s="1"/>
  <c r="O252" i="1" s="1"/>
  <c r="L251" i="1"/>
  <c r="N251" i="1" s="1"/>
  <c r="O251" i="1" s="1"/>
  <c r="L250" i="1"/>
  <c r="N250" i="1" s="1"/>
  <c r="O250" i="1" s="1"/>
  <c r="L249" i="1"/>
  <c r="N249" i="1" s="1"/>
  <c r="O249" i="1" s="1"/>
  <c r="L246" i="1"/>
  <c r="N246" i="1" s="1"/>
  <c r="O246" i="1" s="1"/>
  <c r="L245" i="1"/>
  <c r="N245" i="1" s="1"/>
  <c r="O245" i="1" s="1"/>
  <c r="L243" i="1"/>
  <c r="N243" i="1" s="1"/>
  <c r="O243" i="1" s="1"/>
  <c r="L242" i="1"/>
  <c r="N242" i="1" s="1"/>
  <c r="O242" i="1" s="1"/>
  <c r="L241" i="1"/>
  <c r="N241" i="1" s="1"/>
  <c r="O241" i="1" s="1"/>
  <c r="L238" i="1"/>
  <c r="N238" i="1" s="1"/>
  <c r="O238" i="1" s="1"/>
  <c r="L237" i="1"/>
  <c r="N237" i="1" s="1"/>
  <c r="O237" i="1" s="1"/>
  <c r="L235" i="1"/>
  <c r="N235" i="1" s="1"/>
  <c r="O235" i="1" s="1"/>
  <c r="L233" i="1"/>
  <c r="N233" i="1" s="1"/>
  <c r="O233" i="1" s="1"/>
  <c r="L232" i="1"/>
  <c r="N232" i="1" s="1"/>
  <c r="O232" i="1" s="1"/>
  <c r="L231" i="1"/>
  <c r="N231" i="1" s="1"/>
  <c r="O231" i="1" s="1"/>
  <c r="L230" i="1"/>
  <c r="N230" i="1" s="1"/>
  <c r="O230" i="1" s="1"/>
  <c r="L228" i="1"/>
  <c r="N228" i="1" s="1"/>
  <c r="O228" i="1" s="1"/>
  <c r="L224" i="1"/>
  <c r="N224" i="1" s="1"/>
  <c r="O224" i="1" s="1"/>
  <c r="L223" i="1"/>
  <c r="N223" i="1" s="1"/>
  <c r="O223" i="1" s="1"/>
  <c r="L222" i="1"/>
  <c r="N222" i="1" s="1"/>
  <c r="O222" i="1" s="1"/>
  <c r="L219" i="1"/>
  <c r="N219" i="1" s="1"/>
  <c r="O219" i="1" s="1"/>
  <c r="L218" i="1"/>
  <c r="N218" i="1" s="1"/>
  <c r="O218" i="1" s="1"/>
  <c r="L217" i="1"/>
  <c r="N217" i="1" s="1"/>
  <c r="O217" i="1" s="1"/>
  <c r="L216" i="1"/>
  <c r="N216" i="1" s="1"/>
  <c r="O216" i="1" s="1"/>
  <c r="L215" i="1"/>
  <c r="N215" i="1" s="1"/>
  <c r="O215" i="1" s="1"/>
  <c r="L214" i="1"/>
  <c r="N214" i="1" s="1"/>
  <c r="O214" i="1" s="1"/>
  <c r="L213" i="1"/>
  <c r="N213" i="1" s="1"/>
  <c r="O213" i="1" s="1"/>
  <c r="L209" i="1"/>
  <c r="N209" i="1" s="1"/>
  <c r="O209" i="1" s="1"/>
  <c r="L208" i="1"/>
  <c r="J208" i="1"/>
  <c r="L206" i="1"/>
  <c r="J206" i="1"/>
  <c r="L205" i="1"/>
  <c r="J205" i="1"/>
  <c r="L204" i="1"/>
  <c r="J204" i="1"/>
  <c r="L203" i="1"/>
  <c r="J203" i="1"/>
  <c r="L202" i="1"/>
  <c r="N202" i="1" s="1"/>
  <c r="O202" i="1" s="1"/>
  <c r="L201" i="1"/>
  <c r="N201" i="1" s="1"/>
  <c r="O201" i="1" s="1"/>
  <c r="L200" i="1"/>
  <c r="N200" i="1" s="1"/>
  <c r="O200" i="1" s="1"/>
  <c r="L199" i="1"/>
  <c r="N199" i="1" s="1"/>
  <c r="O199" i="1" s="1"/>
  <c r="L198" i="1"/>
  <c r="N198" i="1" s="1"/>
  <c r="O198" i="1" s="1"/>
  <c r="L197" i="1"/>
  <c r="N197" i="1" s="1"/>
  <c r="O197" i="1" s="1"/>
  <c r="L196" i="1"/>
  <c r="N196" i="1" s="1"/>
  <c r="O196" i="1" s="1"/>
  <c r="L195" i="1"/>
  <c r="N195" i="1" s="1"/>
  <c r="O195" i="1" s="1"/>
  <c r="L194" i="1"/>
  <c r="N194" i="1" s="1"/>
  <c r="O194" i="1" s="1"/>
  <c r="L193" i="1"/>
  <c r="N193" i="1" s="1"/>
  <c r="O193" i="1" s="1"/>
  <c r="L192" i="1"/>
  <c r="J192" i="1"/>
  <c r="L186" i="1"/>
  <c r="J186" i="1"/>
  <c r="L185" i="1"/>
  <c r="J185" i="1"/>
  <c r="L184" i="1"/>
  <c r="N184" i="1" s="1"/>
  <c r="O184" i="1" s="1"/>
  <c r="L183" i="1"/>
  <c r="J183" i="1"/>
  <c r="L182" i="1"/>
  <c r="N182" i="1" s="1"/>
  <c r="O182" i="1" s="1"/>
  <c r="L181" i="1"/>
  <c r="J181" i="1"/>
  <c r="L180" i="1"/>
  <c r="N180" i="1" s="1"/>
  <c r="O180" i="1" s="1"/>
  <c r="L179" i="1"/>
  <c r="N179" i="1" s="1"/>
  <c r="O179" i="1" s="1"/>
  <c r="L178" i="1"/>
  <c r="N178" i="1" s="1"/>
  <c r="O178" i="1" s="1"/>
  <c r="L177" i="1"/>
  <c r="N177" i="1" s="1"/>
  <c r="O177" i="1" s="1"/>
  <c r="L176" i="1"/>
  <c r="N176" i="1" s="1"/>
  <c r="O176" i="1" s="1"/>
  <c r="L173" i="1"/>
  <c r="N173" i="1" s="1"/>
  <c r="O173" i="1" s="1"/>
  <c r="L172" i="1"/>
  <c r="N172" i="1" s="1"/>
  <c r="O172" i="1" s="1"/>
  <c r="L171" i="1"/>
  <c r="N171" i="1" s="1"/>
  <c r="O171" i="1" s="1"/>
  <c r="L170" i="1"/>
  <c r="N170" i="1" s="1"/>
  <c r="O170" i="1" s="1"/>
  <c r="L169" i="1"/>
  <c r="N169" i="1" s="1"/>
  <c r="O169" i="1" s="1"/>
  <c r="L168" i="1"/>
  <c r="N168" i="1" s="1"/>
  <c r="O168" i="1" s="1"/>
  <c r="L166" i="1"/>
  <c r="N166" i="1" s="1"/>
  <c r="O166" i="1" s="1"/>
  <c r="L165" i="1"/>
  <c r="N165" i="1" s="1"/>
  <c r="O165" i="1" s="1"/>
  <c r="L164" i="1"/>
  <c r="N164" i="1" s="1"/>
  <c r="O164" i="1" s="1"/>
  <c r="L163" i="1"/>
  <c r="N163" i="1" s="1"/>
  <c r="O163" i="1" s="1"/>
  <c r="L162" i="1"/>
  <c r="N162" i="1" s="1"/>
  <c r="O162" i="1" s="1"/>
  <c r="L160" i="1"/>
  <c r="N160" i="1" s="1"/>
  <c r="O160" i="1" s="1"/>
  <c r="L158" i="1"/>
  <c r="N158" i="1" s="1"/>
  <c r="O158" i="1" s="1"/>
  <c r="L157" i="1"/>
  <c r="N157" i="1" s="1"/>
  <c r="O157" i="1" s="1"/>
  <c r="L156" i="1"/>
  <c r="N156" i="1" s="1"/>
  <c r="O156" i="1" s="1"/>
  <c r="L155" i="1"/>
  <c r="N155" i="1" s="1"/>
  <c r="O155" i="1" s="1"/>
  <c r="L154" i="1"/>
  <c r="N154" i="1" s="1"/>
  <c r="O154" i="1" s="1"/>
  <c r="L153" i="1"/>
  <c r="N153" i="1" s="1"/>
  <c r="O153" i="1" s="1"/>
  <c r="L152" i="1"/>
  <c r="N152" i="1" s="1"/>
  <c r="O152" i="1" s="1"/>
  <c r="L151" i="1"/>
  <c r="N151" i="1" s="1"/>
  <c r="O151" i="1" s="1"/>
  <c r="L150" i="1"/>
  <c r="N150" i="1" s="1"/>
  <c r="O150" i="1" s="1"/>
  <c r="L149" i="1"/>
  <c r="N149" i="1" s="1"/>
  <c r="O149" i="1" s="1"/>
  <c r="L148" i="1"/>
  <c r="N148" i="1" s="1"/>
  <c r="O148" i="1" s="1"/>
  <c r="L147" i="1"/>
  <c r="N147" i="1" s="1"/>
  <c r="O147" i="1" s="1"/>
  <c r="L146" i="1"/>
  <c r="N146" i="1" s="1"/>
  <c r="O146" i="1" s="1"/>
  <c r="L145" i="1"/>
  <c r="N145" i="1" s="1"/>
  <c r="O145" i="1" s="1"/>
  <c r="L144" i="1"/>
  <c r="N144" i="1" s="1"/>
  <c r="O144" i="1" s="1"/>
  <c r="L143" i="1"/>
  <c r="N143" i="1" s="1"/>
  <c r="O143" i="1" s="1"/>
  <c r="L142" i="1"/>
  <c r="N142" i="1" s="1"/>
  <c r="O142" i="1" s="1"/>
  <c r="L141" i="1"/>
  <c r="N141" i="1" s="1"/>
  <c r="O141" i="1" s="1"/>
  <c r="L140" i="1"/>
  <c r="N140" i="1" s="1"/>
  <c r="O140" i="1" s="1"/>
  <c r="L139" i="1"/>
  <c r="N139" i="1" s="1"/>
  <c r="O139" i="1" s="1"/>
  <c r="L138" i="1"/>
  <c r="N138" i="1" s="1"/>
  <c r="O138" i="1" s="1"/>
  <c r="L136" i="1"/>
  <c r="N136" i="1" s="1"/>
  <c r="O136" i="1" s="1"/>
  <c r="L135" i="1"/>
  <c r="N135" i="1" s="1"/>
  <c r="O135" i="1" s="1"/>
  <c r="L134" i="1"/>
  <c r="N134" i="1" s="1"/>
  <c r="O134" i="1" s="1"/>
  <c r="L133" i="1"/>
  <c r="N133" i="1" s="1"/>
  <c r="O133" i="1" s="1"/>
  <c r="L132" i="1"/>
  <c r="N132" i="1" s="1"/>
  <c r="O132" i="1" s="1"/>
  <c r="L131" i="1"/>
  <c r="N131" i="1" s="1"/>
  <c r="O131" i="1" s="1"/>
  <c r="L130" i="1"/>
  <c r="N130" i="1" s="1"/>
  <c r="O130" i="1" s="1"/>
  <c r="L129" i="1"/>
  <c r="N129" i="1" s="1"/>
  <c r="O129" i="1" s="1"/>
  <c r="L128" i="1"/>
  <c r="N128" i="1" s="1"/>
  <c r="O128" i="1" s="1"/>
  <c r="L127" i="1"/>
  <c r="N127" i="1" s="1"/>
  <c r="O127" i="1" s="1"/>
  <c r="L126" i="1"/>
  <c r="N126" i="1" s="1"/>
  <c r="O126" i="1" s="1"/>
  <c r="L123" i="1"/>
  <c r="N123" i="1" s="1"/>
  <c r="O123" i="1" s="1"/>
  <c r="L122" i="1"/>
  <c r="N122" i="1" s="1"/>
  <c r="O122" i="1" s="1"/>
  <c r="L121" i="1"/>
  <c r="N121" i="1" s="1"/>
  <c r="O121" i="1" s="1"/>
  <c r="L120" i="1"/>
  <c r="N120" i="1" s="1"/>
  <c r="O120" i="1" s="1"/>
  <c r="L119" i="1"/>
  <c r="N119" i="1" s="1"/>
  <c r="O119" i="1" s="1"/>
  <c r="L118" i="1"/>
  <c r="L116" i="1"/>
  <c r="N116" i="1" s="1"/>
  <c r="O116" i="1" s="1"/>
  <c r="L114" i="1"/>
  <c r="N114" i="1" s="1"/>
  <c r="O114" i="1" s="1"/>
  <c r="L113" i="1"/>
  <c r="N113" i="1" s="1"/>
  <c r="O113" i="1" s="1"/>
  <c r="L112" i="1"/>
  <c r="N112" i="1" s="1"/>
  <c r="O112" i="1" s="1"/>
  <c r="L111" i="1"/>
  <c r="N111" i="1" s="1"/>
  <c r="O111" i="1" s="1"/>
  <c r="L109" i="1"/>
  <c r="J109" i="1"/>
  <c r="L108" i="1"/>
  <c r="N108" i="1" s="1"/>
  <c r="O108" i="1" s="1"/>
  <c r="L107" i="1"/>
  <c r="N107" i="1" s="1"/>
  <c r="O107" i="1" s="1"/>
  <c r="L106" i="1"/>
  <c r="N106" i="1" s="1"/>
  <c r="O106" i="1" s="1"/>
  <c r="L104" i="1"/>
  <c r="N104" i="1" s="1"/>
  <c r="O104" i="1" s="1"/>
  <c r="L101" i="1"/>
  <c r="N101" i="1" s="1"/>
  <c r="O101" i="1" s="1"/>
  <c r="L100" i="1"/>
  <c r="N100" i="1" s="1"/>
  <c r="O100" i="1" s="1"/>
  <c r="L99" i="1"/>
  <c r="N99" i="1" s="1"/>
  <c r="O99" i="1" s="1"/>
  <c r="L98" i="1"/>
  <c r="N98" i="1" s="1"/>
  <c r="O98" i="1" s="1"/>
  <c r="L97" i="1"/>
  <c r="N97" i="1" s="1"/>
  <c r="O97" i="1" s="1"/>
  <c r="L96" i="1"/>
  <c r="N96" i="1" s="1"/>
  <c r="O96" i="1" s="1"/>
  <c r="L95" i="1"/>
  <c r="N95" i="1" s="1"/>
  <c r="O95" i="1" s="1"/>
  <c r="L94" i="1"/>
  <c r="N94" i="1" s="1"/>
  <c r="O94" i="1" s="1"/>
  <c r="L93" i="1"/>
  <c r="N93" i="1" s="1"/>
  <c r="O93" i="1" s="1"/>
  <c r="L92" i="1"/>
  <c r="N92" i="1" s="1"/>
  <c r="O92" i="1" s="1"/>
  <c r="L91" i="1"/>
  <c r="N91" i="1" s="1"/>
  <c r="O91" i="1" s="1"/>
  <c r="L90" i="1"/>
  <c r="N90" i="1" s="1"/>
  <c r="O90" i="1" s="1"/>
  <c r="L88" i="1"/>
  <c r="N88" i="1" s="1"/>
  <c r="O88" i="1" s="1"/>
  <c r="L87" i="1"/>
  <c r="N87" i="1" s="1"/>
  <c r="O87" i="1" s="1"/>
  <c r="L86" i="1"/>
  <c r="N86" i="1" s="1"/>
  <c r="O86" i="1" s="1"/>
  <c r="L85" i="1"/>
  <c r="N85" i="1" s="1"/>
  <c r="O85" i="1" s="1"/>
  <c r="L84" i="1"/>
  <c r="N84" i="1" s="1"/>
  <c r="O84" i="1" s="1"/>
  <c r="L83" i="1"/>
  <c r="N83" i="1" s="1"/>
  <c r="O83" i="1" s="1"/>
  <c r="L80" i="1"/>
  <c r="N80" i="1" s="1"/>
  <c r="O80" i="1" s="1"/>
  <c r="L79" i="1"/>
  <c r="N79" i="1" s="1"/>
  <c r="O79" i="1" s="1"/>
  <c r="L78" i="1"/>
  <c r="N78" i="1" s="1"/>
  <c r="O78" i="1" s="1"/>
  <c r="L73" i="1"/>
  <c r="N73" i="1" s="1"/>
  <c r="O73" i="1" s="1"/>
  <c r="L72" i="1"/>
  <c r="N72" i="1" s="1"/>
  <c r="O72" i="1" s="1"/>
  <c r="L71" i="1"/>
  <c r="N71" i="1" s="1"/>
  <c r="O71" i="1" s="1"/>
  <c r="L70" i="1"/>
  <c r="N70" i="1" s="1"/>
  <c r="O70" i="1" s="1"/>
  <c r="L65" i="1"/>
  <c r="N65" i="1" s="1"/>
  <c r="O65" i="1" s="1"/>
  <c r="L64" i="1"/>
  <c r="N64" i="1" s="1"/>
  <c r="O64" i="1" s="1"/>
  <c r="L63" i="1"/>
  <c r="L60" i="1"/>
  <c r="N60" i="1" s="1"/>
  <c r="O60" i="1" s="1"/>
  <c r="L59" i="1"/>
  <c r="N59" i="1" s="1"/>
  <c r="O59" i="1" s="1"/>
  <c r="L58" i="1"/>
  <c r="N58" i="1" s="1"/>
  <c r="O58" i="1" s="1"/>
  <c r="L57" i="1"/>
  <c r="N57" i="1" s="1"/>
  <c r="O57" i="1" s="1"/>
  <c r="L54" i="1"/>
  <c r="N54" i="1" s="1"/>
  <c r="O54" i="1" s="1"/>
  <c r="L53" i="1"/>
  <c r="N53" i="1" s="1"/>
  <c r="O53" i="1" s="1"/>
  <c r="L52" i="1"/>
  <c r="N52" i="1" s="1"/>
  <c r="O52" i="1" s="1"/>
  <c r="L51" i="1"/>
  <c r="N51" i="1" s="1"/>
  <c r="O51" i="1" s="1"/>
  <c r="L50" i="1"/>
  <c r="N50" i="1" s="1"/>
  <c r="O50" i="1" s="1"/>
  <c r="L49" i="1"/>
  <c r="N49" i="1" s="1"/>
  <c r="O49" i="1" s="1"/>
  <c r="L48" i="1"/>
  <c r="N48" i="1" s="1"/>
  <c r="O48" i="1" s="1"/>
  <c r="L47" i="1"/>
  <c r="N47" i="1" s="1"/>
  <c r="O47" i="1" s="1"/>
  <c r="L43" i="1"/>
  <c r="N43" i="1" s="1"/>
  <c r="O43" i="1" s="1"/>
  <c r="L42" i="1"/>
  <c r="N42" i="1" s="1"/>
  <c r="O42" i="1" s="1"/>
  <c r="L40" i="1"/>
  <c r="N40" i="1" s="1"/>
  <c r="O40" i="1" s="1"/>
  <c r="L39" i="1"/>
  <c r="N39" i="1" s="1"/>
  <c r="O39" i="1" s="1"/>
  <c r="L35" i="1"/>
  <c r="J35" i="1"/>
  <c r="L34" i="1"/>
  <c r="J34" i="1"/>
  <c r="L33" i="1"/>
  <c r="N33" i="1" s="1"/>
  <c r="O33" i="1" s="1"/>
  <c r="L32" i="1"/>
  <c r="N32" i="1" s="1"/>
  <c r="O32" i="1" s="1"/>
  <c r="L31" i="1"/>
  <c r="N31" i="1" s="1"/>
  <c r="O31" i="1" s="1"/>
  <c r="L29" i="1"/>
  <c r="N29" i="1" s="1"/>
  <c r="O29" i="1" s="1"/>
  <c r="L27" i="1"/>
  <c r="N27" i="1" s="1"/>
  <c r="O27" i="1" s="1"/>
  <c r="L26" i="1"/>
  <c r="N26" i="1" s="1"/>
  <c r="O26" i="1" s="1"/>
  <c r="L25" i="1"/>
  <c r="N25" i="1" s="1"/>
  <c r="O25" i="1" s="1"/>
  <c r="L23" i="1"/>
  <c r="N23" i="1" s="1"/>
  <c r="O23" i="1" s="1"/>
  <c r="L22" i="1"/>
  <c r="J22" i="1"/>
  <c r="L17" i="1"/>
  <c r="J17" i="1"/>
  <c r="L16" i="1"/>
  <c r="J16" i="1"/>
  <c r="L14" i="1"/>
  <c r="J14" i="1"/>
  <c r="L13" i="1"/>
  <c r="J13" i="1"/>
  <c r="L12" i="1"/>
  <c r="J12" i="1"/>
  <c r="L11" i="1"/>
  <c r="J11" i="1"/>
  <c r="L10" i="1"/>
  <c r="J10" i="1"/>
  <c r="J9" i="1"/>
  <c r="N9" i="1" s="1"/>
  <c r="L80" i="8" l="1"/>
  <c r="I17" i="3"/>
  <c r="O9" i="3"/>
  <c r="P101" i="2"/>
  <c r="Q101" i="2" s="1"/>
  <c r="P103" i="2"/>
  <c r="Q103" i="2" s="1"/>
  <c r="P26" i="2"/>
  <c r="Q26" i="2" s="1"/>
  <c r="P28" i="2"/>
  <c r="Q28" i="2" s="1"/>
  <c r="P35" i="2"/>
  <c r="Q35" i="2" s="1"/>
  <c r="P37" i="2"/>
  <c r="Q37" i="2" s="1"/>
  <c r="P39" i="2"/>
  <c r="Q39" i="2" s="1"/>
  <c r="P41" i="2"/>
  <c r="Q41" i="2" s="1"/>
  <c r="P62" i="2"/>
  <c r="Q62" i="2" s="1"/>
  <c r="P64" i="2"/>
  <c r="Q64" i="2" s="1"/>
  <c r="P69" i="2"/>
  <c r="Q69" i="2" s="1"/>
  <c r="P71" i="2"/>
  <c r="Q71" i="2" s="1"/>
  <c r="P73" i="2"/>
  <c r="Q73" i="2" s="1"/>
  <c r="P83" i="2"/>
  <c r="Q83" i="2" s="1"/>
  <c r="P85" i="2"/>
  <c r="Q85" i="2" s="1"/>
  <c r="P87" i="2"/>
  <c r="Q87" i="2" s="1"/>
  <c r="P107" i="2"/>
  <c r="Q107" i="2" s="1"/>
  <c r="P113" i="2"/>
  <c r="Q113" i="2" s="1"/>
  <c r="P118" i="2"/>
  <c r="Q118" i="2" s="1"/>
  <c r="P120" i="2"/>
  <c r="Q120" i="2" s="1"/>
  <c r="P122" i="2"/>
  <c r="Q122" i="2" s="1"/>
  <c r="P124" i="2"/>
  <c r="Q124" i="2" s="1"/>
  <c r="P126" i="2"/>
  <c r="Q126" i="2" s="1"/>
  <c r="P128" i="2"/>
  <c r="Q128" i="2" s="1"/>
  <c r="P11" i="2"/>
  <c r="Q11" i="2" s="1"/>
  <c r="P15" i="2"/>
  <c r="Q15" i="2" s="1"/>
  <c r="P17" i="2"/>
  <c r="Q17" i="2" s="1"/>
  <c r="P57" i="2"/>
  <c r="Q57" i="2" s="1"/>
  <c r="P60" i="2"/>
  <c r="Q60" i="2" s="1"/>
  <c r="P77" i="2"/>
  <c r="Q77" i="2" s="1"/>
  <c r="P79" i="2"/>
  <c r="Q79" i="2" s="1"/>
  <c r="P90" i="2"/>
  <c r="Q90" i="2" s="1"/>
  <c r="P100" i="2"/>
  <c r="Q100" i="2" s="1"/>
  <c r="P102" i="2"/>
  <c r="Q102" i="2" s="1"/>
  <c r="P21" i="2"/>
  <c r="Q21" i="2" s="1"/>
  <c r="P27" i="2"/>
  <c r="Q27" i="2" s="1"/>
  <c r="P36" i="2"/>
  <c r="Q36" i="2" s="1"/>
  <c r="P38" i="2"/>
  <c r="Q38" i="2" s="1"/>
  <c r="P40" i="2"/>
  <c r="Q40" i="2" s="1"/>
  <c r="P63" i="2"/>
  <c r="Q63" i="2" s="1"/>
  <c r="P67" i="2"/>
  <c r="Q67" i="2" s="1"/>
  <c r="P70" i="2"/>
  <c r="Q70" i="2" s="1"/>
  <c r="P72" i="2"/>
  <c r="Q72" i="2" s="1"/>
  <c r="P74" i="2"/>
  <c r="Q74" i="2" s="1"/>
  <c r="P82" i="2"/>
  <c r="Q82" i="2" s="1"/>
  <c r="P84" i="2"/>
  <c r="Q84" i="2" s="1"/>
  <c r="P86" i="2"/>
  <c r="Q86" i="2" s="1"/>
  <c r="P88" i="2"/>
  <c r="Q88" i="2" s="1"/>
  <c r="P112" i="2"/>
  <c r="Q112" i="2" s="1"/>
  <c r="P114" i="2"/>
  <c r="Q114" i="2" s="1"/>
  <c r="P119" i="2"/>
  <c r="Q119" i="2" s="1"/>
  <c r="P121" i="2"/>
  <c r="Q121" i="2" s="1"/>
  <c r="P123" i="2"/>
  <c r="Q123" i="2" s="1"/>
  <c r="P125" i="2"/>
  <c r="Q125" i="2" s="1"/>
  <c r="P127" i="2"/>
  <c r="Q127" i="2" s="1"/>
  <c r="N14" i="9"/>
  <c r="O14" i="9" s="1"/>
  <c r="N630" i="1"/>
  <c r="O630" i="1" s="1"/>
  <c r="N497" i="1"/>
  <c r="O497" i="1" s="1"/>
  <c r="N573" i="1"/>
  <c r="O573" i="1" s="1"/>
  <c r="N10" i="6"/>
  <c r="O10" i="6" s="1"/>
  <c r="N9" i="8"/>
  <c r="O9" i="8" s="1"/>
  <c r="N9" i="6"/>
  <c r="O9" i="6" s="1"/>
  <c r="N25" i="6"/>
  <c r="O25" i="6" s="1"/>
  <c r="J80" i="8"/>
  <c r="N37" i="9"/>
  <c r="O37" i="9" s="1"/>
  <c r="N498" i="1"/>
  <c r="O498" i="1" s="1"/>
  <c r="N693" i="1"/>
  <c r="O693" i="1" s="1"/>
  <c r="N726" i="1"/>
  <c r="O726" i="1" s="1"/>
  <c r="N742" i="1"/>
  <c r="O742" i="1" s="1"/>
  <c r="N748" i="1"/>
  <c r="O748" i="1" s="1"/>
  <c r="N294" i="1"/>
  <c r="O294" i="1" s="1"/>
  <c r="N318" i="1"/>
  <c r="O318" i="1" s="1"/>
  <c r="N334" i="1"/>
  <c r="O334" i="1" s="1"/>
  <c r="N373" i="1"/>
  <c r="O373" i="1" s="1"/>
  <c r="N400" i="1"/>
  <c r="O400" i="1" s="1"/>
  <c r="N426" i="1"/>
  <c r="O426" i="1" s="1"/>
  <c r="N458" i="1"/>
  <c r="O458" i="1" s="1"/>
  <c r="N486" i="1"/>
  <c r="O486" i="1" s="1"/>
  <c r="N501" i="1"/>
  <c r="O501" i="1" s="1"/>
  <c r="N527" i="1"/>
  <c r="O527" i="1" s="1"/>
  <c r="N565" i="1"/>
  <c r="O565" i="1" s="1"/>
  <c r="N591" i="1"/>
  <c r="O591" i="1" s="1"/>
  <c r="N609" i="1"/>
  <c r="O609" i="1" s="1"/>
  <c r="N631" i="1"/>
  <c r="O631" i="1" s="1"/>
  <c r="N649" i="1"/>
  <c r="O649" i="1" s="1"/>
  <c r="N689" i="1"/>
  <c r="O689" i="1" s="1"/>
  <c r="N705" i="1"/>
  <c r="O705" i="1" s="1"/>
  <c r="N718" i="1"/>
  <c r="O718" i="1" s="1"/>
  <c r="N741" i="1"/>
  <c r="O741" i="1" s="1"/>
  <c r="N756" i="1"/>
  <c r="O756" i="1" s="1"/>
  <c r="N118" i="1"/>
  <c r="O118" i="1" s="1"/>
  <c r="N290" i="1"/>
  <c r="O290" i="1" s="1"/>
  <c r="N296" i="1"/>
  <c r="O296" i="1" s="1"/>
  <c r="N304" i="1"/>
  <c r="O304" i="1" s="1"/>
  <c r="N310" i="1"/>
  <c r="O310" i="1" s="1"/>
  <c r="N316" i="1"/>
  <c r="O316" i="1" s="1"/>
  <c r="N320" i="1"/>
  <c r="O320" i="1" s="1"/>
  <c r="N326" i="1"/>
  <c r="O326" i="1" s="1"/>
  <c r="N340" i="1"/>
  <c r="O340" i="1" s="1"/>
  <c r="N348" i="1"/>
  <c r="O348" i="1" s="1"/>
  <c r="N353" i="1"/>
  <c r="O353" i="1" s="1"/>
  <c r="N360" i="1"/>
  <c r="O360" i="1" s="1"/>
  <c r="N370" i="1"/>
  <c r="O370" i="1" s="1"/>
  <c r="N378" i="1"/>
  <c r="O378" i="1" s="1"/>
  <c r="N388" i="1"/>
  <c r="O388" i="1" s="1"/>
  <c r="N395" i="1"/>
  <c r="O395" i="1" s="1"/>
  <c r="N402" i="1"/>
  <c r="O402" i="1" s="1"/>
  <c r="N407" i="1"/>
  <c r="O407" i="1" s="1"/>
  <c r="N416" i="1"/>
  <c r="O416" i="1" s="1"/>
  <c r="N450" i="1"/>
  <c r="O450" i="1" s="1"/>
  <c r="N454" i="1"/>
  <c r="O454" i="1" s="1"/>
  <c r="N461" i="1"/>
  <c r="O461" i="1" s="1"/>
  <c r="N469" i="1"/>
  <c r="O469" i="1" s="1"/>
  <c r="N491" i="1"/>
  <c r="O491" i="1" s="1"/>
  <c r="N499" i="1"/>
  <c r="O499" i="1" s="1"/>
  <c r="N515" i="1"/>
  <c r="O515" i="1" s="1"/>
  <c r="N523" i="1"/>
  <c r="O523" i="1" s="1"/>
  <c r="N531" i="1"/>
  <c r="O531" i="1" s="1"/>
  <c r="N538" i="1"/>
  <c r="O538" i="1" s="1"/>
  <c r="N545" i="1"/>
  <c r="O545" i="1" s="1"/>
  <c r="N559" i="1"/>
  <c r="O559" i="1" s="1"/>
  <c r="N581" i="1"/>
  <c r="O581" i="1" s="1"/>
  <c r="N589" i="1"/>
  <c r="O589" i="1" s="1"/>
  <c r="N593" i="1"/>
  <c r="O593" i="1" s="1"/>
  <c r="N597" i="1"/>
  <c r="O597" i="1" s="1"/>
  <c r="N602" i="1"/>
  <c r="O602" i="1" s="1"/>
  <c r="N607" i="1"/>
  <c r="O607" i="1" s="1"/>
  <c r="N611" i="1"/>
  <c r="O611" i="1" s="1"/>
  <c r="N614" i="1"/>
  <c r="O614" i="1" s="1"/>
  <c r="N618" i="1"/>
  <c r="O618" i="1" s="1"/>
  <c r="N621" i="1"/>
  <c r="O621" i="1" s="1"/>
  <c r="N626" i="1"/>
  <c r="O626" i="1" s="1"/>
  <c r="N633" i="1"/>
  <c r="O633" i="1" s="1"/>
  <c r="N637" i="1"/>
  <c r="O637" i="1" s="1"/>
  <c r="N644" i="1"/>
  <c r="O644" i="1" s="1"/>
  <c r="N672" i="1"/>
  <c r="O672" i="1" s="1"/>
  <c r="N686" i="1"/>
  <c r="O686" i="1" s="1"/>
  <c r="N696" i="1"/>
  <c r="O696" i="1" s="1"/>
  <c r="N700" i="1"/>
  <c r="O700" i="1" s="1"/>
  <c r="N703" i="1"/>
  <c r="O703" i="1" s="1"/>
  <c r="N708" i="1"/>
  <c r="O708" i="1" s="1"/>
  <c r="N716" i="1"/>
  <c r="O716" i="1" s="1"/>
  <c r="N722" i="1"/>
  <c r="O722" i="1" s="1"/>
  <c r="N731" i="1"/>
  <c r="O731" i="1" s="1"/>
  <c r="N745" i="1"/>
  <c r="O745" i="1" s="1"/>
  <c r="N754" i="1"/>
  <c r="O754" i="1" s="1"/>
  <c r="N758" i="1"/>
  <c r="O758" i="1" s="1"/>
  <c r="N767" i="1"/>
  <c r="O767" i="1" s="1"/>
  <c r="N775" i="1"/>
  <c r="O775" i="1" s="1"/>
  <c r="N298" i="1"/>
  <c r="O298" i="1" s="1"/>
  <c r="N313" i="1"/>
  <c r="O313" i="1" s="1"/>
  <c r="N322" i="1"/>
  <c r="O322" i="1" s="1"/>
  <c r="N356" i="1"/>
  <c r="O356" i="1" s="1"/>
  <c r="N368" i="1"/>
  <c r="O368" i="1" s="1"/>
  <c r="N392" i="1"/>
  <c r="O392" i="1" s="1"/>
  <c r="N411" i="1"/>
  <c r="O411" i="1" s="1"/>
  <c r="N466" i="1"/>
  <c r="O466" i="1" s="1"/>
  <c r="N495" i="1"/>
  <c r="O495" i="1" s="1"/>
  <c r="N513" i="1"/>
  <c r="O513" i="1" s="1"/>
  <c r="N535" i="1"/>
  <c r="O535" i="1" s="1"/>
  <c r="N575" i="1"/>
  <c r="O575" i="1" s="1"/>
  <c r="N595" i="1"/>
  <c r="O595" i="1" s="1"/>
  <c r="N613" i="1"/>
  <c r="O613" i="1" s="1"/>
  <c r="N623" i="1"/>
  <c r="O623" i="1" s="1"/>
  <c r="N641" i="1"/>
  <c r="O641" i="1" s="1"/>
  <c r="N676" i="1"/>
  <c r="O676" i="1" s="1"/>
  <c r="N698" i="1"/>
  <c r="O698" i="1" s="1"/>
  <c r="N710" i="1"/>
  <c r="O710" i="1" s="1"/>
  <c r="N725" i="1"/>
  <c r="O725" i="1" s="1"/>
  <c r="N763" i="1"/>
  <c r="O763" i="1" s="1"/>
  <c r="N769" i="1"/>
  <c r="O769" i="1" s="1"/>
  <c r="N292" i="1"/>
  <c r="O292" i="1" s="1"/>
  <c r="N297" i="1"/>
  <c r="O297" i="1" s="1"/>
  <c r="N305" i="1"/>
  <c r="O305" i="1" s="1"/>
  <c r="N312" i="1"/>
  <c r="O312" i="1" s="1"/>
  <c r="N317" i="1"/>
  <c r="O317" i="1" s="1"/>
  <c r="N321" i="1"/>
  <c r="O321" i="1" s="1"/>
  <c r="N330" i="1"/>
  <c r="O330" i="1" s="1"/>
  <c r="N345" i="1"/>
  <c r="O345" i="1" s="1"/>
  <c r="N350" i="1"/>
  <c r="O350" i="1" s="1"/>
  <c r="N354" i="1"/>
  <c r="O354" i="1" s="1"/>
  <c r="N361" i="1"/>
  <c r="O361" i="1" s="1"/>
  <c r="N367" i="1"/>
  <c r="O367" i="1" s="1"/>
  <c r="N372" i="1"/>
  <c r="O372" i="1" s="1"/>
  <c r="N379" i="1"/>
  <c r="O379" i="1" s="1"/>
  <c r="N389" i="1"/>
  <c r="O389" i="1" s="1"/>
  <c r="N397" i="1"/>
  <c r="O397" i="1" s="1"/>
  <c r="N403" i="1"/>
  <c r="O403" i="1" s="1"/>
  <c r="N410" i="1"/>
  <c r="O410" i="1" s="1"/>
  <c r="N425" i="1"/>
  <c r="O425" i="1" s="1"/>
  <c r="N451" i="1"/>
  <c r="O451" i="1" s="1"/>
  <c r="N456" i="1"/>
  <c r="O456" i="1" s="1"/>
  <c r="N464" i="1"/>
  <c r="O464" i="1" s="1"/>
  <c r="N473" i="1"/>
  <c r="O473" i="1" s="1"/>
  <c r="N492" i="1"/>
  <c r="O492" i="1" s="1"/>
  <c r="N500" i="1"/>
  <c r="O500" i="1" s="1"/>
  <c r="N512" i="1"/>
  <c r="O512" i="1" s="1"/>
  <c r="N516" i="1"/>
  <c r="O516" i="1" s="1"/>
  <c r="N526" i="1"/>
  <c r="O526" i="1" s="1"/>
  <c r="N532" i="1"/>
  <c r="O532" i="1" s="1"/>
  <c r="N539" i="1"/>
  <c r="O539" i="1" s="1"/>
  <c r="N546" i="1"/>
  <c r="O546" i="1" s="1"/>
  <c r="N561" i="1"/>
  <c r="O561" i="1" s="1"/>
  <c r="N582" i="1"/>
  <c r="O582" i="1" s="1"/>
  <c r="N590" i="1"/>
  <c r="O590" i="1" s="1"/>
  <c r="N594" i="1"/>
  <c r="O594" i="1" s="1"/>
  <c r="N599" i="1"/>
  <c r="O599" i="1" s="1"/>
  <c r="N604" i="1"/>
  <c r="O604" i="1" s="1"/>
  <c r="N608" i="1"/>
  <c r="O608" i="1" s="1"/>
  <c r="N612" i="1"/>
  <c r="O612" i="1" s="1"/>
  <c r="N615" i="1"/>
  <c r="O615" i="1" s="1"/>
  <c r="N619" i="1"/>
  <c r="O619" i="1" s="1"/>
  <c r="N622" i="1"/>
  <c r="O622" i="1" s="1"/>
  <c r="N627" i="1"/>
  <c r="O627" i="1" s="1"/>
  <c r="N634" i="1"/>
  <c r="O634" i="1" s="1"/>
  <c r="N638" i="1"/>
  <c r="O638" i="1" s="1"/>
  <c r="N646" i="1"/>
  <c r="O646" i="1" s="1"/>
  <c r="N673" i="1"/>
  <c r="O673" i="1" s="1"/>
  <c r="N677" i="1"/>
  <c r="O677" i="1" s="1"/>
  <c r="N687" i="1"/>
  <c r="O687" i="1" s="1"/>
  <c r="N697" i="1"/>
  <c r="O697" i="1" s="1"/>
  <c r="N704" i="1"/>
  <c r="O704" i="1" s="1"/>
  <c r="N709" i="1"/>
  <c r="O709" i="1" s="1"/>
  <c r="N717" i="1"/>
  <c r="O717" i="1" s="1"/>
  <c r="N724" i="1"/>
  <c r="O724" i="1" s="1"/>
  <c r="N728" i="1"/>
  <c r="O728" i="1" s="1"/>
  <c r="N743" i="1"/>
  <c r="O743" i="1" s="1"/>
  <c r="N747" i="1"/>
  <c r="O747" i="1" s="1"/>
  <c r="N749" i="1"/>
  <c r="O749" i="1" s="1"/>
  <c r="N755" i="1"/>
  <c r="O755" i="1" s="1"/>
  <c r="N761" i="1"/>
  <c r="O761" i="1" s="1"/>
  <c r="N765" i="1"/>
  <c r="O765" i="1" s="1"/>
  <c r="N768" i="1"/>
  <c r="O768" i="1" s="1"/>
  <c r="N771" i="1"/>
  <c r="O771" i="1" s="1"/>
  <c r="N776" i="1"/>
  <c r="O776" i="1" s="1"/>
  <c r="N307" i="1"/>
  <c r="O307" i="1" s="1"/>
  <c r="N346" i="1"/>
  <c r="O346" i="1" s="1"/>
  <c r="N363" i="1"/>
  <c r="O363" i="1" s="1"/>
  <c r="N384" i="1"/>
  <c r="O384" i="1" s="1"/>
  <c r="N404" i="1"/>
  <c r="O404" i="1" s="1"/>
  <c r="N452" i="1"/>
  <c r="O452" i="1" s="1"/>
  <c r="N518" i="1"/>
  <c r="O518" i="1" s="1"/>
  <c r="N543" i="1"/>
  <c r="O543" i="1" s="1"/>
  <c r="N557" i="1"/>
  <c r="O557" i="1" s="1"/>
  <c r="N587" i="1"/>
  <c r="O587" i="1" s="1"/>
  <c r="N600" i="1"/>
  <c r="O600" i="1" s="1"/>
  <c r="N605" i="1"/>
  <c r="O605" i="1" s="1"/>
  <c r="N628" i="1"/>
  <c r="O628" i="1" s="1"/>
  <c r="N635" i="1"/>
  <c r="O635" i="1" s="1"/>
  <c r="N678" i="1"/>
  <c r="O678" i="1" s="1"/>
  <c r="N701" i="1"/>
  <c r="O701" i="1" s="1"/>
  <c r="N729" i="1"/>
  <c r="O729" i="1" s="1"/>
  <c r="N772" i="1"/>
  <c r="O772" i="1" s="1"/>
  <c r="N295" i="1"/>
  <c r="O295" i="1" s="1"/>
  <c r="N303" i="1"/>
  <c r="O303" i="1" s="1"/>
  <c r="N308" i="1"/>
  <c r="O308" i="1" s="1"/>
  <c r="N315" i="1"/>
  <c r="O315" i="1" s="1"/>
  <c r="N319" i="1"/>
  <c r="O319" i="1" s="1"/>
  <c r="N324" i="1"/>
  <c r="O324" i="1" s="1"/>
  <c r="N339" i="1"/>
  <c r="O339" i="1" s="1"/>
  <c r="N347" i="1"/>
  <c r="O347" i="1" s="1"/>
  <c r="N351" i="1"/>
  <c r="O351" i="1" s="1"/>
  <c r="N357" i="1"/>
  <c r="O357" i="1" s="1"/>
  <c r="N365" i="1"/>
  <c r="O365" i="1" s="1"/>
  <c r="N369" i="1"/>
  <c r="O369" i="1" s="1"/>
  <c r="N376" i="1"/>
  <c r="O376" i="1" s="1"/>
  <c r="N387" i="1"/>
  <c r="O387" i="1" s="1"/>
  <c r="N393" i="1"/>
  <c r="O393" i="1" s="1"/>
  <c r="N401" i="1"/>
  <c r="O401" i="1" s="1"/>
  <c r="N406" i="1"/>
  <c r="O406" i="1" s="1"/>
  <c r="N414" i="1"/>
  <c r="O414" i="1" s="1"/>
  <c r="N438" i="1"/>
  <c r="O438" i="1" s="1"/>
  <c r="N453" i="1"/>
  <c r="O453" i="1" s="1"/>
  <c r="N460" i="1"/>
  <c r="O460" i="1" s="1"/>
  <c r="N468" i="1"/>
  <c r="O468" i="1" s="1"/>
  <c r="N489" i="1"/>
  <c r="O489" i="1" s="1"/>
  <c r="N496" i="1"/>
  <c r="O496" i="1" s="1"/>
  <c r="N504" i="1"/>
  <c r="O504" i="1" s="1"/>
  <c r="N514" i="1"/>
  <c r="O514" i="1" s="1"/>
  <c r="N520" i="1"/>
  <c r="O520" i="1" s="1"/>
  <c r="N528" i="1"/>
  <c r="O528" i="1" s="1"/>
  <c r="N537" i="1"/>
  <c r="O537" i="1" s="1"/>
  <c r="N544" i="1"/>
  <c r="O544" i="1" s="1"/>
  <c r="N558" i="1"/>
  <c r="O558" i="1" s="1"/>
  <c r="N571" i="1"/>
  <c r="O571" i="1" s="1"/>
  <c r="N578" i="1"/>
  <c r="O578" i="1" s="1"/>
  <c r="N588" i="1"/>
  <c r="O588" i="1" s="1"/>
  <c r="N592" i="1"/>
  <c r="O592" i="1" s="1"/>
  <c r="N596" i="1"/>
  <c r="O596" i="1" s="1"/>
  <c r="N606" i="1"/>
  <c r="O606" i="1" s="1"/>
  <c r="N610" i="1"/>
  <c r="O610" i="1" s="1"/>
  <c r="N617" i="1"/>
  <c r="O617" i="1" s="1"/>
  <c r="N620" i="1"/>
  <c r="O620" i="1" s="1"/>
  <c r="N625" i="1"/>
  <c r="O625" i="1" s="1"/>
  <c r="N629" i="1"/>
  <c r="O629" i="1" s="1"/>
  <c r="N632" i="1"/>
  <c r="O632" i="1" s="1"/>
  <c r="N636" i="1"/>
  <c r="O636" i="1" s="1"/>
  <c r="N642" i="1"/>
  <c r="O642" i="1" s="1"/>
  <c r="N671" i="1"/>
  <c r="O671" i="1" s="1"/>
  <c r="N680" i="1"/>
  <c r="O680" i="1" s="1"/>
  <c r="N695" i="1"/>
  <c r="O695" i="1" s="1"/>
  <c r="N699" i="1"/>
  <c r="O699" i="1" s="1"/>
  <c r="N702" i="1"/>
  <c r="O702" i="1" s="1"/>
  <c r="N706" i="1"/>
  <c r="O706" i="1" s="1"/>
  <c r="N711" i="1"/>
  <c r="O711" i="1" s="1"/>
  <c r="N721" i="1"/>
  <c r="O721" i="1" s="1"/>
  <c r="N730" i="1"/>
  <c r="O730" i="1" s="1"/>
  <c r="N744" i="1"/>
  <c r="O744" i="1" s="1"/>
  <c r="N750" i="1"/>
  <c r="O750" i="1" s="1"/>
  <c r="N757" i="1"/>
  <c r="O757" i="1" s="1"/>
  <c r="N764" i="1"/>
  <c r="O764" i="1" s="1"/>
  <c r="N766" i="1"/>
  <c r="O766" i="1" s="1"/>
  <c r="N770" i="1"/>
  <c r="O770" i="1" s="1"/>
  <c r="N773" i="1"/>
  <c r="O773" i="1" s="1"/>
  <c r="L35" i="6"/>
  <c r="N24" i="6"/>
  <c r="O24" i="6" s="1"/>
  <c r="N20" i="6"/>
  <c r="O20" i="6" s="1"/>
  <c r="M100" i="7"/>
  <c r="N63" i="1"/>
  <c r="O63" i="1" s="1"/>
  <c r="N109" i="1"/>
  <c r="O109" i="1" s="1"/>
  <c r="N10" i="1"/>
  <c r="O10" i="1" s="1"/>
  <c r="N12" i="1"/>
  <c r="O12" i="1" s="1"/>
  <c r="N14" i="1"/>
  <c r="O14" i="1" s="1"/>
  <c r="N17" i="1"/>
  <c r="O17" i="1" s="1"/>
  <c r="N34" i="1"/>
  <c r="O34" i="1" s="1"/>
  <c r="N181" i="1"/>
  <c r="O181" i="1" s="1"/>
  <c r="N186" i="1"/>
  <c r="O186" i="1" s="1"/>
  <c r="N204" i="1"/>
  <c r="O204" i="1" s="1"/>
  <c r="N206" i="1"/>
  <c r="O206" i="1" s="1"/>
  <c r="N185" i="1"/>
  <c r="O185" i="1" s="1"/>
  <c r="N192" i="1"/>
  <c r="O192" i="1" s="1"/>
  <c r="N203" i="1"/>
  <c r="O203" i="1" s="1"/>
  <c r="N205" i="1"/>
  <c r="O205" i="1" s="1"/>
  <c r="N208" i="1"/>
  <c r="O208" i="1" s="1"/>
  <c r="N11" i="1"/>
  <c r="O11" i="1" s="1"/>
  <c r="N13" i="1"/>
  <c r="O13" i="1" s="1"/>
  <c r="N16" i="1"/>
  <c r="O16" i="1" s="1"/>
  <c r="N22" i="1"/>
  <c r="O22" i="1" s="1"/>
  <c r="N35" i="1"/>
  <c r="O35" i="1" s="1"/>
  <c r="N183" i="1"/>
  <c r="O183" i="1" s="1"/>
  <c r="L14" i="5"/>
  <c r="L64" i="9"/>
  <c r="J64" i="9"/>
  <c r="N14" i="3"/>
  <c r="O14" i="3" s="1"/>
  <c r="N138" i="2"/>
  <c r="N23" i="7"/>
  <c r="O23" i="7" s="1"/>
  <c r="J12" i="3"/>
  <c r="L12" i="3"/>
  <c r="L10" i="3"/>
  <c r="L17" i="3" s="1"/>
  <c r="J10" i="3"/>
  <c r="N21" i="7"/>
  <c r="O21" i="7" s="1"/>
  <c r="L71" i="7"/>
  <c r="L100" i="7" s="1"/>
  <c r="L138" i="2"/>
  <c r="N11" i="3"/>
  <c r="O11" i="3" s="1"/>
  <c r="N8" i="9"/>
  <c r="N57" i="9"/>
  <c r="O57" i="9" s="1"/>
  <c r="N18" i="9"/>
  <c r="O18" i="9" s="1"/>
  <c r="N30" i="9"/>
  <c r="O30" i="9" s="1"/>
  <c r="N73" i="8"/>
  <c r="O73" i="8" s="1"/>
  <c r="N28" i="8"/>
  <c r="O28" i="8" s="1"/>
  <c r="N37" i="8"/>
  <c r="O37" i="8" s="1"/>
  <c r="N48" i="8"/>
  <c r="O48" i="8" s="1"/>
  <c r="N38" i="8"/>
  <c r="O38" i="8" s="1"/>
  <c r="N74" i="8"/>
  <c r="N34" i="8"/>
  <c r="O34" i="8" s="1"/>
  <c r="N17" i="8"/>
  <c r="O17" i="8" s="1"/>
  <c r="N67" i="8"/>
  <c r="O67" i="8" s="1"/>
  <c r="N75" i="8"/>
  <c r="O75" i="8" s="1"/>
  <c r="N47" i="8"/>
  <c r="O47" i="8" s="1"/>
  <c r="N68" i="8"/>
  <c r="O68" i="8" s="1"/>
  <c r="J71" i="7"/>
  <c r="J100" i="7" s="1"/>
  <c r="N8" i="7"/>
  <c r="N38" i="7"/>
  <c r="O38" i="7" s="1"/>
  <c r="N29" i="7"/>
  <c r="O29" i="7" s="1"/>
  <c r="N35" i="7"/>
  <c r="O35" i="7" s="1"/>
  <c r="J35" i="6"/>
  <c r="N8" i="6"/>
  <c r="J14" i="5"/>
  <c r="N8" i="5"/>
  <c r="P8" i="2"/>
  <c r="J800" i="1"/>
  <c r="I800" i="1"/>
  <c r="O9" i="1"/>
  <c r="L800" i="1"/>
  <c r="J17" i="3" l="1"/>
  <c r="P138" i="2"/>
  <c r="N80" i="8"/>
  <c r="N35" i="6"/>
  <c r="N10" i="3"/>
  <c r="O74" i="8"/>
  <c r="O80" i="8" s="1"/>
  <c r="O8" i="9"/>
  <c r="O64" i="9" s="1"/>
  <c r="N64" i="9"/>
  <c r="N12" i="3"/>
  <c r="O12" i="3" s="1"/>
  <c r="O800" i="1"/>
  <c r="O8" i="7"/>
  <c r="O71" i="7" s="1"/>
  <c r="O100" i="7" s="1"/>
  <c r="N71" i="7"/>
  <c r="N100" i="7" s="1"/>
  <c r="O8" i="6"/>
  <c r="O35" i="6" s="1"/>
  <c r="N14" i="5"/>
  <c r="O8" i="5"/>
  <c r="O14" i="5" s="1"/>
  <c r="Q8" i="2"/>
  <c r="Q138" i="2" s="1"/>
  <c r="N800" i="1"/>
  <c r="O10" i="3" l="1"/>
  <c r="O17" i="3" s="1"/>
  <c r="N17" i="3"/>
</calcChain>
</file>

<file path=xl/sharedStrings.xml><?xml version="1.0" encoding="utf-8"?>
<sst xmlns="http://schemas.openxmlformats.org/spreadsheetml/2006/main" count="6544" uniqueCount="1534">
  <si>
    <t xml:space="preserve"> </t>
  </si>
  <si>
    <t xml:space="preserve"> República Dominicana</t>
  </si>
  <si>
    <t>MINISTERIO DE AGRICULTURA</t>
  </si>
  <si>
    <t xml:space="preserve"> Dirección General de Ganadería</t>
  </si>
  <si>
    <t>Capítulo: 0210</t>
  </si>
  <si>
    <t xml:space="preserve"> Subprograma: 01</t>
  </si>
  <si>
    <t xml:space="preserve">  Proyecto: 0 </t>
  </si>
  <si>
    <t xml:space="preserve">  Actividad: 0001 </t>
  </si>
  <si>
    <t xml:space="preserve"> Cuenta: 2.1.1.1.01 </t>
  </si>
  <si>
    <t xml:space="preserve">  Fondo: 0100 </t>
  </si>
  <si>
    <t>NO.</t>
  </si>
  <si>
    <t>NOMBRE</t>
  </si>
  <si>
    <t>DIRECCION</t>
  </si>
  <si>
    <t>FUNCION</t>
  </si>
  <si>
    <t>STATUS</t>
  </si>
  <si>
    <t>SEXO</t>
  </si>
  <si>
    <t>SUELDO BRUTO (RD)</t>
  </si>
  <si>
    <t>OTROS INGRESOS</t>
  </si>
  <si>
    <t>TOTAL INGRESOS</t>
  </si>
  <si>
    <t xml:space="preserve"> AFP </t>
  </si>
  <si>
    <t xml:space="preserve"> ISR </t>
  </si>
  <si>
    <t xml:space="preserve"> SFS </t>
  </si>
  <si>
    <t xml:space="preserve"> Otros Desc. </t>
  </si>
  <si>
    <t xml:space="preserve"> Total Desc. </t>
  </si>
  <si>
    <t xml:space="preserve"> Neto </t>
  </si>
  <si>
    <t>ABEL MADERA ESPINAL</t>
  </si>
  <si>
    <t>DIRECCION GENERAL</t>
  </si>
  <si>
    <t>DIRECTOR GENERAL</t>
  </si>
  <si>
    <t>DESIGNADO</t>
  </si>
  <si>
    <t>MASCULINO</t>
  </si>
  <si>
    <t>RAFAEL TOMAS NAZARIO BAEZ</t>
  </si>
  <si>
    <t>ASESOR</t>
  </si>
  <si>
    <t>JUNIOR DAONIL DE LA CRUZ CASTILLO</t>
  </si>
  <si>
    <t>ASISTENTE DEL DIRECTOR</t>
  </si>
  <si>
    <t>SILBESTRINA ABAD GONZALEZ</t>
  </si>
  <si>
    <t>SECRETARIO (A)</t>
  </si>
  <si>
    <t>ESTATUTO SIMPLIFICADO</t>
  </si>
  <si>
    <t>FEMENINO</t>
  </si>
  <si>
    <t>LICET MARINA FABIAN LAUREANO</t>
  </si>
  <si>
    <t>SECRETARIA DEL DESPACHO</t>
  </si>
  <si>
    <t>JOSE ANTONIO PEÑA RAMIREZ</t>
  </si>
  <si>
    <t>AUXILIAR ADMINISTRATIVO</t>
  </si>
  <si>
    <t>CARLOS ALBERTO PEREZ ECHAVARRIA</t>
  </si>
  <si>
    <t>URPIRIO ONNELIBER MORENO CARVAJAL</t>
  </si>
  <si>
    <t xml:space="preserve">COORDINADOR DE PROYECTOS </t>
  </si>
  <si>
    <t>RAFAEL TOBIAS ARTILES POLANCO</t>
  </si>
  <si>
    <t>NELSON PEREZ COLON</t>
  </si>
  <si>
    <t>AYUDANTE</t>
  </si>
  <si>
    <t>NELSON REYES MORETA</t>
  </si>
  <si>
    <t xml:space="preserve">DIRECCION GENERAL </t>
  </si>
  <si>
    <t>JUAN GILBERTO LUCIANO MADERA</t>
  </si>
  <si>
    <t>MILDRED DE JESUS MARTINEZ TORRES</t>
  </si>
  <si>
    <t xml:space="preserve">SECRETARIA </t>
  </si>
  <si>
    <t>FARAILDA DEL C. TRONCOSO HEYER</t>
  </si>
  <si>
    <t xml:space="preserve">COORDINADORA DE PROYECTOS </t>
  </si>
  <si>
    <t>CARRERA ADMINISTRATIVA</t>
  </si>
  <si>
    <t>MILTON NATALIO NUÑEZ REDONDO</t>
  </si>
  <si>
    <t>SUBDIRECCION GENERAL</t>
  </si>
  <si>
    <t>SUBDIRECTOR (A) GENERAL</t>
  </si>
  <si>
    <t>LUIS MARIA SANCHEZ FALETTE</t>
  </si>
  <si>
    <t>JULIO CESAR RAFAEL ECHAVARRIA DE SO</t>
  </si>
  <si>
    <t>YORALMA GRISELDA ACOSTA GARCIA</t>
  </si>
  <si>
    <t xml:space="preserve">SUBDIRECCION GENERAL </t>
  </si>
  <si>
    <t>SECRETARIA I</t>
  </si>
  <si>
    <t>JUAN FRANCISCO TAVAREZ CAMPECHANO</t>
  </si>
  <si>
    <t>ELIZABETH MELO SABINO</t>
  </si>
  <si>
    <t>OFICINA DE LIBRE ACCESO A LA INFORMACION</t>
  </si>
  <si>
    <t>SECRETARIA</t>
  </si>
  <si>
    <t>MARIS ENCARNACION Z.</t>
  </si>
  <si>
    <t>DIVISION DE TECNOLOGIA DE LA INFORMACION Y LA COMUNICACIÓN</t>
  </si>
  <si>
    <t>ENCARGADA DIVISION</t>
  </si>
  <si>
    <t>HERMYS GABRIELA BURGOS DE LA ROSA</t>
  </si>
  <si>
    <t xml:space="preserve">DIVISION DE RECURSOS HUMANOS </t>
  </si>
  <si>
    <t>TECNICO DE RECURSOS HUMANOS</t>
  </si>
  <si>
    <t>PAMELA MICHELLE DE LA CRUZ</t>
  </si>
  <si>
    <t>TECNICO CONTABILIDAD</t>
  </si>
  <si>
    <t>CARMEN MARIA GUERRERO MATOS</t>
  </si>
  <si>
    <t>ENCARGADO (A)</t>
  </si>
  <si>
    <t>CELESTE ANGELICA FLORES NIN</t>
  </si>
  <si>
    <t>ESMERLYN LOEIDY RODRIGUEZ FERRERAS</t>
  </si>
  <si>
    <t>JINNETTE STEFANY FELIZ DE LEON</t>
  </si>
  <si>
    <t>DEPARTAMENTO DE PLANIFICACION Y DESARROLLO</t>
  </si>
  <si>
    <t>DIGITADORA</t>
  </si>
  <si>
    <t>VICTOR ANGEL VANDERLINDER HENRIQUEZ</t>
  </si>
  <si>
    <t>ENCARGADO (A) DIVISION ESTADISTICA</t>
  </si>
  <si>
    <t>HELSON TERRERO AQUINO</t>
  </si>
  <si>
    <t>DIGITADOR</t>
  </si>
  <si>
    <t>KATHERINE DAIANNA QUEZADA DEL JESUS</t>
  </si>
  <si>
    <t>TERESA SAMPSON YRISH</t>
  </si>
  <si>
    <t>SANTA EPIFANIA ORTIZ DICEN</t>
  </si>
  <si>
    <t>JOSE ALFREDO CASTRO GIL</t>
  </si>
  <si>
    <t>DIRECCION ADMINISTRATIVA Y FINANCIERA</t>
  </si>
  <si>
    <t>ENCARGADO (A) FINANCIERO (A)</t>
  </si>
  <si>
    <t>FRANCISCA ABAD SEVERINO</t>
  </si>
  <si>
    <t>TECNICO DE CONTABILIDAD</t>
  </si>
  <si>
    <t>JOSE ALBERTO ROJAS GUERRERO</t>
  </si>
  <si>
    <t>MENSAJERO EXTERNO</t>
  </si>
  <si>
    <t>JOCELYN MERCEDES RODRIGUEZ CAMPOS D</t>
  </si>
  <si>
    <t>COORDINADOR</t>
  </si>
  <si>
    <t>FELIPE ANTONIO TRONCOSO DUME</t>
  </si>
  <si>
    <t>ANALISTA</t>
  </si>
  <si>
    <t>MIGUEL ENRIQUE RINCON VARGAS</t>
  </si>
  <si>
    <t>MIGUEL ANGEL LOPEZ ZORRILLA</t>
  </si>
  <si>
    <t>AUXILIAR VETERINARIO</t>
  </si>
  <si>
    <t>JUDITH DAYANARA DOMINGUEZ VICTORIA</t>
  </si>
  <si>
    <t>DEPARTAMENTO ADMINISTRATIVO</t>
  </si>
  <si>
    <t>RECEPCIONISTA</t>
  </si>
  <si>
    <t>PEDRO LEONARDO EVANGELISTA HENRIQUE</t>
  </si>
  <si>
    <t>DIVISION DE SERVICIOS GENERALES</t>
  </si>
  <si>
    <t>TECNICO EN REFRIGERACION</t>
  </si>
  <si>
    <t>HIPOLITO FRANCISCO ALMANZAR</t>
  </si>
  <si>
    <t>SECCION DE ALMACEN Y SUMINISTROS</t>
  </si>
  <si>
    <t>LUIS MICHEL BONILLA NUÑEZ</t>
  </si>
  <si>
    <t>SUPERVISOR ALMACEN</t>
  </si>
  <si>
    <t>JOSE ANTONIO VALDEZ MESA</t>
  </si>
  <si>
    <t>AUXILIAR DE ALMACEN DIR. ADM.</t>
  </si>
  <si>
    <t>DE LA ROSA JANSER</t>
  </si>
  <si>
    <t>SECCION DE MAYORDOMIA</t>
  </si>
  <si>
    <t>CONSERJE</t>
  </si>
  <si>
    <t>MATILDE PEÑA</t>
  </si>
  <si>
    <t>MABEL CANELA VALDEZ</t>
  </si>
  <si>
    <t>ANGELITA COLUMBU RODRIGUEZ LAGARES</t>
  </si>
  <si>
    <t>ERICA DE LA CRUZ GARCIA</t>
  </si>
  <si>
    <t>RAFAEL RAMIREZ</t>
  </si>
  <si>
    <t>MAXIMO FIGUEROA HEREDIA</t>
  </si>
  <si>
    <t>OBRERO (A)</t>
  </si>
  <si>
    <t>ROSA FELIZ MONTERO</t>
  </si>
  <si>
    <t>ISABEL SEVERINO</t>
  </si>
  <si>
    <t>GELTRUDIZ ESPINAL</t>
  </si>
  <si>
    <t>CLARA LUZ MAGALLANES ROMERO</t>
  </si>
  <si>
    <t>ELIZABETH MARTINEZ CRUZ</t>
  </si>
  <si>
    <t>JOSE MIGUEL CANELO QUIROZ</t>
  </si>
  <si>
    <t>SECCION DE TRANSPORTACION</t>
  </si>
  <si>
    <t>CHOFER</t>
  </si>
  <si>
    <t>PEDRO JOSE FERMIN</t>
  </si>
  <si>
    <t>FAVIO CRISTINO VILLILO GOMEZ</t>
  </si>
  <si>
    <t>AUXILIAR ALMACEN</t>
  </si>
  <si>
    <t>JUAN PABLO LORENZO MATEO</t>
  </si>
  <si>
    <t>EDUARD APONTE MORLA</t>
  </si>
  <si>
    <t>MECANICO</t>
  </si>
  <si>
    <t>PAOLA MICHEL ROJAS</t>
  </si>
  <si>
    <t>VICTOR ALFONSO CASTILLO DURAN</t>
  </si>
  <si>
    <t xml:space="preserve">AUXILIAR </t>
  </si>
  <si>
    <t>OSCAR JOSE ROA PINEDA</t>
  </si>
  <si>
    <t>AYUDANTE MECANICA</t>
  </si>
  <si>
    <t>ERICKSON DANIEL RODRIGUEZ ECHAVARRIA</t>
  </si>
  <si>
    <t>JUAN MANUEL MOLINA MOLINA</t>
  </si>
  <si>
    <t>DIVISION DE ARCHIVO Y CORRESPONDENCIA</t>
  </si>
  <si>
    <t>TECNICO DE ARCHIVISTICA</t>
  </si>
  <si>
    <t>LUIS AMAURIS RAMIREZ</t>
  </si>
  <si>
    <t>JACINTA DE PAULA FIGUEROA</t>
  </si>
  <si>
    <t>SECRETARIA III</t>
  </si>
  <si>
    <t>YINA MARY RODRIGUEZ</t>
  </si>
  <si>
    <t>LUIS MARIA MIRANDA MERCEDES</t>
  </si>
  <si>
    <t>DIVISION DE COMPRAS Y CONTRATACIONES</t>
  </si>
  <si>
    <t>AUXILIAR DE COMPRAS</t>
  </si>
  <si>
    <t>LUIS KELVIN MARTINEZ MORENO</t>
  </si>
  <si>
    <t>DIVISION DE COMUNIACIONES</t>
  </si>
  <si>
    <t>KELVIA ALTAGRACIA REYES BURGOS</t>
  </si>
  <si>
    <t>DIVISION DE CONTABILIDAD</t>
  </si>
  <si>
    <t>XIOMARA M. COLON POLANCO</t>
  </si>
  <si>
    <t>CONTADORA</t>
  </si>
  <si>
    <t>ANGEL ALEJANDRO DUARTE BELTRE</t>
  </si>
  <si>
    <t>AUXILIAR OFICINA</t>
  </si>
  <si>
    <t>SANTA JOSEFINA ARIAS CARMONA</t>
  </si>
  <si>
    <t>YINELLY SABRINA BAUTISTA LEBRON</t>
  </si>
  <si>
    <t>DIVISION DE PRESUPUESTO</t>
  </si>
  <si>
    <t>PEDRO JOSE BERROA</t>
  </si>
  <si>
    <t>ANALISTA PRESUPUESTO</t>
  </si>
  <si>
    <t>ELIZABETH ALCANTARA</t>
  </si>
  <si>
    <t>DIVISION DE TESORERIA</t>
  </si>
  <si>
    <t>ENC. DIVISION TESORERIA</t>
  </si>
  <si>
    <t>CELESTE XIOMARA PERSIA RODRIGUEZ</t>
  </si>
  <si>
    <t>CAJERO (A)</t>
  </si>
  <si>
    <t>GABRIELA LICELOT CALDERON FERRERAS</t>
  </si>
  <si>
    <t>SOPORTE TECNICO</t>
  </si>
  <si>
    <t>ELBA MARINA MEJIA ESCOTTO</t>
  </si>
  <si>
    <t>AUXILIAR</t>
  </si>
  <si>
    <t>MARLIN INMACULADA ESPINOSA MERCEDES</t>
  </si>
  <si>
    <t>STEFFANY HIDALGO ORTEGA</t>
  </si>
  <si>
    <t>DIRECCION DE SANIDAD ANIMAL</t>
  </si>
  <si>
    <t>RAFAEL BIENVENIDO NUÑEZ MIESES</t>
  </si>
  <si>
    <t>MÉDICO VETERINARIO</t>
  </si>
  <si>
    <t>DOMINICA SANCHEZ TERRERO</t>
  </si>
  <si>
    <t>ROBERTO ANTONIO DE LOS SANTOS OGAND</t>
  </si>
  <si>
    <t>ANGELA C. MORILLO P.</t>
  </si>
  <si>
    <t>TECNICO</t>
  </si>
  <si>
    <t>CARMEN ANABEL PERALTA SANTANA</t>
  </si>
  <si>
    <t>MAIRENY DE JESUS DIAZ</t>
  </si>
  <si>
    <t>NURYS EMPERATRIZ LORA SANTIAGO</t>
  </si>
  <si>
    <t>YOLANDA MATILDE DE LA A PEREZ ENCAR</t>
  </si>
  <si>
    <t>ENCARGADA UNIDAD</t>
  </si>
  <si>
    <t>MARIA VIRGEN TERRERO SANCHEZ</t>
  </si>
  <si>
    <t>JOSE AGUSTIN CANELA ROMERO</t>
  </si>
  <si>
    <t>ROSA ELENA DE LEON FIGUEROA</t>
  </si>
  <si>
    <t>ANA ELCIRA MARTINEZ RAMIREZ</t>
  </si>
  <si>
    <t>ENCARGADO DE UNIDAD</t>
  </si>
  <si>
    <t>ANTONIO TERRERO ENCARNACION</t>
  </si>
  <si>
    <t>JUANA PELAGIA OZUNA GIRON</t>
  </si>
  <si>
    <t>LEIDY ALEXANDRA UREÑA VASQUEZ</t>
  </si>
  <si>
    <t>MEDICO VETERINARIO</t>
  </si>
  <si>
    <t>ANTONIO HUNGRIA BILLILO</t>
  </si>
  <si>
    <t>CLAUDINA MARISOL BAEZ VALERIO</t>
  </si>
  <si>
    <t>SANIDAD ANIMAL (INSPEC. DE MATADERO)</t>
  </si>
  <si>
    <t>LUDOVICA ANTONIA VASQUEZ VASQUEZ</t>
  </si>
  <si>
    <t>ANGELA FILOMENA FERRERAS RUIZ</t>
  </si>
  <si>
    <t>JUAN PABLO ENCARNACION LEREBOURS</t>
  </si>
  <si>
    <t>ANDRES AVELINO SELMO MORENO</t>
  </si>
  <si>
    <t>FELIX DIONISIO SANCHEZ GUERRERO</t>
  </si>
  <si>
    <t>PERLA MARIA OLIVIARES GARCIA</t>
  </si>
  <si>
    <t>PENELOPE COLUMNA GUERRERO</t>
  </si>
  <si>
    <t>JOHAN DE LA CRUZ DE LA CRUZ</t>
  </si>
  <si>
    <t>SANIDAD ANIMAL (PROYECTO DE TRAZABILIDAD BOVINA)</t>
  </si>
  <si>
    <t>MANOLA GARCIA</t>
  </si>
  <si>
    <t>ENCARGADO(A) DIVISION DE DESA</t>
  </si>
  <si>
    <t>RAMON DIONICIO UREÑA PERALTA</t>
  </si>
  <si>
    <t>DIVISION DE ENFERMEDADES PORCINAS</t>
  </si>
  <si>
    <t>IRIS YELIANA DEL ORBE GENAO</t>
  </si>
  <si>
    <t>DIVISION VIGILANCIA EPIDEMIOLOGIA</t>
  </si>
  <si>
    <t>CARLA YULIBETH LIRANZO FELIZ</t>
  </si>
  <si>
    <t>FATIMA MARIA DE LOS SANTOS CELADO</t>
  </si>
  <si>
    <t>AEROPUERTOS, PUERTOS MARITIMOS Y FRONTERIZOS</t>
  </si>
  <si>
    <t>GILBERTO RAFAEL MEDINA CRUZ</t>
  </si>
  <si>
    <t>LEONIDAS M. OLIVERO PEREZ</t>
  </si>
  <si>
    <t>CLARA ROBLES</t>
  </si>
  <si>
    <t>CESARINA MOREL SANTOS</t>
  </si>
  <si>
    <t>ELENA HERRERA DIAZ</t>
  </si>
  <si>
    <t>TECNICO I</t>
  </si>
  <si>
    <t>ARIANNY LORENA MEDRANO LOPEZ</t>
  </si>
  <si>
    <t>BRENDA ELISA DE LA CRUZ MUÑOZ</t>
  </si>
  <si>
    <t>TEODORO MORENO GONZALEZ</t>
  </si>
  <si>
    <t>VICTOR MONCION TAVAREZ</t>
  </si>
  <si>
    <t>VIRTUDES Y. BIDO RODRIGUEZ</t>
  </si>
  <si>
    <t>RAFAEL ALFONSO POLANCO PEREZ</t>
  </si>
  <si>
    <t>FERNANDO ARTURO JIMENEZ COLON</t>
  </si>
  <si>
    <t>PATRICIA MODESTA MOREL PEÑA</t>
  </si>
  <si>
    <t>ELIZABETH M. MONTAN ALMONTE</t>
  </si>
  <si>
    <t>MAXIMA BRITO DIAZ</t>
  </si>
  <si>
    <t>ALFREDO MERCEDES</t>
  </si>
  <si>
    <t>LUIS W. DAVID ESPAILLAT ACEVEDO</t>
  </si>
  <si>
    <t>CARLOS LUIS SANCHEZ SEGURA</t>
  </si>
  <si>
    <t>ANGELA MARTINEZ FLORENTINO</t>
  </si>
  <si>
    <t>MARGARITA DE LA ROSA</t>
  </si>
  <si>
    <t>ALTAGRACIA YBONNE FERRERAS</t>
  </si>
  <si>
    <t>LINDA ALTAGRACIA REYES CABRERA</t>
  </si>
  <si>
    <t>KARINA PACHECO HEREDIA</t>
  </si>
  <si>
    <t>ROBERTO ANTONIO HERNANDEZ ABREU</t>
  </si>
  <si>
    <t>ANA IRIS POLANCO CLEMENTE</t>
  </si>
  <si>
    <t>YRENE HERRERA SABALA</t>
  </si>
  <si>
    <t>MALTA ALTAGRACIA FELIX JIMENEZ</t>
  </si>
  <si>
    <t>ELOISO GREGORIO</t>
  </si>
  <si>
    <t>CENTRO DE PRODUCCION Y CAPACITACION PECUARIA</t>
  </si>
  <si>
    <t>LORENZO BENSON MIESES</t>
  </si>
  <si>
    <t>JOAQUIN CABRERA</t>
  </si>
  <si>
    <t>ENYER ROSARIO GARCIA</t>
  </si>
  <si>
    <t>LEONALDO HEREDIA</t>
  </si>
  <si>
    <t>OBRERO</t>
  </si>
  <si>
    <t>JESUS ALBERTO MORENO ANTIGUA</t>
  </si>
  <si>
    <t>CAYETANO MERCEDES</t>
  </si>
  <si>
    <t>VIGILANTE</t>
  </si>
  <si>
    <t>ANPARO MORENO HERRERA</t>
  </si>
  <si>
    <t>ROSA JULIA HENRIQUEZ MOLINA</t>
  </si>
  <si>
    <t>COORDINADA A CONFENAGRO</t>
  </si>
  <si>
    <t>JUANA PAYANO MEJIA</t>
  </si>
  <si>
    <t>COORDINADA A LA UASD</t>
  </si>
  <si>
    <t>NANCY ROSARIO CARRASCO SOSA</t>
  </si>
  <si>
    <t>COORDINADA AL COLVET</t>
  </si>
  <si>
    <t>GLENNIS CASTILLO MERCEDES</t>
  </si>
  <si>
    <t>RODOLFO ENRIQUE DELMONTE BERAS</t>
  </si>
  <si>
    <t xml:space="preserve">COORDINADO </t>
  </si>
  <si>
    <t>CESAR A. FORTUNA J.</t>
  </si>
  <si>
    <t>COORDINADO AL LOYOLA /DIRECCION REG. NOROESTE</t>
  </si>
  <si>
    <t>JULIO ERNESTO MONTERO LEBRON</t>
  </si>
  <si>
    <t>COORDINADO AL COLVET</t>
  </si>
  <si>
    <t>CYNTHIA ISABEL DIAZ SANTANA</t>
  </si>
  <si>
    <t>DEPARTAMENTO DE CAMPAÑA SANITARIA</t>
  </si>
  <si>
    <t>ESTEBAN GILBERTO FELIZ REYES</t>
  </si>
  <si>
    <t>ROXANNA DECENA ARTILES</t>
  </si>
  <si>
    <t>FRANCISCO R. RODRIGUEZ NUNEZ</t>
  </si>
  <si>
    <t>DEPARTAMENTO DE CUARENTENA ANIMAL</t>
  </si>
  <si>
    <t>JESUS MARTINEZ LORENZO</t>
  </si>
  <si>
    <t>ROSA SILVIA LOPEZ LEBRON</t>
  </si>
  <si>
    <t>CELESTE ALTAGRA MOQUETE DE MATOS</t>
  </si>
  <si>
    <t>ELIZABETH INFANTE SURIEL</t>
  </si>
  <si>
    <t>MILAGROS FRANCI CABRERA PEREZ</t>
  </si>
  <si>
    <t>YENSY MARGARITA TAPIA GOMEZ</t>
  </si>
  <si>
    <t>LUIS ALBERTO MATOS DE OLEO</t>
  </si>
  <si>
    <t>ANGELA MARIA GUZMAN SANCHEZ</t>
  </si>
  <si>
    <t>TECNICO III</t>
  </si>
  <si>
    <t>SANTA MARTINA MATOS VIZCAINO</t>
  </si>
  <si>
    <t>AUXILIAR ADMINISTRATIVO II</t>
  </si>
  <si>
    <t>MARTIN CANALS MARTIN</t>
  </si>
  <si>
    <t>DEPARTAMENTO DE EXTENSION PECUARIA</t>
  </si>
  <si>
    <t>ENCARGADO DE DEPARTAMENTO</t>
  </si>
  <si>
    <t>CESAR AUGUSTO RAMIREZ CUBILETE</t>
  </si>
  <si>
    <t>RAMON LUIS ARTURO SANTOS FERREIRA</t>
  </si>
  <si>
    <t>ENCARGADO DE DIVISION</t>
  </si>
  <si>
    <t>ALCIBIADES FELIZ GONZALEZ</t>
  </si>
  <si>
    <t>ENCARGADO DE LA DIVISIÓN DE GANADERO Y DOBLE PRÓPOSITO</t>
  </si>
  <si>
    <t>CARMEN M. MIRANDA SARDA</t>
  </si>
  <si>
    <t>PEDRO RODRIGUEZ TORRES</t>
  </si>
  <si>
    <t>ALEXANDRA DEL CARMEN TEJEDA PEÑA</t>
  </si>
  <si>
    <t>JOSE GABRIEL ZACARIAS MARTINEZ</t>
  </si>
  <si>
    <t>COORDINADOR (A)</t>
  </si>
  <si>
    <t>JOSE RAMON RAMOS</t>
  </si>
  <si>
    <t>PABLO MIGUEL GARCIA CEPEDA</t>
  </si>
  <si>
    <t>DEPARTAMENTO DE FOMENTO PECUARIO</t>
  </si>
  <si>
    <t>NIYRA RAYDHIRIS CASTILLO RAMIREZ</t>
  </si>
  <si>
    <t>FREDDY DILONE ULLOA</t>
  </si>
  <si>
    <t>GUILLERMO ALBERTO ROSADO MARTINEZ</t>
  </si>
  <si>
    <t>LUIS ESPINAL JIMENEZ</t>
  </si>
  <si>
    <t>ASISTENTE TECNICO</t>
  </si>
  <si>
    <t>LUIS VILLANUEVA P.</t>
  </si>
  <si>
    <t>JULIO CESAR ENCARNACION FIGUEREO</t>
  </si>
  <si>
    <t>LISSETTE ALTAGRACIA REYNOSO FERNAND</t>
  </si>
  <si>
    <t>REGISTRO DE PRODUCTOS Y ESTABLECIMIENTOS VETERINARIOS</t>
  </si>
  <si>
    <t>KEILA AGRIPINA MATEO REYES</t>
  </si>
  <si>
    <t>PEDRO PABLO DE MARCHENA PUJOLS</t>
  </si>
  <si>
    <t>GREY MORA MEDINA</t>
  </si>
  <si>
    <t>SANTA ALTAGRACIA MIDALIS CUEVAS</t>
  </si>
  <si>
    <t>ANAIDA CRISTELA MENDIETA PEREZ</t>
  </si>
  <si>
    <t>LAURA CAMILA ALVAREZ JAVIER</t>
  </si>
  <si>
    <t>JULIA ALTAGRACIA MANCEBO PACHECO</t>
  </si>
  <si>
    <t>DAMIAN RAMIREZ RAMIREZ</t>
  </si>
  <si>
    <t>DIRECCION DE FOMENTO Y EXTENSION PECUARIA</t>
  </si>
  <si>
    <t>SONIA PEREZ BATISTA</t>
  </si>
  <si>
    <t>BELKIS J. HUYGHUE R.</t>
  </si>
  <si>
    <t>DIRECCION DE EXTENSION Y FOMENTO 
PECUARIO</t>
  </si>
  <si>
    <t>EXTENSIONISTA</t>
  </si>
  <si>
    <t>SANTO ROMAN MEDRANO</t>
  </si>
  <si>
    <t>PETRONILA LANTIGUA</t>
  </si>
  <si>
    <t>NANCY ESPERANZA AGUASVIVAS DUVERGE</t>
  </si>
  <si>
    <t>DIVISION ENFERMEDADES DE ESPECIES MENORES</t>
  </si>
  <si>
    <t>BOLIVAR RAFAEL RUIZ OVALLES</t>
  </si>
  <si>
    <t>DIVISION DE TRANSITO INTERNO</t>
  </si>
  <si>
    <t>ENCARGADO DIVISION</t>
  </si>
  <si>
    <t>DARLENIS CUELLO LUGO</t>
  </si>
  <si>
    <t>JUAN CASTILLO HICHEZ</t>
  </si>
  <si>
    <t>MARGARITO ANTIGUA FERRER</t>
  </si>
  <si>
    <t>ELMA ROSA ACOSTA FAÑA</t>
  </si>
  <si>
    <t>DIVISION DE ACREDITACION SANITARIA</t>
  </si>
  <si>
    <t>RAMON ANTONIO RAMIREZ JAIME</t>
  </si>
  <si>
    <t>DIVISION DE CALIDAD DE LA LECHE</t>
  </si>
  <si>
    <t>MELISSA CANDELARIO MATOS</t>
  </si>
  <si>
    <t>JOSE A. DOMINGUEZ ALAM</t>
  </si>
  <si>
    <t>DIVISION DE ENFERMEDADES DE LAS AVES</t>
  </si>
  <si>
    <t>JOSEFA MERICIS INOA TATIS</t>
  </si>
  <si>
    <t>DIVISION DE ESTACION DE CUARENTENA ANIMAL AILA</t>
  </si>
  <si>
    <t>MIGUEL EDUARDO MONTERO VARGAS</t>
  </si>
  <si>
    <t>CANDIDA MARIA ROSARIO HERNANDEZ</t>
  </si>
  <si>
    <t>ANTOLIN SANTANA JAVIER</t>
  </si>
  <si>
    <t>ARIEL MONTERO MONTERO</t>
  </si>
  <si>
    <t>DIVISION DE NORMAS Y ANALISIS DE RIESGO</t>
  </si>
  <si>
    <t>GLORIVE DE LA ALTAGRACIA LOPEZ SALO</t>
  </si>
  <si>
    <t>ELIANNA DEYELIT ROSARIO DE OLEO</t>
  </si>
  <si>
    <t>DIVISION DE VIGILANCIA EPIDEMIOLOGICA</t>
  </si>
  <si>
    <t>WENDY MENCIA GONZALEZ GUZMAN</t>
  </si>
  <si>
    <t>DANY MIGUEL CASTILLO</t>
  </si>
  <si>
    <t>ESTACION DE CUARENTENA ANIMAL (AILA)</t>
  </si>
  <si>
    <t>LISSELOT JESULINA DUARTE RODRIGUEZ</t>
  </si>
  <si>
    <t>EXTENSION PECUARIA MEGALECHE</t>
  </si>
  <si>
    <t>FELIPE ANDRES DE JESUS SUERO MEDINA</t>
  </si>
  <si>
    <t>DIRECCION REGIONAL CENTRAL</t>
  </si>
  <si>
    <t>ANGELA CARMEN VALERIO VELOZ</t>
  </si>
  <si>
    <t>JANLES ELIAS CONTRERAS MEJIA</t>
  </si>
  <si>
    <t>LEUDY ALEXANDER MEJIA SANTOS</t>
  </si>
  <si>
    <t>JOSE MANUEL SEGURA DE OLEO</t>
  </si>
  <si>
    <t>DANNY CUEVAS NUÑEZ</t>
  </si>
  <si>
    <t>ALCIBIADES V. DIAZ FERRERAS</t>
  </si>
  <si>
    <t>ALBERTO VASQUEZ PEREZ</t>
  </si>
  <si>
    <t>LUIS ALBERTO POLANCO NUÑEZ</t>
  </si>
  <si>
    <t>ANDRES MERCEDES CUESTA TERRERO</t>
  </si>
  <si>
    <t>LUZ REYES MEJIA SOTO</t>
  </si>
  <si>
    <t>MIGUEL ANGEL MENDEZ HERNANDEZ</t>
  </si>
  <si>
    <t>RAMON ARTURO SANCHEZ BRITO</t>
  </si>
  <si>
    <t>MIGUEL ALEXANDER CRUZ ARIAS</t>
  </si>
  <si>
    <t>FIDEL MANUEL DE LEON ANGOMAS</t>
  </si>
  <si>
    <t>MERCEDES ALTAGRACIA BOBADILLA CUELL</t>
  </si>
  <si>
    <t>RAUL PLINIO MOREL CASTILLO</t>
  </si>
  <si>
    <t>JOSELITO SEGURA PANIAGUA</t>
  </si>
  <si>
    <t>EDUARDO ESPINAL C.</t>
  </si>
  <si>
    <t>VIRGILIO DE JS. BAEZ MENDEZ</t>
  </si>
  <si>
    <t>JOSE MANUEL BANKS VALERA</t>
  </si>
  <si>
    <t>WANDER ANTONIO HERNANDEZ RODRIGUEZ</t>
  </si>
  <si>
    <t>HENRY LUIS CASTILLO MEJIA</t>
  </si>
  <si>
    <t>LUIGIE ALEXANDER HERRERA MUESES</t>
  </si>
  <si>
    <t>CIRILO MAÑON SILVA</t>
  </si>
  <si>
    <t>GERMAN CARMONA SKARLET DAYANARA</t>
  </si>
  <si>
    <t>EDISON ALEXANDER LARA MATEO</t>
  </si>
  <si>
    <t>MARIA CLABEL PEREZ SOTO</t>
  </si>
  <si>
    <t>ARIEL ALBERTO BERROA MIESES</t>
  </si>
  <si>
    <t>JUAN MANUEL RODRIGUEZ REYNOSO</t>
  </si>
  <si>
    <t>ANANGI DEL CARMEN DURAN SOTO</t>
  </si>
  <si>
    <t>EDISON ARMANDO VLADIMIR SANCHEZ SOS</t>
  </si>
  <si>
    <t>MARIA TRINIDAD CONTRERAS</t>
  </si>
  <si>
    <t>RICHARD ALFONSO MATOS CASADO</t>
  </si>
  <si>
    <t>JUAN CARLOS RUIZ SANTANA</t>
  </si>
  <si>
    <t>ANDREA CELESTE FELIZ ENCARNACION</t>
  </si>
  <si>
    <t>MARIA LEONOR GARCIA GARCIA</t>
  </si>
  <si>
    <t>NICOLAS REYNOSO GUZMAN</t>
  </si>
  <si>
    <t>RAMON ELIAS RIFFI RICARDO</t>
  </si>
  <si>
    <t>MENSAJERO INTERNO</t>
  </si>
  <si>
    <t>CRUCITO CABRAL FANNY</t>
  </si>
  <si>
    <t>PEDRO CESAR VERAS POLA</t>
  </si>
  <si>
    <t>YANCARLOS TEODORO ENCARNACION</t>
  </si>
  <si>
    <t>SERAFIN MUÑOZ DE LA ROSA</t>
  </si>
  <si>
    <t>JULIO POLANCO NUÑEZ</t>
  </si>
  <si>
    <t>JOSE MIGUEL MANZANILLO MARTE</t>
  </si>
  <si>
    <t>ALEJANDRO ALBERTO LAUREANO OLSEN</t>
  </si>
  <si>
    <t>LUIS EMILIO MELO CASTILLO</t>
  </si>
  <si>
    <t>DIRECCION REGIONAL ESTE</t>
  </si>
  <si>
    <t>ANGELA YADIRA ROBERTS ROBLE</t>
  </si>
  <si>
    <t>BERNARDO CARPIO DE JESUS</t>
  </si>
  <si>
    <t>DEMETRIO CEDANO SANTANA</t>
  </si>
  <si>
    <t>NORMA HERNANDEZ RODRIGUEZ</t>
  </si>
  <si>
    <t>RAFAEL EMILIO ROJAS GARRIDO</t>
  </si>
  <si>
    <t>BELKIS CEDENO JIMENEZ</t>
  </si>
  <si>
    <t>ROMEO DIAZ</t>
  </si>
  <si>
    <t>AMADO ABREU PACHE</t>
  </si>
  <si>
    <t>JULIO ENRIQUE NOLASCO SOSA</t>
  </si>
  <si>
    <t>JACINTO MONTILLA ABREU</t>
  </si>
  <si>
    <t>RAMON LEONARDO</t>
  </si>
  <si>
    <t>JUAN RAMON ORTIZ GARCIA</t>
  </si>
  <si>
    <t>JULIO ANDRES CEDEÑO TORRES</t>
  </si>
  <si>
    <t>ENCARGADO ESTADISTICAS</t>
  </si>
  <si>
    <t>MARINO AGUSTIN TIBURCIO CORNELIO</t>
  </si>
  <si>
    <t>MINERVA F. REYES JIMENE</t>
  </si>
  <si>
    <t>VICTOR RAMON SOSA SANDOVAL</t>
  </si>
  <si>
    <t>BLANCA BIENVENI RODRIGUEZ CASTILL</t>
  </si>
  <si>
    <t>JUAN MONTERO SANTANA</t>
  </si>
  <si>
    <t>PEDRO ZORRILLA RIVERA</t>
  </si>
  <si>
    <t>JUAN JOSE PELEGRIN ZORRILLA</t>
  </si>
  <si>
    <t>LUIS JOSE RAMIREZ VASQUEZ</t>
  </si>
  <si>
    <t>EULOGIO CASTILLO MEJIA</t>
  </si>
  <si>
    <t>SIMON ANTONIO CALDERON REYES</t>
  </si>
  <si>
    <t>VICTOR ANT. DEL CARMEN N.</t>
  </si>
  <si>
    <t>RAFAEL HERMOGENES MORENO TAMARIS</t>
  </si>
  <si>
    <t>CRISTIANO GUERRERO G.</t>
  </si>
  <si>
    <t>JUAN BAUTISTA SANCHEZ NUÑEZ</t>
  </si>
  <si>
    <t>ARISMENDY CEDEÑO</t>
  </si>
  <si>
    <t>MABEL VALDEZ</t>
  </si>
  <si>
    <t>ANDRES ALBERTO ESTRELLA BRITO</t>
  </si>
  <si>
    <t>JOSE LEONARDO EUSEBIO MAÑANA</t>
  </si>
  <si>
    <t>RAMON ANTONIO INOA LOPEZ</t>
  </si>
  <si>
    <t>TONY CONFESOR VILLA ASTACIO</t>
  </si>
  <si>
    <t>WANDER REYES GUERRERO</t>
  </si>
  <si>
    <t>KATERIN KARINA CABRAL HENRIQUEZ</t>
  </si>
  <si>
    <t>JENNY MARIA RODRIGUEZ CASTILLO</t>
  </si>
  <si>
    <t>NICAURY ANNETTY CUEVAS SEGURA</t>
  </si>
  <si>
    <t>JESUS ANTONY PIMENTEL MENDEZ</t>
  </si>
  <si>
    <t>EMMA YUDERKA NOLASCO BAEZ</t>
  </si>
  <si>
    <t>MICHAEL MIGUEL ALVAREZ DELIZ</t>
  </si>
  <si>
    <t>STHEFANY SUGEILI SEPULVEDA CASTILLO</t>
  </si>
  <si>
    <t>YURI VLADIMIR RODRIGUEZ RODRIGUEZ</t>
  </si>
  <si>
    <t>LEONEL IBRAHIM CASTILLO CRUCEN</t>
  </si>
  <si>
    <t>ABREU ACOSTA OMARPHI ALEJANDRO</t>
  </si>
  <si>
    <t>CARLOS ALBERTO MORILLO PATRICIO</t>
  </si>
  <si>
    <t>YOILER SANTANA RIJO</t>
  </si>
  <si>
    <t>ELVIS ELIEZER MENDEZ POLANCO</t>
  </si>
  <si>
    <t>JOSE MANUEL RIVAS MERCEDES</t>
  </si>
  <si>
    <t>JUAN ANTONIO GERMAN DE LEON</t>
  </si>
  <si>
    <t>MARIO BAUTISTA MONTAS</t>
  </si>
  <si>
    <t>CASIMIRO CALDERON CALDERON</t>
  </si>
  <si>
    <t>FELIX ENRIQUE MEJIA MOTA</t>
  </si>
  <si>
    <t>BARTOLO CASTILLO GUERRERO</t>
  </si>
  <si>
    <t>JUNIOR OTAÑEZ</t>
  </si>
  <si>
    <t>ROSENDO RAMOS</t>
  </si>
  <si>
    <t>GAVINO GARCIA MEDINA</t>
  </si>
  <si>
    <t>DIRECCION REGIONAL NORCENTRAL</t>
  </si>
  <si>
    <t>SUB-DIRECTOR REGIONAL</t>
  </si>
  <si>
    <t>MILAGROS V. LOPEZ GUZMAN</t>
  </si>
  <si>
    <t>LUZ DARIELY DE LA CRUZ SANTOS</t>
  </si>
  <si>
    <t>ELIDA RAMONA RAMOS PAULINO</t>
  </si>
  <si>
    <t>JUAN ANTONIO DE JESUS ALMONTE</t>
  </si>
  <si>
    <t>MARTIN LOPEZ LORENZO</t>
  </si>
  <si>
    <t>RAMON SANABIO BATISTA</t>
  </si>
  <si>
    <t>HERIBERTO MARTE LIRIANO</t>
  </si>
  <si>
    <t>JOSE FAUSTO RODRIGUEZ RESTITUYO</t>
  </si>
  <si>
    <t>FERNANDO VALERIO SANTOS</t>
  </si>
  <si>
    <t>JUAN FRANCISCO VALDEZ GENARO</t>
  </si>
  <si>
    <t>AUXILIAR IV</t>
  </si>
  <si>
    <t>FELIX ROBLES PEGUERO</t>
  </si>
  <si>
    <t>JUAN AMBIORIS OSORIA ROSARIO</t>
  </si>
  <si>
    <t>INOEL FRANCISCO</t>
  </si>
  <si>
    <t>JULIO CESAR SANTIAGO CORCINO</t>
  </si>
  <si>
    <t>PERSEVERANDO MONTAÑO Y ORTIZ</t>
  </si>
  <si>
    <t>RAFAEL MIGUEL MORONTA CEBALLOS</t>
  </si>
  <si>
    <t>JOSE LODOVINO GARCIA GARCIA</t>
  </si>
  <si>
    <t>MIGUEL FRANCISCO LIMA PAULINO</t>
  </si>
  <si>
    <t>FRANCISCO ANTONIO DOMINGUEZ</t>
  </si>
  <si>
    <t>TIODORA ALMANZAR VASQUEZ</t>
  </si>
  <si>
    <t>YSIDRO ALFONSO BRITO MOTA</t>
  </si>
  <si>
    <t>LEVI ENMANUEL GONZALEZ GARRIDO</t>
  </si>
  <si>
    <t>ALEXIS JOHANNY DIAZ MORA</t>
  </si>
  <si>
    <t>ANNERY SOCORRO MARTINEZ MUÑOZ</t>
  </si>
  <si>
    <t>AUXILIAR DE CONTABILIDAD</t>
  </si>
  <si>
    <t>AGUSTIN SOSA MORONTA</t>
  </si>
  <si>
    <t>ROBINSON ENMANUEL HILARIO JIMENEZ</t>
  </si>
  <si>
    <t>UANDY DE JESUS POLANCO MERCEDES</t>
  </si>
  <si>
    <t>EDWIN MANUEL PERALTA VARGAS</t>
  </si>
  <si>
    <t>JUAN JOSE SANCHEZ SANCHEZ</t>
  </si>
  <si>
    <t>EDUWIN ALEXANDER REYES GRULLON</t>
  </si>
  <si>
    <t>RAUL ALFREDO PEREZ ESPAILLAT</t>
  </si>
  <si>
    <t>EDUARDO REY RUIZ PAULINO</t>
  </si>
  <si>
    <t>DAVID AURELIO HELENA LANTIGUA</t>
  </si>
  <si>
    <t>ELISA YSABEL REYES GALAN</t>
  </si>
  <si>
    <t>MANUEL ESTEBAN CASTILLO GIL</t>
  </si>
  <si>
    <t>BERNARDINO JAQUEZ CRUZ</t>
  </si>
  <si>
    <t>DARWIN OSCAR DE LA CRUZ RODRIGUEZ</t>
  </si>
  <si>
    <t>ANIBAL YNOA JAIME</t>
  </si>
  <si>
    <t>JORDAN CONTRERAS SANTOS</t>
  </si>
  <si>
    <t>JOSE GUSTAVO ACEVEDO URIBE</t>
  </si>
  <si>
    <t>VICTOR MANUEL DE JESUS PANTALEON MA</t>
  </si>
  <si>
    <t>CARMEN MIOSOTHI DE JESUS ARIAS</t>
  </si>
  <si>
    <t>JOSE AGUSTIN RODRIGUEZ GONZALEZ</t>
  </si>
  <si>
    <t>FRANCISCO JAVIER ADAMES PEREZ</t>
  </si>
  <si>
    <t>DIRECCION REGIONAL NORDESTE</t>
  </si>
  <si>
    <t>FELIPE LEONARDO REYES MARMOLEJOS</t>
  </si>
  <si>
    <t>SUB-DIRECTOR</t>
  </si>
  <si>
    <t xml:space="preserve">DE LIBRE NOMBRAMIENTO Y REMOCION </t>
  </si>
  <si>
    <t>DEYDA MARIA GARCIA OLLER</t>
  </si>
  <si>
    <t>DOMINGO DE JESUS RAMOS</t>
  </si>
  <si>
    <t>ARISTIDES FLORES PAULA</t>
  </si>
  <si>
    <t>ANGEL FERREIRA UREÑA</t>
  </si>
  <si>
    <t>ANDRES BALBUENA</t>
  </si>
  <si>
    <t>SOCRATES DANILO ALMANZAR ORTEGA</t>
  </si>
  <si>
    <t>MARIA ARELIS BAEZ OVALLE</t>
  </si>
  <si>
    <t>FRANYI VASQUEZ SANCHEZ</t>
  </si>
  <si>
    <t>JAIME RAMON REYNOSO ALONZO</t>
  </si>
  <si>
    <t>BENJAMIN DE LA CRUZ</t>
  </si>
  <si>
    <t>MAXIMILIANO ANTONIO RODRIGUEZ RICAR</t>
  </si>
  <si>
    <t>JOSE FAUSTINO ROSARIO</t>
  </si>
  <si>
    <t>LUIS ALMANZAR</t>
  </si>
  <si>
    <t>DOMINGA DEL CARMEN JEREZ</t>
  </si>
  <si>
    <t>ENRIQUE RODRIGUEZ BURGOS</t>
  </si>
  <si>
    <t>ANIBAL DE JS. MATA OLIVO</t>
  </si>
  <si>
    <t>MARIO CLEMENTE BURGOS BRISMAN</t>
  </si>
  <si>
    <t>JOSE RAFAEL VICENTE VASQUEZ</t>
  </si>
  <si>
    <t>JUAN PABLO MORILLO GIL</t>
  </si>
  <si>
    <t>WINSTON GOMEZ SANCHEZ</t>
  </si>
  <si>
    <t>FRANK FELIX FAÑA VICIOSO</t>
  </si>
  <si>
    <t>JOSEFINA RONDON</t>
  </si>
  <si>
    <t>SARAH MARIA DE LA CRUZ</t>
  </si>
  <si>
    <t>ROSA OVALLES JOAQUIN</t>
  </si>
  <si>
    <t>ANTONIA JOSEFINA GERMAN</t>
  </si>
  <si>
    <t>EDUARDO ROA DIPLAN</t>
  </si>
  <si>
    <t>JESUS PAULINO ALZEQUIES</t>
  </si>
  <si>
    <t>MARCOS MATEO MARTINEZ PERALTA</t>
  </si>
  <si>
    <t>RAMON DE LA CRUZ</t>
  </si>
  <si>
    <t>SAURY ANTONIO MARTINEZ</t>
  </si>
  <si>
    <t>YVAN JOSE HILARIO SEVERINO</t>
  </si>
  <si>
    <t>VIANELY REYES MENDOZA</t>
  </si>
  <si>
    <t>TEODORO ANDRES ORTIZ ESPINAL</t>
  </si>
  <si>
    <t>LUIS JOSE VENTURA LOPEZ</t>
  </si>
  <si>
    <t>SURILENNY DEL CARMEN OVALLE GERALDI</t>
  </si>
  <si>
    <t>MARTINA LEOCADIO MEJIA</t>
  </si>
  <si>
    <t>IVAN RAFAEL MOREL RIVAS</t>
  </si>
  <si>
    <t>EFRAIN SEWERET HIDALGO</t>
  </si>
  <si>
    <t>ANTOLIN ROJAS ALMANZAR</t>
  </si>
  <si>
    <t>MARIO FIGUEROA DRULLARD</t>
  </si>
  <si>
    <t>JOSE LUIS CORDERO COLON</t>
  </si>
  <si>
    <t>FELIX RAMON ACOSTA CALDERON</t>
  </si>
  <si>
    <t>YUDELKI GEORGINA CABA CABA</t>
  </si>
  <si>
    <t>GERARDO FRIAS CASTILLO</t>
  </si>
  <si>
    <t>TERESA DEL P. MEDINA M.</t>
  </si>
  <si>
    <t>JIMMY MOHAMED VILLALONA PERALTA</t>
  </si>
  <si>
    <t>DIRECCION REGIONAL NOROESTE</t>
  </si>
  <si>
    <t>JULIO ML. JIMENEZ</t>
  </si>
  <si>
    <t>MARINA DEL CARMEN PEREZ TORRES</t>
  </si>
  <si>
    <t>MANUEL ARISMENDEIS TORRES TORRES</t>
  </si>
  <si>
    <t>PEDRO ANIBAL THOMAS BERNARD</t>
  </si>
  <si>
    <t>PERSIO ANTONIO ALMANZAR MUNOZ</t>
  </si>
  <si>
    <t>ANDRES GENERE</t>
  </si>
  <si>
    <t>RAMON FERNANDO MARICHAL CABRAL</t>
  </si>
  <si>
    <t>JUAN ALBERTO DURAN RODRIGUEZ</t>
  </si>
  <si>
    <t>EUCLIDES MIGUEL GUTIERREZ</t>
  </si>
  <si>
    <t>NURKI EUNICE TORRES REYES</t>
  </si>
  <si>
    <t>MIGUEL DANILO MOREL DILONE</t>
  </si>
  <si>
    <t>JORGE RAFAEL ESTEVEZ VALERIO</t>
  </si>
  <si>
    <t>RAFAEL TAVAREZ MATA</t>
  </si>
  <si>
    <t>ROMNY DE JESUS OLIVO GUZMAN</t>
  </si>
  <si>
    <t>BELKY ALTAGRACIA RODRIGUEZ RODRIGUE</t>
  </si>
  <si>
    <t>RAYMUNDO RODRIGUEZ SANTANA</t>
  </si>
  <si>
    <t>VENTURA BAEZ NUÑEZ</t>
  </si>
  <si>
    <t>VALENTIN TORRES UREÑA</t>
  </si>
  <si>
    <t>QUILVIO BLADIMIR TEJADA PERALTA</t>
  </si>
  <si>
    <t>IGNACIA ROCA FERNANDEZ</t>
  </si>
  <si>
    <t>JUAN ALEICE DURAN</t>
  </si>
  <si>
    <t>JOSE FRANCISCO PEÑA BAEZ</t>
  </si>
  <si>
    <t>JULIA YANET VASQUEZ</t>
  </si>
  <si>
    <t>RICARDO CARRASCO GENAO</t>
  </si>
  <si>
    <t>WILLIAM ANTONIO GARCIA SOLIS</t>
  </si>
  <si>
    <t>FRANKLIN RODRIGUEZ VALENZUELA</t>
  </si>
  <si>
    <t>BELMIN EDUARDO BATISTA POLANCO</t>
  </si>
  <si>
    <t>JOSE MIGUEL GONZALEZ RODRIGUEZ</t>
  </si>
  <si>
    <t>ANYELINA ALTAGRACIA THOMAS RODRIGUE</t>
  </si>
  <si>
    <t>ALBERT YOEL NUÑEZ</t>
  </si>
  <si>
    <t>JERMI ESTEVEZ ESTEVEZ</t>
  </si>
  <si>
    <t>DARLENY MARTINEZ JAQUEZ</t>
  </si>
  <si>
    <t>EDUARDO VALERIO GOMEZ</t>
  </si>
  <si>
    <t>TAINA CUEVAS TEJEDA</t>
  </si>
  <si>
    <t>SANTOS MANE TAVERAS</t>
  </si>
  <si>
    <t>ELIGIO RAFAEL NUÑEZ MERCEDES</t>
  </si>
  <si>
    <t>RAMONA DEL CARMEN CABRERA</t>
  </si>
  <si>
    <t>FIDELINA ALTAGRACIA LECLERC GUZMAN</t>
  </si>
  <si>
    <t>JULIO CESAR OGANDO CLIMES</t>
  </si>
  <si>
    <t>BIENVENIDO DE JESUS COLLADO MOSQUEA</t>
  </si>
  <si>
    <t>MAGALY ALTAGRACIA PERALTA MEDINA DE</t>
  </si>
  <si>
    <t>WILSON JAVIER SILVERIO SANCHEZ</t>
  </si>
  <si>
    <t>FELIX BERTO DE LA CRUZ FRANCO</t>
  </si>
  <si>
    <t>JUANA DE DIOS MEDINA DOMINGUEZ</t>
  </si>
  <si>
    <t>RADHAMES DE JESUS LORA JIMENEZ</t>
  </si>
  <si>
    <t>DOMINGO ANTONIO MORALES LOPEZ</t>
  </si>
  <si>
    <t>FRANKLIN RAMON ESPINAL CASTILLO</t>
  </si>
  <si>
    <t>ELVIN NICOLAS MONTALVO GONZALEZ</t>
  </si>
  <si>
    <t>NESTOR JUAN PEREZ UCETA</t>
  </si>
  <si>
    <t>FRANCIS CAROLINA MARTINEZ CRUZ</t>
  </si>
  <si>
    <t>JORGE LUIS CRUZ</t>
  </si>
  <si>
    <t>FREDERICK TORRES CABRERA</t>
  </si>
  <si>
    <t>ANAILYS ELIZABETH SANTOS SANCHEZ</t>
  </si>
  <si>
    <t>RAMON ANTONIO SANTANA</t>
  </si>
  <si>
    <t>ELADINCON TEJADA VALERIO</t>
  </si>
  <si>
    <t>WILFRIDO FRIAS MEDINA</t>
  </si>
  <si>
    <t>ESFRAILIN REYES DE SENA</t>
  </si>
  <si>
    <t>DIRECCION REGIONAL NORTE</t>
  </si>
  <si>
    <t>LUCAS ALCANTARA</t>
  </si>
  <si>
    <t>JOSE DARIO PAYAMPS DEVORA</t>
  </si>
  <si>
    <t>JOSE A. BURGOS P.</t>
  </si>
  <si>
    <t>JULIAN RHADAMES GONZALEZ CLARK</t>
  </si>
  <si>
    <t>LUIS RAMOS</t>
  </si>
  <si>
    <t>ROBERTO ROBLES SURUN</t>
  </si>
  <si>
    <t>BELSALIA ALTAGRACIA MUÑOZ GARCIA</t>
  </si>
  <si>
    <t>JUAN ANIBAL TAVERAS CARABALLO</t>
  </si>
  <si>
    <t>FRANCISCO JAVIER TEJADA MENA</t>
  </si>
  <si>
    <t>AGUSTIN LOPEZ FRANCISCO</t>
  </si>
  <si>
    <t>DARLIN EMILIO TEJADA SANCHEZ</t>
  </si>
  <si>
    <t>LUIS RODOLFO DEL CARMEN ABREU INOA</t>
  </si>
  <si>
    <t>VICTOR MANUEL TAVERAS PEREZ</t>
  </si>
  <si>
    <t>JUAN VALERIO</t>
  </si>
  <si>
    <t>SERENO</t>
  </si>
  <si>
    <t>ARIEL DE JESUS ZUAREZ JIMENEZ</t>
  </si>
  <si>
    <t>JUAN BAUTISTA MEJIA PAULINO</t>
  </si>
  <si>
    <t>ADONIS PEREZ PEREZ</t>
  </si>
  <si>
    <t>MANUEL ALFONSO NUÑEZ JAQUEZ</t>
  </si>
  <si>
    <t>MARIA M. PERALTA R.</t>
  </si>
  <si>
    <t>JOEL SANTANA SANCHEZ</t>
  </si>
  <si>
    <t>HEIRY ALEJANDRO GARCIA SALCE</t>
  </si>
  <si>
    <t>DIOSA MIGUELINA BOURDIERD CHECO</t>
  </si>
  <si>
    <t>AURA MARIA MARTINEZ ACEVEDO</t>
  </si>
  <si>
    <t>EDUARDO ANTONIO BREA TIO</t>
  </si>
  <si>
    <t>ASESOR TECNICO</t>
  </si>
  <si>
    <t>SILVESTRE BIENVENIDO POLANCO VAZQUE</t>
  </si>
  <si>
    <t>ROSA MERCEDES RODRIGUEZ ORTIZ</t>
  </si>
  <si>
    <t>RAMONA LOPEZ</t>
  </si>
  <si>
    <t>FAUSTO RAFAEL LIZ RODRIGUEZ</t>
  </si>
  <si>
    <t>JUAN MANUEL S. GARCIA GOMEZ</t>
  </si>
  <si>
    <t>WENDI YULISA SURIEL SANCHEZ</t>
  </si>
  <si>
    <t>YANELLY ALMONTE</t>
  </si>
  <si>
    <t>ALFREDO ANDRES PEÑA MUÑOZ</t>
  </si>
  <si>
    <t>CARMELO BURGOS</t>
  </si>
  <si>
    <t>JEAN CARLOS QUIÑONES SANCHEZ</t>
  </si>
  <si>
    <t>IDELVI MARIEL RAMOS BENCOSME</t>
  </si>
  <si>
    <t>RAMINIER EMILIO CHARLES ALBA</t>
  </si>
  <si>
    <t>ENEYDA GOMEZ VARGAS</t>
  </si>
  <si>
    <t>YUMELDY ALTAGRACIA PERALTA PERALTA</t>
  </si>
  <si>
    <t>JULIAN ANTONIO PERALTA DE LA CRUZ</t>
  </si>
  <si>
    <t>ODALYS ANTONIO RODRIGUEZ RODRIGUEZ</t>
  </si>
  <si>
    <t>FELIX ANTONIO CORDERO MARTEN</t>
  </si>
  <si>
    <t>RANDOL ADONIS HERASME MEDINA</t>
  </si>
  <si>
    <t>SANTA ELENA COLLADO BONILLA DE SANT</t>
  </si>
  <si>
    <t>ARAVEL EGUREN SANTOS</t>
  </si>
  <si>
    <t>KATTY ALTAGRACIA GONZALEZ ARTILES</t>
  </si>
  <si>
    <t>JUANA DISLA TRINIDAD</t>
  </si>
  <si>
    <t>ALVARO LEONEL HIDALGO</t>
  </si>
  <si>
    <t>ARSENIO DE LOS SANTOS HICIANO</t>
  </si>
  <si>
    <t>FERNANDO SARITA JAQUEZ</t>
  </si>
  <si>
    <t>MARIA CASILDA VASQUEZ CABRERA</t>
  </si>
  <si>
    <t>YANILDA VARGAS DE LA ROSA</t>
  </si>
  <si>
    <t>ELVIA PAOLA GUERRA SANTOS</t>
  </si>
  <si>
    <t>PEDRO ANTONIO POLANCO VASQUEZ</t>
  </si>
  <si>
    <t>BERNARDO BELLO SANCHEZ</t>
  </si>
  <si>
    <t>ESMELVI VICTOR NIUMAN ESTEVEZ DIAZ</t>
  </si>
  <si>
    <t>EMILIO EUGENIO GOMEZ REYES</t>
  </si>
  <si>
    <t>PEDRO JUAN FERNANDEZ</t>
  </si>
  <si>
    <t>GUARDIAN</t>
  </si>
  <si>
    <t>DOMINGO GOMEZ MORILLO</t>
  </si>
  <si>
    <t>MELVIN AGUSTIN GONZALEZ GONZALEZ</t>
  </si>
  <si>
    <t>FARINA MERETTE TAVERAS</t>
  </si>
  <si>
    <t>DILCIA MERCEDES GOMEZ PEREZ</t>
  </si>
  <si>
    <t>RAFAEL BIENVENIDO PEREZ FERNANDEZ</t>
  </si>
  <si>
    <t>HECTOR BDO. LANTIGUA SANTANA</t>
  </si>
  <si>
    <t>MARIA ALEXANDRA TREJO ROSARIO</t>
  </si>
  <si>
    <t>DOMINGO MUÑOZ</t>
  </si>
  <si>
    <t>LUIS JOSE MARTE H.</t>
  </si>
  <si>
    <t>WILLY VALERIO HERNANDEZ</t>
  </si>
  <si>
    <t xml:space="preserve">DIRECCION REGIONAL NORTE </t>
  </si>
  <si>
    <t>DOMINGO INFANTE PERALTA</t>
  </si>
  <si>
    <t>JEFRY JOSE SERRATA</t>
  </si>
  <si>
    <t>JOANNA MARÍA MADERA LEÓN</t>
  </si>
  <si>
    <t>FLORIDA FELIZ DIAZ</t>
  </si>
  <si>
    <t>DIRECCION REGIONAL SUR</t>
  </si>
  <si>
    <t>PEDRO OSCAR OLIVERO PEREZ</t>
  </si>
  <si>
    <t>CORPORINO NOVAS CUEVAS</t>
  </si>
  <si>
    <t>CARMEN ZULEMA PEREZ FERRERAS</t>
  </si>
  <si>
    <t>MACONI MANUEL FELIZ SEGURA</t>
  </si>
  <si>
    <t>ENDRIS RAMON NOVAS MENDEZ</t>
  </si>
  <si>
    <t>RAFAEL REYNALDO DE LEON</t>
  </si>
  <si>
    <t>LUIS RAMON GUERRERO</t>
  </si>
  <si>
    <t>YEISON ISMAEL GOMEZ FERRERA</t>
  </si>
  <si>
    <t>CESAR RUBEN ESCANIO SEGURA</t>
  </si>
  <si>
    <t>HAMLERT DAVID PEREZ HEREDIA</t>
  </si>
  <si>
    <t>LUIS LEBRON SANTANA</t>
  </si>
  <si>
    <t>JOSE DAVID PEREZ CUEVAS</t>
  </si>
  <si>
    <t>LUIS SERBANO PEREZ RAMIREZ</t>
  </si>
  <si>
    <t>JUANA IRONELIS MATOS GADEN</t>
  </si>
  <si>
    <t>JUAN DE JESUS ROMAN CUEVAS</t>
  </si>
  <si>
    <t>WILVIN ALEANDO VOLQUEZ</t>
  </si>
  <si>
    <t>ARCADIO PEREZ MEDINA</t>
  </si>
  <si>
    <t>ALCIDES FELIZ PEREZ</t>
  </si>
  <si>
    <t>ANIBAL SENA</t>
  </si>
  <si>
    <t>HAYROL MANUEL SENA CARVAJAL</t>
  </si>
  <si>
    <t>JOHANNA AMENOFISA LEON SANTOS</t>
  </si>
  <si>
    <t>DAVID ANTONIO TRINIDAD</t>
  </si>
  <si>
    <t>BELKYS NATIVIDAD FERNANDEZ</t>
  </si>
  <si>
    <t>MINERVA MARILUZ PINEDA SEGURA</t>
  </si>
  <si>
    <t>JAIME DAVID GONZALEZ ROA</t>
  </si>
  <si>
    <t>TEREZA MIGUELINA CUEVAS MENDEZ</t>
  </si>
  <si>
    <t>TERESA VICTORIA CARABALLO SANCHEZ</t>
  </si>
  <si>
    <t>MIGUELIN GARO PEREZ</t>
  </si>
  <si>
    <t>CHOFER I</t>
  </si>
  <si>
    <t>LEONARDO BATISTA TERRERO</t>
  </si>
  <si>
    <t>RICARDO MORA MATOS</t>
  </si>
  <si>
    <t>SANTO DOMINGO HERNANDEZ</t>
  </si>
  <si>
    <t>VIOLETA DIAZ ORTIZ</t>
  </si>
  <si>
    <t>MAXIMO SANTANA</t>
  </si>
  <si>
    <t>RAFAELITO SIERRA VASQUEZ</t>
  </si>
  <si>
    <t>ATANAOLIS MEDINA FERRERAS</t>
  </si>
  <si>
    <t>MAXIMO TOMAS MENDEZ Y MENDEZ</t>
  </si>
  <si>
    <t>JULIO SEGURA CARRASCO</t>
  </si>
  <si>
    <t>JOSE A. DE JS. ROMAN MENDEZ</t>
  </si>
  <si>
    <t>ALFREDO PEREZ</t>
  </si>
  <si>
    <t>LUISA E. PEREZ RAMIREZ</t>
  </si>
  <si>
    <t>SIXTO RAFAEL CUEVAS VOLQUEZ</t>
  </si>
  <si>
    <t>EDUARD EDDY PERDOMO HEREDIA</t>
  </si>
  <si>
    <t>JOSE AMABLE MATOS FELIZ</t>
  </si>
  <si>
    <t>JOSE ALTAGRACIA PIÑA ENCARNACION</t>
  </si>
  <si>
    <t>DAVID ALEJANDRO NOVAS MEDINA</t>
  </si>
  <si>
    <t>ARIANNA ANDREINA PEREZ MATOS</t>
  </si>
  <si>
    <t>RADHAME RAMIREZ FLORIAN</t>
  </si>
  <si>
    <t>AUGUSTO GOMEZ SEGURA</t>
  </si>
  <si>
    <t>CARMELO MEDRANO MERCEDES</t>
  </si>
  <si>
    <t>CARLOS CAMILO GONZALEZ ROA</t>
  </si>
  <si>
    <t>URSINO MANUEL BUENO ALMONTE</t>
  </si>
  <si>
    <t>DIRECCION REGIONAL SUROESTE</t>
  </si>
  <si>
    <t>JOSE DANIEL DE LOS SANTOS MONTERO</t>
  </si>
  <si>
    <t>CARLOS MANUEL GARCIA MORETA</t>
  </si>
  <si>
    <t>FELIX ROA SUBERBI</t>
  </si>
  <si>
    <t>JUAN MARIA MONTERO JIMENEZ</t>
  </si>
  <si>
    <t>JUAN ALCIBIADES MONTAS CIPRIAN</t>
  </si>
  <si>
    <t>KERVIN PAULINO DE LA ROSA</t>
  </si>
  <si>
    <t>ANILIAN SEGURA LANDA</t>
  </si>
  <si>
    <t>RENE RAFAEL ADAMES SOLER</t>
  </si>
  <si>
    <t>ANSELMO CUELLO</t>
  </si>
  <si>
    <t>CLAUDIO PINALES PEREZ</t>
  </si>
  <si>
    <t>EDDY YOVANNY BAUTISTA ALCANTARA</t>
  </si>
  <si>
    <t>ELIAS ENCARNACION</t>
  </si>
  <si>
    <t>FELIX PEREZ OGANDO</t>
  </si>
  <si>
    <t>TECNICO IV</t>
  </si>
  <si>
    <t>ERIK FRANCISCO MARTINEZ LAWRENCE</t>
  </si>
  <si>
    <t>MIREILYS JOSEFINA ALCANTARA ROSADO</t>
  </si>
  <si>
    <t>GERALDO ANTONIO VICIOSO DE LOS SANT</t>
  </si>
  <si>
    <t>JUAN ANTONIO PEREZ PINALES</t>
  </si>
  <si>
    <t>FELIX ERNESTO BAEZ ROSARIO</t>
  </si>
  <si>
    <t>DOMINGO STIWARD BAUTISTA LEREBOURS</t>
  </si>
  <si>
    <t>RUBELIN VICENTE VICENTE</t>
  </si>
  <si>
    <t>MAURICIO RICHARSON NOEL</t>
  </si>
  <si>
    <t>DENNIS MANOLO PIÑA CORDERO</t>
  </si>
  <si>
    <t>JOSE MANUEL ANGOMAS</t>
  </si>
  <si>
    <t>DOMINGO DE LOS SANTOS ALCANTARA</t>
  </si>
  <si>
    <t>MANUEL LUIS LAPAIX VILLEGA</t>
  </si>
  <si>
    <t>ALEJANDRO JIMENEZ SANCHEZ</t>
  </si>
  <si>
    <t>ERVIN JULIAN ROA DE LOS SANTOS</t>
  </si>
  <si>
    <t>SILVERIO ANTONIO HERNANDEZ RODRIGUE</t>
  </si>
  <si>
    <t>SAGRARIO DE LOS ANGELES PAULINO RAM</t>
  </si>
  <si>
    <t>FERNELY AGRAMONTE CEDANO</t>
  </si>
  <si>
    <t>RAFAEL ANTONIO SVELTI HERMON</t>
  </si>
  <si>
    <t>MIGUEL EUGENIO RAMIREZ BAUTISTA</t>
  </si>
  <si>
    <t>TEODORO NICOLAS FIGUEREO</t>
  </si>
  <si>
    <t>FELIPE A. MATEO AGRAMONTE</t>
  </si>
  <si>
    <t>JUANA MARIA DIAZ GARCIA</t>
  </si>
  <si>
    <t>JUANA C. BENJAMIN B.</t>
  </si>
  <si>
    <t>ZACARIAS PORFIRIO RAMIREZ DE LA ROS</t>
  </si>
  <si>
    <t xml:space="preserve">DIRECCION REGIONAL SUROESTE </t>
  </si>
  <si>
    <t>JOHNNY EDWARD DE LOS SANTOS CONTRER</t>
  </si>
  <si>
    <t>JUANA OGANDO MONTERO</t>
  </si>
  <si>
    <t>SONIA REYES VALENZUELA</t>
  </si>
  <si>
    <t>BELLANIRIS MADE MONTERO</t>
  </si>
  <si>
    <t>TANIA IRENE GUZMAN VARGAS</t>
  </si>
  <si>
    <t>FERNANDO CABRERA ENCARNACION</t>
  </si>
  <si>
    <t>JACOBO GOMEZ PEÑA</t>
  </si>
  <si>
    <t>MARCOS ANTONIO REYES Y TAPIA</t>
  </si>
  <si>
    <t>KENY JIMENEZ ROMERO</t>
  </si>
  <si>
    <t>FELIX ANTONIO SALVADOR FLORENTINO</t>
  </si>
  <si>
    <t>ESTERVIN LORENZO RODRIGUEZ</t>
  </si>
  <si>
    <t>LUCIANO FERMIN DE LOS SANTOS</t>
  </si>
  <si>
    <t>LABORATORIO VETERINARIO CENTRAL</t>
  </si>
  <si>
    <t>EUNICE ACOSTA JAVIER</t>
  </si>
  <si>
    <t>ANA IRIS DE LA CRUZ HIDALGO</t>
  </si>
  <si>
    <t>RAMONA ANDREA MARTINEZ GARCIA</t>
  </si>
  <si>
    <t>CARMEN ROSARIO PAYANO P.</t>
  </si>
  <si>
    <t>ROSANNA ALTAGRACIA TEJADA VASQUEZ</t>
  </si>
  <si>
    <t>BELKIS L AMADOR PINEDA</t>
  </si>
  <si>
    <t>JULIA MARGARITA VARGAS GARCIA</t>
  </si>
  <si>
    <t>ENCARGADO(A) DEPARTAMENTO</t>
  </si>
  <si>
    <t>LAUDYS GEORGINA DE LA CAR SANTOS PE</t>
  </si>
  <si>
    <t>DEYSI MARIA TERRERO</t>
  </si>
  <si>
    <t>CARLOTA VIRGINIA FELIZ OLIVERO</t>
  </si>
  <si>
    <t>ALEXANDRE PEGUERO ALVAREZ</t>
  </si>
  <si>
    <t>ENCARGADO (A) SECCION</t>
  </si>
  <si>
    <t>FIOR DALIZA MERCEDES CASILLA PEPIN</t>
  </si>
  <si>
    <t>FELIX DEL ORBE</t>
  </si>
  <si>
    <t>ARELIS M. MELO</t>
  </si>
  <si>
    <t>RAMON PENA DE PENA</t>
  </si>
  <si>
    <t>LORENZA CASTILLO GUERRERO</t>
  </si>
  <si>
    <t>LUISA ADELA MORILLO OROZCO</t>
  </si>
  <si>
    <t>SEVERINO SANCHEZ GONZALEZ</t>
  </si>
  <si>
    <t>ROXANNA FRANCO OFREER</t>
  </si>
  <si>
    <t>LUISA ALBANIA TORRES ABREU</t>
  </si>
  <si>
    <t>JHON NOEL GUERRERO AYBAR</t>
  </si>
  <si>
    <t>ALICIA ELYSSE SEGURA MANZUETA</t>
  </si>
  <si>
    <t>ANTONIA ANDUJAR PAULINO</t>
  </si>
  <si>
    <t>RAMON LEONARDO BORGEN SANTANA</t>
  </si>
  <si>
    <t>JOSEFA MIGUELINA TORRES MARQUEZ</t>
  </si>
  <si>
    <t>JOSE ANTONIO MEREGILDO FELIZ</t>
  </si>
  <si>
    <t>NELLY ALTAGRACIA BASTARDO LANDREAU</t>
  </si>
  <si>
    <t>FENELY GEREMIAS REYNOSO SANCHEZ</t>
  </si>
  <si>
    <t>CONTADOR I</t>
  </si>
  <si>
    <t>TOMASA ANDREA MONTERO MORETA</t>
  </si>
  <si>
    <t>LEIDY PICHARDO OQUEA</t>
  </si>
  <si>
    <t>MARIA BONILLA CUEVAS URBAEZ</t>
  </si>
  <si>
    <t>AUXILIAR TECNICO</t>
  </si>
  <si>
    <t>CASILDA DIOMARYS CARRASCO PEÑA</t>
  </si>
  <si>
    <t>SANDRA VILORIA</t>
  </si>
  <si>
    <t>ZELIDED MERCEDES FERNANDEZ MEDINA</t>
  </si>
  <si>
    <t>INDHIRA MARLENE URIBE VELAZQUEZ</t>
  </si>
  <si>
    <t>ELADIA TUSENT CHALAS</t>
  </si>
  <si>
    <t>OLGA YANIRA SOTO ESTEVEZ</t>
  </si>
  <si>
    <t>JUANA MARIA SANTIAGO ROSARIO</t>
  </si>
  <si>
    <t>ANA AYDE BERIGUETE BERIGUETE</t>
  </si>
  <si>
    <t>WENDY LAURENT BOISSARD GARCIA</t>
  </si>
  <si>
    <t>MERELIN DAVIANA MARTINEZ DE LA CRUZ</t>
  </si>
  <si>
    <t>FEDERICO MOREL CEPEDA</t>
  </si>
  <si>
    <t>LUSANO PINALES</t>
  </si>
  <si>
    <t>LUZ BRISEIDA RAMIREZ VALDEZ DE BINE</t>
  </si>
  <si>
    <t>MARIA MERCEDES LANTIGUA ROMAN</t>
  </si>
  <si>
    <t>MARINALDA PEREZ MARIÑEZ</t>
  </si>
  <si>
    <t>CLARIBEL MARTINEZ VELAZQUEZ</t>
  </si>
  <si>
    <t>MARIANO MATOS ENCARNACION</t>
  </si>
  <si>
    <t>WIRMI EMILIO GARCIA GUERRERO</t>
  </si>
  <si>
    <t>FRANKLIN ASENCIO DE LA ROS</t>
  </si>
  <si>
    <t>AUXILIAR III</t>
  </si>
  <si>
    <t>JOSE MANUEL HICHEZ DIAZ</t>
  </si>
  <si>
    <t>LUZ MERCEDES GUZMAN PEREZ</t>
  </si>
  <si>
    <t>ALTAGRACIA MARILIN MANCEBO SANCHEZ</t>
  </si>
  <si>
    <t>NANCY ALTAGRACIA MARTINEZ DE LA CRU</t>
  </si>
  <si>
    <t>ASISTENTE</t>
  </si>
  <si>
    <t>NELSON MIGUEL CRUZ PEÑA</t>
  </si>
  <si>
    <t>GENARO MEDINA</t>
  </si>
  <si>
    <t>YNMACULADA LANTIGUA CONTRERAS</t>
  </si>
  <si>
    <t>MARITZA MONTES DE OCA MATOS</t>
  </si>
  <si>
    <t>MAYRA ANTONIA NUÑEZ</t>
  </si>
  <si>
    <t>VIRGEN CABRERA COLAS</t>
  </si>
  <si>
    <t>ARGENIS ALMANZAR</t>
  </si>
  <si>
    <t>AUXILIAR ALMACEN Y SUMINISTRO</t>
  </si>
  <si>
    <t>LORENZO JAVIER PASCUAL</t>
  </si>
  <si>
    <t>LAURIS RODRIGUEZ ALVAREZ</t>
  </si>
  <si>
    <t>ANA MERCEDES BRITO</t>
  </si>
  <si>
    <t>JOSE R. BETANCES CASTRO</t>
  </si>
  <si>
    <t>JULIO CESAR GARCIA VILLAR</t>
  </si>
  <si>
    <t>RAMIRO ALEXIS GUERRERO CABRERA</t>
  </si>
  <si>
    <t>MARIA ESTHER DE OLEO GONZALEZ</t>
  </si>
  <si>
    <t>CARLOS GRANADOS REYES</t>
  </si>
  <si>
    <t>VALERIO TAVAREZ FELIZ</t>
  </si>
  <si>
    <t>JOSE LUIS DUVERGE CASTILLO</t>
  </si>
  <si>
    <t>FRANCISCA MARIBEL SABARIS ABREU</t>
  </si>
  <si>
    <t>LIC. CARMEN M. GUERRERO MATOS</t>
  </si>
  <si>
    <t>ENCARGADA DE RECURSOS HUMANOS</t>
  </si>
  <si>
    <t>NO</t>
  </si>
  <si>
    <t>FECHA INICIO CONTRATO</t>
  </si>
  <si>
    <t>FECHA FINALIZA CONTRATO</t>
  </si>
  <si>
    <t>MIGUELINA DEL PILAR ZAPATA SANTOS</t>
  </si>
  <si>
    <t xml:space="preserve">DIRECCIÓN GENERAL </t>
  </si>
  <si>
    <t>TECNICO ADMINISTRATIVO</t>
  </si>
  <si>
    <t>NOMBRAMIENTO TEMPORAL</t>
  </si>
  <si>
    <t>01/10/2023</t>
  </si>
  <si>
    <t>01/04/2024</t>
  </si>
  <si>
    <t>01/08/2024</t>
  </si>
  <si>
    <t>01/02/2025</t>
  </si>
  <si>
    <t>ESTEFANI PAOLA TAVERAS UREÑA</t>
  </si>
  <si>
    <t>DIRECCION  ADMINISTRATIVA FINANCIERA</t>
  </si>
  <si>
    <t>DIRECTORA ADMINISTRATIVA Y FINANCIERA</t>
  </si>
  <si>
    <t>01/05/2023</t>
  </si>
  <si>
    <t>01/11/2023</t>
  </si>
  <si>
    <t>01/10/2024</t>
  </si>
  <si>
    <t>ALEANDRO CARABALLO DEL ORBE</t>
  </si>
  <si>
    <t>TECNICO ADMINISTRATIVO.</t>
  </si>
  <si>
    <t>01/09/2023</t>
  </si>
  <si>
    <t>01/03/2024</t>
  </si>
  <si>
    <t>ANGIE LISBETH GOMEZ DE LOS SANTOS</t>
  </si>
  <si>
    <t>DIVISION DE CORRESPONDENCIA Y ARCHIVO</t>
  </si>
  <si>
    <t>01/08/2023</t>
  </si>
  <si>
    <t>01/02/2024</t>
  </si>
  <si>
    <t>MARCOS JOSE CABRAL FERNANDEZ</t>
  </si>
  <si>
    <t>VIANNY DOLICE MEJIA PEGUERO</t>
  </si>
  <si>
    <t>DIVISION DE COMUNICACIONES</t>
  </si>
  <si>
    <t>JOAQUIN CARABALLO MARTINEZ</t>
  </si>
  <si>
    <t>PERIODISTA</t>
  </si>
  <si>
    <t>01/06/2023</t>
  </si>
  <si>
    <t>01/12/2023</t>
  </si>
  <si>
    <t>RAMON ARISTY MONTERO MORENO</t>
  </si>
  <si>
    <t>COORDINADO</t>
  </si>
  <si>
    <t>RAFAEL ALCANTARA DE LEON</t>
  </si>
  <si>
    <t>ENCARGADO DE TRANSPORTACION</t>
  </si>
  <si>
    <t>DARYA ZHYVYENKO ZHYVYENKO</t>
  </si>
  <si>
    <t>SECCION INSPECCION AEROPUERTOS</t>
  </si>
  <si>
    <t>VETERINARIO</t>
  </si>
  <si>
    <t>JOSE RAFAEL PEGUERO FERRERAS</t>
  </si>
  <si>
    <t>ANIA DEL PILAR PEÑA CONTRERAS</t>
  </si>
  <si>
    <t>DIVISION JURIDICA</t>
  </si>
  <si>
    <t xml:space="preserve">ANALISTA LEGAL </t>
  </si>
  <si>
    <t>01/01/2024</t>
  </si>
  <si>
    <t>01/07/2024</t>
  </si>
  <si>
    <t>DIORIS ALEXANDER RENVILL</t>
  </si>
  <si>
    <t>SOPORTE TECNICO INFORMATICO</t>
  </si>
  <si>
    <t>JUAN CARLOS RECIO PEREZ</t>
  </si>
  <si>
    <t>MARIA INMACULADA BURGOS CRUZ</t>
  </si>
  <si>
    <t>DIVISION DE NORMAS Y ANALISIS DE RIESGOS</t>
  </si>
  <si>
    <t>01/06/2024</t>
  </si>
  <si>
    <t>01/12/2024</t>
  </si>
  <si>
    <t>GREGORIO ANTONIO REYES MEJIA</t>
  </si>
  <si>
    <t>DIVISION DE REPRODUCCION ANIMAL</t>
  </si>
  <si>
    <t>ENCARGADO DE LA DIVISION DE REPRODUCCION ANIMAL</t>
  </si>
  <si>
    <t>01/05/2024</t>
  </si>
  <si>
    <t>IVAN JOSÉ REUMAN PERALTA</t>
  </si>
  <si>
    <t>DEMI YAMILE GARCIA DANIEL</t>
  </si>
  <si>
    <t>GERARDO RAFAEL DE JESUS MALKUN PARA</t>
  </si>
  <si>
    <t>01/07/2023</t>
  </si>
  <si>
    <t>SOLANCHI MIGUELINA TRONCOSO NUÑEZ</t>
  </si>
  <si>
    <t>BEATRIZ MARIA VENTURA BOCIO</t>
  </si>
  <si>
    <t>LAURA ESTHER DIAZ ROSARIO</t>
  </si>
  <si>
    <t>NICOLLE CRISTINA GUTIERREZ MONTAS</t>
  </si>
  <si>
    <t>01/01/2025</t>
  </si>
  <si>
    <t>LUCAS ARGENIS ALCANTARA MERETTE</t>
  </si>
  <si>
    <t>ANABEL FERMIN RAMIREZ</t>
  </si>
  <si>
    <t>KENNY JIANCARLOS REYES POLANCO</t>
  </si>
  <si>
    <t>JOSE AUGUSTO BURGOS DILONE</t>
  </si>
  <si>
    <t>JOSE LEODAL SANTANA MARTINEZ</t>
  </si>
  <si>
    <t>BEATRICE MARGHERITA IEROMAZZO LATOU</t>
  </si>
  <si>
    <t>DEPARTAMENTO DE CAMPAÑA SANITARIA (PROGRAMA DE TRAZABILIDAD)</t>
  </si>
  <si>
    <t>MARIA DEL CARMEN ROMERO RIVERO</t>
  </si>
  <si>
    <t>EVELYN RAQUEL GAUTREAU SANTANA</t>
  </si>
  <si>
    <t>DEPARTAMENTO DE REGISTRO DE PRODUCTOS Y ESTABLECIMIENTOS VETERINARIOS</t>
  </si>
  <si>
    <t>ENCARGADA DE DEPARTAMENTO DE REGISTRO DE PRODUCTOS Y ESTABLECIMIENTOS VETERINARIOS</t>
  </si>
  <si>
    <t>BELINDA BODDEN BODDEN</t>
  </si>
  <si>
    <t>GIANNA ISABELLA PINNA POLANCO</t>
  </si>
  <si>
    <t>SAULLY SMITH SANTANA</t>
  </si>
  <si>
    <t>FREDDY RAFAEL VELEZ THEN</t>
  </si>
  <si>
    <t>15/05/2023</t>
  </si>
  <si>
    <t>15/11/2023</t>
  </si>
  <si>
    <t>JORGE ANTONIO MONSANTO VALDEZ</t>
  </si>
  <si>
    <t>SENDY PAOLA MADERA PAULINO</t>
  </si>
  <si>
    <t>DIRECCION DE SANIDAD ANIMAL (ENFERMEDADES AVIARIAS)</t>
  </si>
  <si>
    <t>KANARIS IGNACIO DURAN BALAGUER</t>
  </si>
  <si>
    <t>DIVISION DE ENFERMEDADES AVICOLAS</t>
  </si>
  <si>
    <t xml:space="preserve">ELIZABETH MARIA SKEET GARCIA </t>
  </si>
  <si>
    <t xml:space="preserve">ALEXANDRA CAROLINA ALBA ALMANZAR </t>
  </si>
  <si>
    <t>ANALISTA RIESGO</t>
  </si>
  <si>
    <t>ERIKA NOEMI MINAYA CRISOSTOMO</t>
  </si>
  <si>
    <t>09/10/2023</t>
  </si>
  <si>
    <t>09/04/2024</t>
  </si>
  <si>
    <t>ANTONI ROMERO MONTOLIO</t>
  </si>
  <si>
    <t>DIRECCION DE EXTENSION Y FOMENTO PECUARIO</t>
  </si>
  <si>
    <t>JOSE ALEXANDER ABREU FLORENTINO</t>
  </si>
  <si>
    <t>MARIA DE LOS ANGELES MONTAS</t>
  </si>
  <si>
    <t>NELSON CAMILO LANDESTOY JIMENEZ</t>
  </si>
  <si>
    <t>COORDINADO APROLECHE</t>
  </si>
  <si>
    <t>JOSUE DAVID CEBALLOS MAÑON</t>
  </si>
  <si>
    <t>01/11/2024</t>
  </si>
  <si>
    <t>JORGE LUIS RAMIREZ DE LA ROSA</t>
  </si>
  <si>
    <t>SANDY EDUARDO SANCHEZ LANDA</t>
  </si>
  <si>
    <t>ALAN MATOS DIAZ</t>
  </si>
  <si>
    <t>JULIO ALBERTO MORILLO ZABALA</t>
  </si>
  <si>
    <t>CARLENYS HORTENCIA ROMERO UREÑA</t>
  </si>
  <si>
    <t>JOSE BENJAMIN PEÑA CEBALLOS</t>
  </si>
  <si>
    <t>MIRTHA MARIA DEL ROSARIO DE CASTRO</t>
  </si>
  <si>
    <t>IVAN ANDRES LOHENDY MINAYA PEREZ</t>
  </si>
  <si>
    <t xml:space="preserve">LUIS AMILCAR VALDEZ MARTE </t>
  </si>
  <si>
    <t>YOMAIRA DEL ROSARIO TAVAREZ RODRIGU</t>
  </si>
  <si>
    <t>PEDRO PABLO EDUARDO SARNELLI PENZO</t>
  </si>
  <si>
    <t>LOYD JOSE ALVAREZ TAVAREZ</t>
  </si>
  <si>
    <t>SOCRATES RUBEN LOPEZ NUÑEZ</t>
  </si>
  <si>
    <t>LEDENNY ELIZABETH MARTINEZ PERALTA</t>
  </si>
  <si>
    <t>BENISA GONZALEZ RODRIGUEZ</t>
  </si>
  <si>
    <t>JUAN PABLO FRANCISCO MAMBRU</t>
  </si>
  <si>
    <t>JUAN CARLOS ROCA TAPIA</t>
  </si>
  <si>
    <t>REILI JOSE BURGOS HERNANDEZ</t>
  </si>
  <si>
    <t>HENRY RUIZ PEÑA</t>
  </si>
  <si>
    <t>DIRECTOR REGIONAL NORDESTE</t>
  </si>
  <si>
    <t>JEFFREY ALVARO YAPOR</t>
  </si>
  <si>
    <t>CARLOS JULIO RODRIGUEZ VENTURA</t>
  </si>
  <si>
    <t>NALCHI MACIEL UREÑA HERNANDEZ</t>
  </si>
  <si>
    <t>DIRECCIÓN REGIONAL NORDESTE</t>
  </si>
  <si>
    <t>BIOANALISTA</t>
  </si>
  <si>
    <t>FELIX PAUL BATISTA DE LA CRUZ</t>
  </si>
  <si>
    <t>ENMANUEL GRULLON GARCIA</t>
  </si>
  <si>
    <t>ISAAC DE JESUS UREÑA GUZMAN</t>
  </si>
  <si>
    <t>RAY JOSE SILVERIO JAQUEZ</t>
  </si>
  <si>
    <t>JOSE MIGUEL TAPIA GUTIERREZ</t>
  </si>
  <si>
    <t>JORGE LUIS PARRA LOPEZ</t>
  </si>
  <si>
    <t>CRISTIAN VALENTIN SUAREZ TAVAREZ</t>
  </si>
  <si>
    <t>EDWARD MIGUEL PAULINO CASTILLO</t>
  </si>
  <si>
    <t>DIRECTOR REGIONAL</t>
  </si>
  <si>
    <t>ANDRES FERNANDEZ RODRIGUEZ</t>
  </si>
  <si>
    <t>VICTOR ODALIS SANTANA REYNOSO</t>
  </si>
  <si>
    <t>AGRONOMO</t>
  </si>
  <si>
    <t>JUAN ENRIQUE PIMENTEL BRITO</t>
  </si>
  <si>
    <t>BRIAN PION GUERRERO</t>
  </si>
  <si>
    <t>VICENTE MANUEL DE JESUS</t>
  </si>
  <si>
    <t>GREGORY ISACC MORILLO</t>
  </si>
  <si>
    <t>CLAUDIO RAFAEL BERMUDEZ PERALTA</t>
  </si>
  <si>
    <t>DIRECCION REGIONAL ESTE, DIVISION DE CUARENTENA ANIMAL</t>
  </si>
  <si>
    <t>JUAN ALBERTO DURAN MIESES</t>
  </si>
  <si>
    <t>CATALINO ERASME OBISPO JIMENEZ</t>
  </si>
  <si>
    <t>CLAUDIA ELIZABETH CARABALLO FELIZ</t>
  </si>
  <si>
    <t>SOLIANDY NATIVIDAD GARCÍA DURAN</t>
  </si>
  <si>
    <t>ANALISTA EN VIROLOGÍA</t>
  </si>
  <si>
    <t>ANDREINA SANCHEZ DELGADO</t>
  </si>
  <si>
    <t>AMALIA ROSA BALLENILLA RAMIREZ</t>
  </si>
  <si>
    <t>TECNICO EN DOCUMENTACIÓN VETERINARIA</t>
  </si>
  <si>
    <t>MANUEL ALEJANDRO ANTONIO ESPINAL LE</t>
  </si>
  <si>
    <t>NEY SAMUEL CASILLA VEGA</t>
  </si>
  <si>
    <t xml:space="preserve">DIRECCION GENERAL DE GANADERIA </t>
  </si>
  <si>
    <t xml:space="preserve">TECNICO </t>
  </si>
  <si>
    <t>TRAMITE DE PENSION</t>
  </si>
  <si>
    <t xml:space="preserve">ANA CELIA DURAN </t>
  </si>
  <si>
    <t xml:space="preserve">AUXILIAR DE ESTADISTICA </t>
  </si>
  <si>
    <t xml:space="preserve">MELANEO R. DE JESUS </t>
  </si>
  <si>
    <t xml:space="preserve">MARITZA ANTONIA VALDEZ </t>
  </si>
  <si>
    <t xml:space="preserve">DIRECCION DE SANIDAD ANIMAL </t>
  </si>
  <si>
    <t>CARLOS GUILLERMO FAURE AYBAR</t>
  </si>
  <si>
    <t>CLEOTILDE RODRIGUEZ CASTILLO</t>
  </si>
  <si>
    <t>COORDINADOR REGIONAL</t>
  </si>
  <si>
    <t>FRANCISCO ANTONIO ESTEVEZ</t>
  </si>
  <si>
    <t>BIANKA SOCIAS DIAZ</t>
  </si>
  <si>
    <t>VANESSA POLANCO PEGUERO</t>
  </si>
  <si>
    <t>ENCARGADO (A) DE DIVISION</t>
  </si>
  <si>
    <t>SUPLENCIA</t>
  </si>
  <si>
    <t>ENGARGADO (A) DE MOVILIZACION DE TRANSITO</t>
  </si>
  <si>
    <t>ENCARGADA DE CUARENTENA ANIMAL</t>
  </si>
  <si>
    <t>INTERINATO</t>
  </si>
  <si>
    <t>DIVISION DE RECURSOS HUMANOS</t>
  </si>
  <si>
    <t>ANALISTA DE RECURSOS HUMANOS</t>
  </si>
  <si>
    <t>DIRECTORA DE SANIDAD ANIMAL</t>
  </si>
  <si>
    <t>ENCARGADO DIVISION DE ENFERMEDADES 
AVICOLAS</t>
  </si>
  <si>
    <t>DIRECTOR LAVECEN</t>
  </si>
  <si>
    <t>ENCARGADO (A) DIVISION</t>
  </si>
  <si>
    <t>ENCARGADA DE LA DIVISION DE VIGILANCIA EPIDEMIOLOGICA</t>
  </si>
  <si>
    <t>DIRECTOR REGIONAL CENTRAL</t>
  </si>
  <si>
    <t>DIRECTORA REGIONAL NORTE</t>
  </si>
  <si>
    <t>INGENIERO AGRONOMO</t>
  </si>
  <si>
    <t>DIRECCION REGIONAL NOROCENTRAL</t>
  </si>
  <si>
    <t>DIRECTOR REGIONAL NORCENTRAL</t>
  </si>
  <si>
    <t>DIRECTOR REGIONAL SUR</t>
  </si>
  <si>
    <t>DIRECTOR REGIONAL SUROESTE</t>
  </si>
  <si>
    <t>SOPORTE TÉCNICO INFORMÁTICO</t>
  </si>
  <si>
    <t>FEMENINA</t>
  </si>
  <si>
    <t xml:space="preserve">ENCARGADO DE UNIDAD </t>
  </si>
  <si>
    <t xml:space="preserve">SILFREDO PEÑA VILLANUEVA </t>
  </si>
  <si>
    <t>DEPARTAMENTO DE EXTENSION Y FOMENTO PECUARIO</t>
  </si>
  <si>
    <t xml:space="preserve">ELIGIO ANTONIO CARELA </t>
  </si>
  <si>
    <t xml:space="preserve">ENMANUEL ANTONIO GONZALEZ ORTIZ </t>
  </si>
  <si>
    <t>INGENIERO EN PRODUCCION ANIMAL</t>
  </si>
  <si>
    <t>JHONATAN JANCARLOS JUSTO JIMENEZ</t>
  </si>
  <si>
    <t>AYUDANTE VETERINARIO</t>
  </si>
  <si>
    <t>PRIMITIVA MEJIA MERCEDES</t>
  </si>
  <si>
    <t>DPTO. DE EXTENSION PECUARIA</t>
  </si>
  <si>
    <t>PROFESIONAL SUPERIOR III</t>
  </si>
  <si>
    <t xml:space="preserve">DULCE VERONICA RAMIREZ DE LA CRUZ </t>
  </si>
  <si>
    <t>DEPARTAMENTO DE EXTENSION Y FOMENTO PECUARIO PROYECTO 02</t>
  </si>
  <si>
    <t xml:space="preserve">MARIA ISABEL BATISTA PIMENTEL </t>
  </si>
  <si>
    <t>DIVISION DE CALIDAD DE LA LECHE PROYECTO 02</t>
  </si>
  <si>
    <t>MELVIN ALEXANDER CARABALLO DE FRIAS</t>
  </si>
  <si>
    <t xml:space="preserve">CARLOS CASTRO VICENTE </t>
  </si>
  <si>
    <t>ALFI ANEUDDIS BATISTA SANTANA</t>
  </si>
  <si>
    <t>BIENVENIDO ALBERTO COSTE MENA</t>
  </si>
  <si>
    <t>DIRECCIÓN SANIDAD ANIMAL</t>
  </si>
  <si>
    <t>PEDRO DE JESUS ASTACIO ASTACIO</t>
  </si>
  <si>
    <t>DIRECCIÓN DE EXTENSIÓN Y FOMENTO</t>
  </si>
  <si>
    <t>JOSE DANILO GARCÍA TREJO</t>
  </si>
  <si>
    <t xml:space="preserve">JUANA ELIZABETH MEJIA MEJIA </t>
  </si>
  <si>
    <t>VENTURA CEDANO HIDALGO</t>
  </si>
  <si>
    <t xml:space="preserve">MASCULINO </t>
  </si>
  <si>
    <t>CARLOS MANUEL PEÑA</t>
  </si>
  <si>
    <t xml:space="preserve">PROMOTOR </t>
  </si>
  <si>
    <t xml:space="preserve">FERNANDO JOSE FLORIAN MENDEZ </t>
  </si>
  <si>
    <t xml:space="preserve">OSVALDO CUELLO REYES </t>
  </si>
  <si>
    <t xml:space="preserve">AUXILIAR VETERINARIO </t>
  </si>
  <si>
    <t xml:space="preserve">BENIGNO ANTONIO ALMANZAR REYES </t>
  </si>
  <si>
    <t xml:space="preserve">ELVIN MARIA RODRIGUEZ MARTINEZ </t>
  </si>
  <si>
    <t>FRANCISCO JAVIER MELENDEZ CEBALLOS</t>
  </si>
  <si>
    <t xml:space="preserve">JONATHAN HEREDIA RAMIREZ </t>
  </si>
  <si>
    <t>EUGENIO RAMON DIAZ REYES</t>
  </si>
  <si>
    <t>ROGEL ROBERTSAINT-HILAIRE</t>
  </si>
  <si>
    <t>MELVYN AMAURYS MUÑOZ ROSARIO</t>
  </si>
  <si>
    <t>PEDRO PABLO RODRIGUEZ BAEZ</t>
  </si>
  <si>
    <t xml:space="preserve">DOMINGO ANTONIO JUMELLEZ ORTIZ </t>
  </si>
  <si>
    <t xml:space="preserve">JOSE RAULIN BUENO VERAS </t>
  </si>
  <si>
    <t>JUAN NUÑEZ NUÑEZ</t>
  </si>
  <si>
    <t>JOSE DE JESUS VASQUEZ CRUZ</t>
  </si>
  <si>
    <t xml:space="preserve">NAZMEIDY BONIFACIO VARGAS </t>
  </si>
  <si>
    <t xml:space="preserve">PEDRO JOSE CABA RODRIGUEZ </t>
  </si>
  <si>
    <t xml:space="preserve">ANGEL GABRIEL BAUTISTA ALCANTARA </t>
  </si>
  <si>
    <t xml:space="preserve">LEONANDO RODRIGUEZ TEJADA </t>
  </si>
  <si>
    <t>AYUDANTE TRANSITO INTERNO</t>
  </si>
  <si>
    <t>EDGAR RAMON RODRIGUEZ TAVAREZ</t>
  </si>
  <si>
    <t>FRANKLIN REMIGIO RODRIGUEZ VARGAS</t>
  </si>
  <si>
    <t>CRISTIAN FAMILIA FAMILIA</t>
  </si>
  <si>
    <t>RAFAEL EMILIO PIMENTEL</t>
  </si>
  <si>
    <t>FIJO PROG.19</t>
  </si>
  <si>
    <t>FIJO PROG.18</t>
  </si>
  <si>
    <t>TEMPORAL PROG.18</t>
  </si>
  <si>
    <t>TEMPORAL PROG.19</t>
  </si>
  <si>
    <t>PROYECTO 02</t>
  </si>
  <si>
    <t>MAYRA DEL ROSARIO PEÑA CONTRERAS</t>
  </si>
  <si>
    <t>YIRA MARIAN HEREDIA FLORIAN</t>
  </si>
  <si>
    <t>ANALISTA DE TESORERIA</t>
  </si>
  <si>
    <t>JUAN DANIEL GARCIA GUTIERREZ</t>
  </si>
  <si>
    <t>CAMILA MARIA ACOSTA ACOSTA</t>
  </si>
  <si>
    <t>DIVISION DE NORMAS ANALISIS DE RIESGOS</t>
  </si>
  <si>
    <t>ANA BEATRIZ LIRIANO RODRIGUEZ</t>
  </si>
  <si>
    <t>ALBRE JOSE TAVAREZ GUICHARDO</t>
  </si>
  <si>
    <t>EBELYS MADELIN GUZMAN VALENZUELA</t>
  </si>
  <si>
    <t>ENC. SUB ZONA</t>
  </si>
  <si>
    <t>MANUEL ROBERTO ALMONTE VALDEZ</t>
  </si>
  <si>
    <t>SAHONY YARINET ROSA VASQUEZ</t>
  </si>
  <si>
    <t>FRANCIA CESARINA TORRES TORRES</t>
  </si>
  <si>
    <t>EXTENSIONISTA PECUARIO</t>
  </si>
  <si>
    <t xml:space="preserve">JUAN ALBERTO GUZMAN LEBRON </t>
  </si>
  <si>
    <t xml:space="preserve">INSPECTOR </t>
  </si>
  <si>
    <t xml:space="preserve">SABAS ARGENCIANO HENRIQUEZ PEÑA </t>
  </si>
  <si>
    <t>INSPECTOR</t>
  </si>
  <si>
    <t>JUAN MARTIN GIL PIMENTEL</t>
  </si>
  <si>
    <t>DIRECCIÓN REGIONAL NOROESTE</t>
  </si>
  <si>
    <t>PERLA NATHALIA VICTORIANO ROSADO</t>
  </si>
  <si>
    <t>KIANNYS TAVERAS FERNANDEZ</t>
  </si>
  <si>
    <t>BEILIN RODRIGUEZ GARCIA</t>
  </si>
  <si>
    <t>INSPECTOR DE TRANSITO INTERNO</t>
  </si>
  <si>
    <t>JORGE LUIS ROSARIO MEJIA</t>
  </si>
  <si>
    <t>ENCARGADO DE AREA</t>
  </si>
  <si>
    <t>LUIS ALFREDO CRUZ MENA</t>
  </si>
  <si>
    <t>FRANCISCO ELPIDIO LOPEZ RODRIGUEZ</t>
  </si>
  <si>
    <t>DIRECCION REGIONAL NORDESTE /MEGALECHE</t>
  </si>
  <si>
    <t>DIEGO ALFREDO GOMEZ POLANCO</t>
  </si>
  <si>
    <t>AUXILIAR APICOLA</t>
  </si>
  <si>
    <t>LUIS ERNESTO GARCIA ALMANZAR</t>
  </si>
  <si>
    <t>PASCUAL MEDRANO MEJIA</t>
  </si>
  <si>
    <t>RAFAEL ALEXANDER MUÑOZ ABREU</t>
  </si>
  <si>
    <t>EDWARD RAFAEL RODRIGUEZ VEGA</t>
  </si>
  <si>
    <t xml:space="preserve">DIONISIO MATEO ROSARIO </t>
  </si>
  <si>
    <t xml:space="preserve">CARLOS PICHARDO ALBERTO </t>
  </si>
  <si>
    <t xml:space="preserve">VICTOR RAFAEL PAULINO HOLGUIN </t>
  </si>
  <si>
    <t>CESAR AUGUSTO MENDEZ FIGUEROA</t>
  </si>
  <si>
    <t>AYUDANTE VEERINARIO</t>
  </si>
  <si>
    <t xml:space="preserve">MATILDE PEÑA TORIBIO </t>
  </si>
  <si>
    <t>SANTO DEL CARMEN MERCADO PEÑA</t>
  </si>
  <si>
    <t xml:space="preserve">MIGUEL ANTONIO BRITO </t>
  </si>
  <si>
    <t xml:space="preserve">AMAURIS RAFAEL SANCHEZ MERCEDES </t>
  </si>
  <si>
    <t xml:space="preserve">AMAURIS HERMOGENES ROSARIO MOLINA </t>
  </si>
  <si>
    <t xml:space="preserve">INSPECTOR  </t>
  </si>
  <si>
    <t xml:space="preserve">ADRIEL CRUZ MARTINEZ </t>
  </si>
  <si>
    <t>MELGRIS ALTAGRACIA POLANCO MARIA</t>
  </si>
  <si>
    <t>AUDIN MISAGNABEL SEVERINO CRUZ</t>
  </si>
  <si>
    <t>ALBERTO RAFAEL PEÑA ROSARIO</t>
  </si>
  <si>
    <t>VIRGILIO MARTINEZ MARTINEZ</t>
  </si>
  <si>
    <t>ALISANDI REYNOSO TAPIA</t>
  </si>
  <si>
    <t>ANTONIO CARO</t>
  </si>
  <si>
    <t>MARIA MARLENY TOLENTINO MOTA</t>
  </si>
  <si>
    <t>DIRECION REGIONAL ESTE</t>
  </si>
  <si>
    <t>DANIA MOTA PAREDES</t>
  </si>
  <si>
    <t>EMILIO ALAM VASQUEZ</t>
  </si>
  <si>
    <t>INSPECTOR CUARENTENA ANIMAL</t>
  </si>
  <si>
    <t>GABRIEL OSCAR MORALES POLANCO</t>
  </si>
  <si>
    <t>VICTOR ALFONSO HENRIQUEZ ROSA</t>
  </si>
  <si>
    <t>JOSE MANUEL ROMAN DIAZ</t>
  </si>
  <si>
    <t>MEGALECHE, DIRECCION REGIONAL SUR</t>
  </si>
  <si>
    <t xml:space="preserve">ROSENDO  SANTANA HERASME </t>
  </si>
  <si>
    <t>MODESTO MENDEZ SANCHEZ</t>
  </si>
  <si>
    <t xml:space="preserve">JUAN BAUTISTA VIDAL RAMIREZ </t>
  </si>
  <si>
    <t xml:space="preserve">JOSE DOLORES MENDEZ CESPEDES </t>
  </si>
  <si>
    <t xml:space="preserve">JUAN CARLOS ABREU BLANCO </t>
  </si>
  <si>
    <t>DIVISION DE TRANSITO INTERNO(DIRECCION REG. CENTRAL)</t>
  </si>
  <si>
    <t>JUAN JOSE VALDEZ</t>
  </si>
  <si>
    <t>DOMINGO NASEIS JIMENEZ</t>
  </si>
  <si>
    <t>WERNER RAFAEL SORIANO GERMAN</t>
  </si>
  <si>
    <t>DAVILSON ORLANDO BAEZ PRESINAL</t>
  </si>
  <si>
    <t>PROGRAMA MEGALECHE</t>
  </si>
  <si>
    <t>FRANKLIN ELADIO MORENO CARRERAS</t>
  </si>
  <si>
    <t>VICTOR HUGO MONTES POLANCO</t>
  </si>
  <si>
    <t>YUBERKIS SUERO SALDIVAR</t>
  </si>
  <si>
    <t>LABORATORISTA</t>
  </si>
  <si>
    <t xml:space="preserve">YOSELIN DE LEON NOVA </t>
  </si>
  <si>
    <t>MALBY SIMON PEÑA RAMOS</t>
  </si>
  <si>
    <t>INSEMINADOR</t>
  </si>
  <si>
    <t>SOFIA YAJAIRA CUEVAS GREN</t>
  </si>
  <si>
    <t>ENCARGADA DE LA DIVISIÓN DE CAMBIO CLIMÁTICO</t>
  </si>
  <si>
    <t>RAIBERT FRANCISCO SALDAÑA ALCANTARA</t>
  </si>
  <si>
    <t>LUIS PEREZ VARGAS</t>
  </si>
  <si>
    <t>ESTEFANI DE JESUS</t>
  </si>
  <si>
    <t>ANNY NIOSOTY MERCEDES RAMIREZ</t>
  </si>
  <si>
    <t>LUIS RAMON SANTANA HEREDIA</t>
  </si>
  <si>
    <t>CUARENTENA ANIMAL</t>
  </si>
  <si>
    <t>ESMIRNA MARCELINO ROJAS</t>
  </si>
  <si>
    <t>NICAURYS ALTAGRACIA SANTOS PEREZ</t>
  </si>
  <si>
    <t>FREDDY ALBERTO GARCIA GARCIA</t>
  </si>
  <si>
    <t>CESAR AUGUSTO POLANCO REYES</t>
  </si>
  <si>
    <t>CUARENTENA ANIMAL AILA</t>
  </si>
  <si>
    <t>LUIS FRANCISCO ALCALA ANTIGUA</t>
  </si>
  <si>
    <t>JUAN FELIX VIZCAINO GONZALEZ</t>
  </si>
  <si>
    <t>DIV. DE ESTACION DE CUARENTENA ANIMAL AILA</t>
  </si>
  <si>
    <t>JUAN CARLOS RAMIREZ PEREZ</t>
  </si>
  <si>
    <t xml:space="preserve">CESAR AUGUSTO RIVERA ALCANTARA </t>
  </si>
  <si>
    <t xml:space="preserve">ANDRES JULIO BERIGUETE CABRAL </t>
  </si>
  <si>
    <t>ALEJANDRITO MARTIRES BATISTA GALVAN</t>
  </si>
  <si>
    <t>DIRECTOR FOMENTO Y EXTENSION P</t>
  </si>
  <si>
    <t>FRANKERY PEREZ DE LA CRUZ</t>
  </si>
  <si>
    <t>DOLORES YESIREL GOMEZ LIRIANO</t>
  </si>
  <si>
    <t>FRANCIS ANGOMAS DE LA ROSA</t>
  </si>
  <si>
    <t>DEPTO. DE EXTENSION Y FOMENTO PECUARIO</t>
  </si>
  <si>
    <t>DEVINSON PERALTA ARIAS</t>
  </si>
  <si>
    <t>JOSE ALBERTO ESPINAL DIAZ</t>
  </si>
  <si>
    <t>EUDARDO GREGORIO FRANJUL TRONCOSO</t>
  </si>
  <si>
    <t>MARTIN ALEJANDRO MEDINA GUILLEN</t>
  </si>
  <si>
    <t>JULIAN ROLANDO MEDINA MENDEZ</t>
  </si>
  <si>
    <t>HECTOR REGNIER GUZMAN CARRASCO</t>
  </si>
  <si>
    <t>LUIS MANUEL ESPINAL RODRIGUEZ</t>
  </si>
  <si>
    <t>ORLANDO ANTONIO CEBALLOS GARCIA</t>
  </si>
  <si>
    <t>JOSE EUGENIO TAVAREZ CONSORO</t>
  </si>
  <si>
    <t>JORGE LUIS HIDALGO</t>
  </si>
  <si>
    <t>RAUL ORLANDO RAMIREZ MINYETTYS</t>
  </si>
  <si>
    <t>PABLO AMADOR GONZALEZ</t>
  </si>
  <si>
    <t>SONY ALEXANDER ACOSTA MARTINEZ</t>
  </si>
  <si>
    <t>RAMON DE LA CRUZ RODRIGUEZ</t>
  </si>
  <si>
    <t>SANDY PICHARDO</t>
  </si>
  <si>
    <t>PURO CONCEPCION REINOSO ROSARIO</t>
  </si>
  <si>
    <t>FINCA SAN LUIS</t>
  </si>
  <si>
    <t>OPERADOR TRACTOR</t>
  </si>
  <si>
    <t>EDDY LARA LARA</t>
  </si>
  <si>
    <t>JOSE ANTONIO AQUINO HERNANDEZ</t>
  </si>
  <si>
    <t>JOSE FRANCISCO MEJIA HERNANDEZ</t>
  </si>
  <si>
    <t>DIV. DE ENFERMEDADES DE LAS AVES</t>
  </si>
  <si>
    <t xml:space="preserve">KATHERINE FABRICIA DIAZ SEVERINO </t>
  </si>
  <si>
    <t>DIV. DE CALIDAD DE LA LECHE</t>
  </si>
  <si>
    <t xml:space="preserve">DAISY VIRLLINIA CAMILO REYES </t>
  </si>
  <si>
    <t xml:space="preserve">GENRYS YOEL DE OLEO MEDINA </t>
  </si>
  <si>
    <t xml:space="preserve">PEDRO ANTONIO VALERA </t>
  </si>
  <si>
    <t>DEYSIS DANIELA DURAN REYNOSO</t>
  </si>
  <si>
    <t>MARIA ELIZABETH  PALMERO VALERIO</t>
  </si>
  <si>
    <t xml:space="preserve">ROBERTO POLANCO CABRERA </t>
  </si>
  <si>
    <t>ROSAYDDEL RAMIREZ PINEDA</t>
  </si>
  <si>
    <t>JIMMY AMAURIS ACOSTA MARTINEZ</t>
  </si>
  <si>
    <t>RAFAELINA ANTONIA HIDALGO DURAN</t>
  </si>
  <si>
    <t>YESENIA ZAMORA</t>
  </si>
  <si>
    <t>ROBERTO RAFAEL LUCIANO SAINT- HILAIR</t>
  </si>
  <si>
    <t>MARIA MAGNOLIA SANTANA GONZALEZ</t>
  </si>
  <si>
    <t>CARLOS NISIO SOSA MENA</t>
  </si>
  <si>
    <t>RAFAEL ARTURO ADAMES FELIZ</t>
  </si>
  <si>
    <t>OSCARINA MARIE AYALA GUZMAN</t>
  </si>
  <si>
    <t>NICOLAS FLORENTINO VILLANUEVA HEREDIA</t>
  </si>
  <si>
    <t>ANA CAROLINA ALMONTE CABA</t>
  </si>
  <si>
    <t>AYUDANTE DE TRANSITO INTERNIO</t>
  </si>
  <si>
    <t>DOMINGO ANTONIO CONTIN CASTADEDA</t>
  </si>
  <si>
    <t>BIANCA DAYANARA URBAY VALDEZ</t>
  </si>
  <si>
    <t>ENCARGADO DEPARTAMENTO PLANIF</t>
  </si>
  <si>
    <t>MERCHISEDES ANTIGUA VALENZUELA</t>
  </si>
  <si>
    <t>KELVIN MANUEL BRITO RODRIGUEZ</t>
  </si>
  <si>
    <t>GADIEL CID RODRIGUEZ</t>
  </si>
  <si>
    <t>COLON ROSARIO JOEL</t>
  </si>
  <si>
    <t>REYNALDO DE LA ROSA REYES</t>
  </si>
  <si>
    <t xml:space="preserve">  </t>
  </si>
  <si>
    <t>JOHNNY ENCARNACION</t>
  </si>
  <si>
    <t>AYUDANTE MANTENIMIENTO</t>
  </si>
  <si>
    <t>ARSENIA ALTAGRACIA HIDALGO RODRIGUE</t>
  </si>
  <si>
    <t>PEDRO LUNA</t>
  </si>
  <si>
    <t>PEDRO MARTINEZ FIGUEREO</t>
  </si>
  <si>
    <t>YOHNNY MARTINEZ REYES</t>
  </si>
  <si>
    <t>LUIS RAMON MEDINA GOMEZ</t>
  </si>
  <si>
    <t>ALADINO MERCEDES RODRIGUEZ</t>
  </si>
  <si>
    <t>DARLIN GERMAN MONTAS GOMEZ</t>
  </si>
  <si>
    <t>EBIA MONTERO SANCHEZ</t>
  </si>
  <si>
    <t>HOMERO NIVAR LAURENCIO</t>
  </si>
  <si>
    <t>JULIA NUÑEZ RODRIGUEZ</t>
  </si>
  <si>
    <t>QUIRBIO ORBE PERDOMO</t>
  </si>
  <si>
    <t>ROSA ELENA OVALLE RIVERAS</t>
  </si>
  <si>
    <t>HINDRIS ELIEZEL PEREYRA CASTILLO</t>
  </si>
  <si>
    <t>MARIA MICELANEA PEREZ MENDEZ</t>
  </si>
  <si>
    <t>RICARDO ARIEL PUJOLS</t>
  </si>
  <si>
    <t>BRITNEY SAIDDY RIVAS MATOS</t>
  </si>
  <si>
    <t>CARLOS LUIS ROSARIO TORRES</t>
  </si>
  <si>
    <t>DANIEL ROSARIO HEREDIA</t>
  </si>
  <si>
    <t>DANI RODRIGUEZ PILAR</t>
  </si>
  <si>
    <t>JOSE FRANCISCO TAVERAS</t>
  </si>
  <si>
    <t xml:space="preserve">OBRERO </t>
  </si>
  <si>
    <t>JULIO CESAR SUAREZ MEDINA</t>
  </si>
  <si>
    <t>MAX ARGENIS BRITO FRANCISCO</t>
  </si>
  <si>
    <t>HUBERTO DE LA ROSA DE LOS SANTOS</t>
  </si>
  <si>
    <t>JOEL ANTONIO DIAZ DISLA</t>
  </si>
  <si>
    <t>YERA AMELIA LOPEZ LARA</t>
  </si>
  <si>
    <t>HECTOR FRANCISCO RODRIGUEZ</t>
  </si>
  <si>
    <t>RAFAEL DOMINGUEZ DIAZ</t>
  </si>
  <si>
    <t>ERIC RUBEN BRETON GUERRERO</t>
  </si>
  <si>
    <t>01/04/2025</t>
  </si>
  <si>
    <t>KATHERINE YURQUELINA FELIZ RAMIREZ</t>
  </si>
  <si>
    <t>SILVIA NIUVERYS POLANCO GERMAN</t>
  </si>
  <si>
    <t>ELIZABETH PAULINO HERNANDEZ</t>
  </si>
  <si>
    <t>ANALISTA SISTEMAS INFORMATICO</t>
  </si>
  <si>
    <t>CAROLINE CASTRO GARCIA</t>
  </si>
  <si>
    <t>WEDINTO MEZON VARGAS</t>
  </si>
  <si>
    <t>RICARDO JOSE ALMONTE POLO</t>
  </si>
  <si>
    <t>SMEYRA MARQUEZ BAUTISTA</t>
  </si>
  <si>
    <t>IRIALIS EDILI HERRERA</t>
  </si>
  <si>
    <t>JOEL MARTIN GOMEZ MANCEBO</t>
  </si>
  <si>
    <t>JOSE ARMANDO LOPEZ VASQUEZ</t>
  </si>
  <si>
    <t>LUIS ALFONSO URRACA CABRERA</t>
  </si>
  <si>
    <t>LIZ SHAKIRA SEVERINO RAMIREZ</t>
  </si>
  <si>
    <t>NURY VARGAS ROSARIO</t>
  </si>
  <si>
    <t>CRISTOPHER ANTONIO PEÑA DE JESUS</t>
  </si>
  <si>
    <t>NOMAR IGNACIO LECLERC DURAN</t>
  </si>
  <si>
    <t>CRISTIAN GUILLERMO PATIN GUERRERO</t>
  </si>
  <si>
    <t>FRANCIS DARLIN HERASME FERREIRA</t>
  </si>
  <si>
    <t>IVAN EMILE PEÑA FLORES</t>
  </si>
  <si>
    <t>NORKELYS TAMAR ALMONTE TATIS</t>
  </si>
  <si>
    <t>GUSTAVO ERNESTO CONCEPCION BESONIAS</t>
  </si>
  <si>
    <t>LISMARY SIRET LIRIANO ESPINAL</t>
  </si>
  <si>
    <t>01/09/2024</t>
  </si>
  <si>
    <t>01/03/2025</t>
  </si>
  <si>
    <t>RONALDO DE JESUS GARCIA GRULLON</t>
  </si>
  <si>
    <t>ROXANNA ALTAGRACIA PICHARDO FRANCO</t>
  </si>
  <si>
    <t>01/05/2025</t>
  </si>
  <si>
    <t>NELSON JAVIER SOLIS NUÑEZ</t>
  </si>
  <si>
    <t>CANDIDA YESENIA DE LOS SANTOS SARMIENTO</t>
  </si>
  <si>
    <t>ANTOLIN ECHAVARRIA DE LA ROSA</t>
  </si>
  <si>
    <t>JHONATAN YIDO</t>
  </si>
  <si>
    <t>MASSIEL ENCARNACION MONTERO</t>
  </si>
  <si>
    <t>RONALD LUIS FELIZ AYALA</t>
  </si>
  <si>
    <t>DEPARTAMENTO DE  PLANIFICACION Y DESARROLLO</t>
  </si>
  <si>
    <t>CARMEN IRIS PACHECO DIAZ</t>
  </si>
  <si>
    <t>ANALISTA PLANIFICACION</t>
  </si>
  <si>
    <t>01/06/2025</t>
  </si>
  <si>
    <t>KARLA MARIE OVALLES RAMOS</t>
  </si>
  <si>
    <t>LUIS ABIMAEL ROSARIO BAEZ</t>
  </si>
  <si>
    <t>LUCAS LEONEL MOTA SANTANA</t>
  </si>
  <si>
    <t xml:space="preserve">GERARDO DE JESUS BERNARD RODRIGUEZ </t>
  </si>
  <si>
    <t>PERLA DOLORES PULA VALDEZ</t>
  </si>
  <si>
    <t>ENMA TOPACIO PEÑA VALERA</t>
  </si>
  <si>
    <t>TOMAS ENMANUEL MENDEZ MEDINA</t>
  </si>
  <si>
    <t>RAFAEL ARIAS RODRIGUEZ</t>
  </si>
  <si>
    <t>FIJO</t>
  </si>
  <si>
    <t>JOSELY FERNANDA ORTIZ DE GARCIA</t>
  </si>
  <si>
    <t>REYES TOMAS CABRERA CRUZ</t>
  </si>
  <si>
    <t>JEREMY SEBASTIAN BATISTA RODRIGUEZ</t>
  </si>
  <si>
    <t>TECNICO VETERINARIO</t>
  </si>
  <si>
    <t>JUAN PABLO NOVAS DIAZ</t>
  </si>
  <si>
    <t>VIVALDI JOSE PICHARDO GOMEZ</t>
  </si>
  <si>
    <t>GIANNIS JULEISSI MOTA MARCHENA</t>
  </si>
  <si>
    <t>JULIETTA SCARLEN CORPORAN MORILLO</t>
  </si>
  <si>
    <t>ESTEFANY CRISTINA VASQUEZ</t>
  </si>
  <si>
    <t>SUSANA ARCHIVAL ROSARIO</t>
  </si>
  <si>
    <t>NANCY DIAZ ROSARIO</t>
  </si>
  <si>
    <t>ISR</t>
  </si>
  <si>
    <t xml:space="preserve">SEGURIDAD </t>
  </si>
  <si>
    <t xml:space="preserve">CARLOS MONTERO MESA </t>
  </si>
  <si>
    <t xml:space="preserve">ALMINIO LEOCADIO RIVERA </t>
  </si>
  <si>
    <t>WANDER MIGUELY GUZMAN GUZMAN</t>
  </si>
  <si>
    <t>WILLY MEDRANO MEDRANO</t>
  </si>
  <si>
    <t xml:space="preserve">NICOLAS ALCANTARA AMADOR </t>
  </si>
  <si>
    <t>AVELITO MATOS TORRES</t>
  </si>
  <si>
    <t>WILSON A. RUIZ MATOS</t>
  </si>
  <si>
    <t>DOMINGO GOMEZ TORREZ</t>
  </si>
  <si>
    <t>LUIS A. MORETA BOCIO</t>
  </si>
  <si>
    <t>JHORDYS M. PEREZ MATOS</t>
  </si>
  <si>
    <t>JUNIOR SANTANA GONZALEZ</t>
  </si>
  <si>
    <t>BRAYNER SOLER LUIS</t>
  </si>
  <si>
    <t>VICTOR E. CARRERAS GOMEZ</t>
  </si>
  <si>
    <t>RAYSA E. RINCON CASTRO</t>
  </si>
  <si>
    <t>YOERBI JOSE GUZMAN</t>
  </si>
  <si>
    <t>CRISTHIAN CUEVAS TRINIDAD</t>
  </si>
  <si>
    <t>RAFAEL SOSA ALCANTARA</t>
  </si>
  <si>
    <t>ANGEL MELO</t>
  </si>
  <si>
    <t>DEYLISON ANDRES DOTEL PEREZ</t>
  </si>
  <si>
    <t>ENMANUEL RAFAEL RAMON ALONZO</t>
  </si>
  <si>
    <t>TEMISTOCLES PIERRET ACOSTA</t>
  </si>
  <si>
    <t xml:space="preserve">WILKIN DAVID CUEVAS NOVAS </t>
  </si>
  <si>
    <t>JOSE MARIA FLORES RAMIRES</t>
  </si>
  <si>
    <t>JESUS ALBERTO MARIANO JORGE</t>
  </si>
  <si>
    <t>MADELINE MARGARITA VASQUEZ CASTRO</t>
  </si>
  <si>
    <t>MILEDY ALTAGRACIA CRUZ CRUZ</t>
  </si>
  <si>
    <t>RADHAMES MARTINEZ PEÑA</t>
  </si>
  <si>
    <t>AYUDANTE DE MANTENIMIENTO</t>
  </si>
  <si>
    <t>JUAN BAUTISTA PEREZ ROJAS</t>
  </si>
  <si>
    <t>MAYOBANEX PAULINO ACOSTA</t>
  </si>
  <si>
    <t>ESDRA STERLING RODRIGUEZ CUELLO</t>
  </si>
  <si>
    <t>GILIANNA NUÑEZ SANCHEZ</t>
  </si>
  <si>
    <t>01/07/2025</t>
  </si>
  <si>
    <t>EMIL ALEJANDRO RAMIREZ AQUINO</t>
  </si>
  <si>
    <t>MARTIN POLANCO PAULA</t>
  </si>
  <si>
    <t>JUAN FEDERICO ALEXIS THOMPSON FARIA</t>
  </si>
  <si>
    <t>ISIS M DE LA ALTAGRACIA SANTOS ALVA</t>
  </si>
  <si>
    <t>ALEJANDRO JOSE MOQUETE JIMINIAN</t>
  </si>
  <si>
    <t>REYNALDO GOMERA GONZALEZ</t>
  </si>
  <si>
    <t>ROSA ANGELICA SANTO VELASQUEZ</t>
  </si>
  <si>
    <t>LUIS BERNARDO FERNANDEZ PEÑA</t>
  </si>
  <si>
    <t>ABEL NEPOMUCENO REYES</t>
  </si>
  <si>
    <t>WENDY RIVERAS POLANCO</t>
  </si>
  <si>
    <t>ANALISTA DE EQUIDAD DE GENERO</t>
  </si>
  <si>
    <t>JOSE ALBERTO- VALERIO BERNARD</t>
  </si>
  <si>
    <t>JENNIFER GARCÍA GONZALEZ</t>
  </si>
  <si>
    <t>JENNY GONZALEZ FERNANDEZ DE DURAN</t>
  </si>
  <si>
    <t>SANDRA PATRICIA JAVIER TAPIA</t>
  </si>
  <si>
    <t>BRAILENYS LIZARDO RIVAS</t>
  </si>
  <si>
    <t>JULIO CESAR LEONARDO DIROCIE</t>
  </si>
  <si>
    <t>PAMELA DEL CARMEN SANTOS SANCHEZ</t>
  </si>
  <si>
    <t>01/09/2025</t>
  </si>
  <si>
    <t>CAMILA DE LOS ANGELES GARCIA ACOSTA</t>
  </si>
  <si>
    <t>EMMANUEL ENRIQUE MARTINEZ CAMBIER</t>
  </si>
  <si>
    <t xml:space="preserve">AURELIO ANTONIO RODRIGUEZ HERRERA </t>
  </si>
  <si>
    <t>ENCARGADO SEGURIDAD</t>
  </si>
  <si>
    <t xml:space="preserve">JOHANNY PORFIRIO MATEO ROA   </t>
  </si>
  <si>
    <t xml:space="preserve">ENGELS ENMANUEL HERNANDEZ GARCIA         </t>
  </si>
  <si>
    <t>JUAN ORLANDO BAEZ</t>
  </si>
  <si>
    <t>PAUL ANTONIO QUEZADA ORTEGA</t>
  </si>
  <si>
    <t>ELVIS JOSE JEREZ MORA</t>
  </si>
  <si>
    <t>WANDY SUERO JIMENEZ</t>
  </si>
  <si>
    <t>JULIO CESAR SEPULVEDA PEREZ</t>
  </si>
  <si>
    <t>MANUEL LOPEZ HERNANDEZ</t>
  </si>
  <si>
    <t>JUNIOR RAFAEL FRANCISCO DE JESUS</t>
  </si>
  <si>
    <t>OBISPO ALBERTO RODRIGUEZ DIAZ</t>
  </si>
  <si>
    <t>JORNALERO</t>
  </si>
  <si>
    <t>PPA</t>
  </si>
  <si>
    <t>NELSON ENRIQUE RAMIREZ BAUTISTA</t>
  </si>
  <si>
    <t>ENC. DIV. PRESUPUESTO</t>
  </si>
  <si>
    <t>01/10/2025</t>
  </si>
  <si>
    <t>RICARDO ALBERTO ALVAREZ BISONO</t>
  </si>
  <si>
    <t>ENCARGADO ADMINISTRATIVO</t>
  </si>
  <si>
    <t>YOKASTA CALCAÑO VALLEJO</t>
  </si>
  <si>
    <t>JUAN ALBERTO VILLAR</t>
  </si>
  <si>
    <t>FRANKELY FRANCISCO PERDOMO</t>
  </si>
  <si>
    <t>DOMINGO SANCHEZ GONZALEZ</t>
  </si>
  <si>
    <t>JON CARLOS SUERO NUÑEZ</t>
  </si>
  <si>
    <t>MARIA ISABEL FLORES DE LEON</t>
  </si>
  <si>
    <t>JUDELKA SANTOS RAMIREZ</t>
  </si>
  <si>
    <t>LEONARDO SANTANA MENDEZ</t>
  </si>
  <si>
    <t>YSIDRO DE JESUS GOMEZ ESPINAL</t>
  </si>
  <si>
    <t>DIVINO JULIO ZORRILLA CASTRO</t>
  </si>
  <si>
    <t>JAVIER ALEXANDER JIMENEZ</t>
  </si>
  <si>
    <t>MARIELIS MARIA COLON ORTEGA</t>
  </si>
  <si>
    <t>EDGAR NICOLAS BUENO HERNANDEZ</t>
  </si>
  <si>
    <t>ROBERTO ANTONIO FAÑA IZQUIERDO</t>
  </si>
  <si>
    <t>JOSELITO RAFAEL PEÑA ALMONTE</t>
  </si>
  <si>
    <t>DANIEL ANTONIO URBAEZ NUÑEZ</t>
  </si>
  <si>
    <t>GUSTAVO ADOLFO MENDEZ TORRES</t>
  </si>
  <si>
    <t>JUAN ANTONIO SERRATA</t>
  </si>
  <si>
    <t>ALBERTO RAFAEL MONTILLA</t>
  </si>
  <si>
    <t>FRANCISCO ALBERTO PEREZ PEREZ</t>
  </si>
  <si>
    <t xml:space="preserve">DIRECCION REGIONAL SUR </t>
  </si>
  <si>
    <t>JOSE LUIS MATOS MORROBEL</t>
  </si>
  <si>
    <t>MANUEL ENRIQUE UREÑA REYES</t>
  </si>
  <si>
    <t>JAIRO JUAN ABREU ABREU</t>
  </si>
  <si>
    <t xml:space="preserve">RESPONSABLE DE AREA </t>
  </si>
  <si>
    <t>ENCARGADA DE COMPRAS Y 
CONTRATACIONES PUBLICAS</t>
  </si>
  <si>
    <t xml:space="preserve">RESPONSABLE DE REDES SOCIALES </t>
  </si>
  <si>
    <t>RAMON ACEVEDO</t>
  </si>
  <si>
    <t>LUIS ANDRES ALMANZAR LOPEZ</t>
  </si>
  <si>
    <t>FRANDI FERNANDO MOJICA VIDAL</t>
  </si>
  <si>
    <t>01/11/2025</t>
  </si>
  <si>
    <t>FLOR YULISKA ORTEGA ROSARIO</t>
  </si>
  <si>
    <t>ESPECIALISTA</t>
  </si>
  <si>
    <t>RANDY DIAZ HIRALDO</t>
  </si>
  <si>
    <t>MELVIN ABEL ALMONTE CABRERA</t>
  </si>
  <si>
    <t>DANIEL MONTERO MONTERO</t>
  </si>
  <si>
    <t>JESUS OSVALDO DE AZA FERRERAS</t>
  </si>
  <si>
    <t>MARIO JHON MARTINEZ MENDEZ</t>
  </si>
  <si>
    <t>EDWIN SUERO DIAZ</t>
  </si>
  <si>
    <t>JEREMY CALZADO ELIAS</t>
  </si>
  <si>
    <t>YOLVIN DALGELIN RIVAS PEREZ</t>
  </si>
  <si>
    <t xml:space="preserve">GREGORIO JOSE REYNOSO </t>
  </si>
  <si>
    <t>JUAN DE DIOS PRENSA RAMIREZ</t>
  </si>
  <si>
    <t>JUAN PABLO REYES REYES</t>
  </si>
  <si>
    <t>IGNACIO VARGAS</t>
  </si>
  <si>
    <t>CRISTIAN MONTERO CORDERO</t>
  </si>
  <si>
    <t>JIMY ALEJANDRO DURAN BALDERA</t>
  </si>
  <si>
    <t xml:space="preserve">JOSE ANTONIO CAMPOS </t>
  </si>
  <si>
    <t xml:space="preserve">WILFRI MARINO MEIRELES GARCIA </t>
  </si>
  <si>
    <t>ROCIO CUEVAS PEREZ</t>
  </si>
  <si>
    <t xml:space="preserve">HANSER GARCIA LORENZO </t>
  </si>
  <si>
    <t>SANDY LUCIANO MORA</t>
  </si>
  <si>
    <t xml:space="preserve">NOEL POLANCO GERALDO </t>
  </si>
  <si>
    <t xml:space="preserve">LUINY MONEGRO </t>
  </si>
  <si>
    <t>HIMANOL MELENDEZ</t>
  </si>
  <si>
    <t>EDWIN JOEL BELTRE FABIAN</t>
  </si>
  <si>
    <t>SEGURIDAD</t>
  </si>
  <si>
    <t>MANUEL ENRIQUE MATOS ROMAN</t>
  </si>
  <si>
    <t>LUIS FELIPE POLANCO MEJIA</t>
  </si>
  <si>
    <t>ELIAS JOSE NOBOA MARTE</t>
  </si>
  <si>
    <t>LUIS FERNANDO JIMENEZ ALMANZAR</t>
  </si>
  <si>
    <t>NOMINA DE EMPLEADOS JULIO 2025 FIJOS</t>
  </si>
  <si>
    <t>NOMINA DE EMPLEADOS JULIO 2025 NOMBRAMIENTOS TEMPORALES</t>
  </si>
  <si>
    <t>NOMINA DE EMPLEADOS JULIO 2025 TRAMITE DE PENSION</t>
  </si>
  <si>
    <t xml:space="preserve">NOMINA DE EMPLEADOS JULIO 2025 SUPLENCIA </t>
  </si>
  <si>
    <t xml:space="preserve">NOMINA DE EMPLEADOS JULIO 2025 INTERINATO </t>
  </si>
  <si>
    <t>NOMINA DE EMPLEADOS JULIO 2025 PROGRAMAS</t>
  </si>
  <si>
    <t>NOMINA DE EMPLEADOS JULIO 2025 FIJA 2</t>
  </si>
  <si>
    <t>NOMINA DE EMPLEADOS JULIO 2025 NOMBRAMIENTOS TEMPORALES 2</t>
  </si>
  <si>
    <t>NOMINA DE EMPLEADOS JULIO 2025 SEGURIDAD</t>
  </si>
  <si>
    <t>NOMINA DE EMPLEADOS JULIO 2025 JORNALEROS</t>
  </si>
  <si>
    <t>GEYSI ALCANTARA CONTRERAS</t>
  </si>
  <si>
    <t>VICTOR MANUEL VILLA OVALLES</t>
  </si>
  <si>
    <t>YOEL INOCENCIO ALMONTE RODRIGUEZ</t>
  </si>
  <si>
    <t>01/08/2025</t>
  </si>
  <si>
    <t>01/02/2026</t>
  </si>
  <si>
    <t>LOURDES LIBERTAD LANTIGUA ZAYA</t>
  </si>
  <si>
    <t>INSPECTOR (A)</t>
  </si>
  <si>
    <t>IBRAHIN MEJIA TERRERO</t>
  </si>
  <si>
    <t>ALTAGRACIA M. VALDEZ R.</t>
  </si>
  <si>
    <t>MARIENNY ELIZABETH TOLENTINO OGANDO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</si>
</sst>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/m/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8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9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43" fontId="1" fillId="0" borderId="0" xfId="1" applyFont="1" applyBorder="1" applyAlignment="1">
      <alignment wrapText="1"/>
    </xf>
    <xf numFmtId="0" fontId="2" fillId="0" borderId="0" xfId="0" applyFont="1" applyAlignment="1">
      <alignment horizontal="center" wrapText="1"/>
    </xf>
    <xf numFmtId="43" fontId="2" fillId="0" borderId="0" xfId="1" applyFont="1" applyAlignment="1">
      <alignment horizontal="center" wrapText="1"/>
    </xf>
    <xf numFmtId="0" fontId="5" fillId="0" borderId="0" xfId="0" applyFont="1" applyAlignment="1">
      <alignment wrapText="1"/>
    </xf>
    <xf numFmtId="43" fontId="5" fillId="0" borderId="0" xfId="1" applyFont="1" applyFill="1" applyAlignment="1">
      <alignment wrapText="1"/>
    </xf>
    <xf numFmtId="0" fontId="0" fillId="2" borderId="0" xfId="0" applyFill="1" applyAlignment="1">
      <alignment wrapText="1"/>
    </xf>
    <xf numFmtId="0" fontId="5" fillId="2" borderId="0" xfId="0" applyFont="1" applyFill="1" applyAlignment="1">
      <alignment wrapText="1"/>
    </xf>
    <xf numFmtId="0" fontId="0" fillId="0" borderId="0" xfId="0" applyAlignment="1">
      <alignment horizontal="left"/>
    </xf>
    <xf numFmtId="0" fontId="0" fillId="3" borderId="0" xfId="0" applyFill="1" applyAlignment="1">
      <alignment wrapText="1"/>
    </xf>
    <xf numFmtId="43" fontId="6" fillId="0" borderId="1" xfId="1" applyFont="1" applyBorder="1" applyAlignment="1">
      <alignment wrapText="1"/>
    </xf>
    <xf numFmtId="43" fontId="1" fillId="0" borderId="0" xfId="1" applyFont="1" applyAlignment="1">
      <alignment wrapText="1"/>
    </xf>
    <xf numFmtId="4" fontId="0" fillId="0" borderId="0" xfId="0" applyNumberFormat="1"/>
    <xf numFmtId="0" fontId="0" fillId="0" borderId="2" xfId="0" applyBorder="1" applyAlignment="1">
      <alignment wrapText="1"/>
    </xf>
    <xf numFmtId="43" fontId="7" fillId="0" borderId="0" xfId="1" applyFont="1" applyAlignment="1">
      <alignment wrapText="1"/>
    </xf>
    <xf numFmtId="43" fontId="0" fillId="0" borderId="0" xfId="0" applyNumberFormat="1" applyAlignment="1">
      <alignment wrapText="1"/>
    </xf>
    <xf numFmtId="0" fontId="0" fillId="0" borderId="0" xfId="0" applyAlignment="1">
      <alignment horizontal="right" wrapText="1"/>
    </xf>
    <xf numFmtId="43" fontId="1" fillId="0" borderId="0" xfId="1" applyFont="1" applyAlignment="1">
      <alignment horizontal="right" wrapText="1"/>
    </xf>
    <xf numFmtId="43" fontId="1" fillId="0" borderId="0" xfId="1" applyFont="1" applyAlignment="1">
      <alignment horizontal="center" wrapText="1"/>
    </xf>
    <xf numFmtId="0" fontId="6" fillId="0" borderId="0" xfId="0" applyFont="1" applyAlignment="1">
      <alignment horizontal="center" wrapText="1"/>
    </xf>
    <xf numFmtId="164" fontId="6" fillId="0" borderId="0" xfId="0" applyNumberFormat="1" applyFont="1" applyAlignment="1">
      <alignment horizontal="center" wrapText="1"/>
    </xf>
    <xf numFmtId="43" fontId="6" fillId="0" borderId="0" xfId="1" applyFont="1" applyAlignment="1">
      <alignment horizontal="center" wrapText="1"/>
    </xf>
    <xf numFmtId="0" fontId="8" fillId="0" borderId="0" xfId="0" applyFont="1" applyAlignment="1">
      <alignment wrapText="1"/>
    </xf>
    <xf numFmtId="49" fontId="0" fillId="0" borderId="0" xfId="0" applyNumberFormat="1" applyAlignment="1">
      <alignment horizontal="center" wrapText="1"/>
    </xf>
    <xf numFmtId="43" fontId="6" fillId="0" borderId="3" xfId="1" applyFont="1" applyBorder="1" applyAlignment="1">
      <alignment wrapText="1"/>
    </xf>
    <xf numFmtId="164" fontId="0" fillId="0" borderId="0" xfId="0" applyNumberFormat="1" applyAlignment="1">
      <alignment horizontal="center" wrapText="1"/>
    </xf>
    <xf numFmtId="43" fontId="6" fillId="0" borderId="0" xfId="1" applyFont="1" applyBorder="1" applyAlignment="1">
      <alignment wrapText="1"/>
    </xf>
    <xf numFmtId="43" fontId="9" fillId="0" borderId="0" xfId="1" applyFont="1" applyBorder="1" applyAlignment="1">
      <alignment wrapText="1"/>
    </xf>
    <xf numFmtId="43" fontId="2" fillId="0" borderId="0" xfId="1" applyFont="1" applyBorder="1" applyAlignment="1">
      <alignment wrapText="1"/>
    </xf>
    <xf numFmtId="43" fontId="10" fillId="0" borderId="4" xfId="1" applyFont="1" applyBorder="1" applyAlignment="1">
      <alignment horizontal="center" wrapText="1"/>
    </xf>
    <xf numFmtId="43" fontId="1" fillId="0" borderId="0" xfId="1" applyFont="1" applyAlignment="1">
      <alignment horizontal="center" vertical="center" wrapText="1"/>
    </xf>
    <xf numFmtId="0" fontId="0" fillId="4" borderId="0" xfId="0" applyFill="1" applyAlignment="1">
      <alignment wrapText="1"/>
    </xf>
    <xf numFmtId="43" fontId="1" fillId="4" borderId="0" xfId="1" applyFont="1" applyFill="1" applyAlignment="1">
      <alignment wrapText="1"/>
    </xf>
    <xf numFmtId="0" fontId="0" fillId="5" borderId="0" xfId="0" applyFill="1" applyAlignment="1">
      <alignment wrapText="1"/>
    </xf>
    <xf numFmtId="43" fontId="1" fillId="5" borderId="0" xfId="1" applyFont="1" applyFill="1" applyAlignment="1">
      <alignment wrapText="1"/>
    </xf>
    <xf numFmtId="0" fontId="0" fillId="6" borderId="0" xfId="0" applyFill="1" applyAlignment="1">
      <alignment wrapText="1"/>
    </xf>
    <xf numFmtId="43" fontId="1" fillId="6" borderId="0" xfId="1" applyFont="1" applyFill="1" applyAlignment="1">
      <alignment wrapText="1"/>
    </xf>
    <xf numFmtId="0" fontId="0" fillId="7" borderId="0" xfId="0" applyFill="1" applyAlignment="1">
      <alignment wrapText="1"/>
    </xf>
    <xf numFmtId="43" fontId="1" fillId="7" borderId="0" xfId="1" applyFont="1" applyFill="1" applyAlignment="1">
      <alignment wrapText="1"/>
    </xf>
    <xf numFmtId="0" fontId="0" fillId="8" borderId="0" xfId="0" applyFill="1" applyAlignment="1">
      <alignment wrapText="1"/>
    </xf>
    <xf numFmtId="43" fontId="1" fillId="8" borderId="0" xfId="1" applyFont="1" applyFill="1" applyAlignment="1">
      <alignment wrapText="1"/>
    </xf>
    <xf numFmtId="43" fontId="2" fillId="0" borderId="0" xfId="0" applyNumberFormat="1" applyFont="1" applyAlignment="1">
      <alignment wrapText="1"/>
    </xf>
    <xf numFmtId="43" fontId="1" fillId="0" borderId="0" xfId="1" applyFont="1" applyFill="1" applyAlignment="1">
      <alignment wrapText="1"/>
    </xf>
    <xf numFmtId="43" fontId="2" fillId="0" borderId="0" xfId="1" applyFont="1" applyFill="1" applyAlignment="1">
      <alignment horizontal="center" wrapText="1"/>
    </xf>
    <xf numFmtId="43" fontId="0" fillId="0" borderId="0" xfId="1" applyFont="1" applyAlignment="1">
      <alignment wrapText="1"/>
    </xf>
    <xf numFmtId="0" fontId="11" fillId="0" borderId="0" xfId="0" applyFont="1" applyAlignment="1">
      <alignment wrapText="1"/>
    </xf>
    <xf numFmtId="4" fontId="11" fillId="0" borderId="5" xfId="0" applyNumberFormat="1" applyFont="1" applyBorder="1" applyAlignment="1">
      <alignment wrapText="1"/>
    </xf>
    <xf numFmtId="4" fontId="11" fillId="0" borderId="1" xfId="0" applyNumberFormat="1" applyFont="1" applyBorder="1" applyAlignment="1">
      <alignment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right" wrapText="1"/>
    </xf>
    <xf numFmtId="0" fontId="2" fillId="0" borderId="4" xfId="0" applyFont="1" applyBorder="1" applyAlignment="1">
      <alignment horizontal="center" wrapText="1"/>
    </xf>
    <xf numFmtId="43" fontId="1" fillId="0" borderId="0" xfId="1" applyFont="1" applyAlignment="1">
      <alignment horizontal="right" wrapText="1"/>
    </xf>
  </cellXfs>
  <cellStyles count="2">
    <cellStyle name="Millares" xfId="1" builtinId="3"/>
    <cellStyle name="Normal" xfId="0" builtinId="0"/>
  </cellStyles>
  <dxfs count="9"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0</xdr:row>
      <xdr:rowOff>0</xdr:rowOff>
    </xdr:from>
    <xdr:to>
      <xdr:col>5</xdr:col>
      <xdr:colOff>685800</xdr:colOff>
      <xdr:row>1</xdr:row>
      <xdr:rowOff>276225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4125" y="0"/>
          <a:ext cx="6000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704850</xdr:colOff>
      <xdr:row>6</xdr:row>
      <xdr:rowOff>171450</xdr:rowOff>
    </xdr:to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8850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1</xdr:col>
      <xdr:colOff>2129516</xdr:colOff>
      <xdr:row>3</xdr:row>
      <xdr:rowOff>186635</xdr:rowOff>
    </xdr:to>
    <xdr:pic>
      <xdr:nvPicPr>
        <xdr:cNvPr id="10" name="Imagen 1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517319" cy="1328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844509</xdr:colOff>
      <xdr:row>0</xdr:row>
      <xdr:rowOff>0</xdr:rowOff>
    </xdr:from>
    <xdr:to>
      <xdr:col>6</xdr:col>
      <xdr:colOff>427264</xdr:colOff>
      <xdr:row>1</xdr:row>
      <xdr:rowOff>28575</xdr:rowOff>
    </xdr:to>
    <xdr:pic>
      <xdr:nvPicPr>
        <xdr:cNvPr id="11" name="Imagen 4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0668" y="0"/>
          <a:ext cx="717096" cy="6260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571500</xdr:colOff>
      <xdr:row>0</xdr:row>
      <xdr:rowOff>9525</xdr:rowOff>
    </xdr:from>
    <xdr:to>
      <xdr:col>6</xdr:col>
      <xdr:colOff>685800</xdr:colOff>
      <xdr:row>0</xdr:row>
      <xdr:rowOff>828675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44150" y="9525"/>
          <a:ext cx="98107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19051</xdr:colOff>
      <xdr:row>0</xdr:row>
      <xdr:rowOff>0</xdr:rowOff>
    </xdr:from>
    <xdr:to>
      <xdr:col>1</xdr:col>
      <xdr:colOff>2587626</xdr:colOff>
      <xdr:row>4</xdr:row>
      <xdr:rowOff>129231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1" y="0"/>
          <a:ext cx="2997200" cy="16294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28575</xdr:rowOff>
    </xdr:from>
    <xdr:to>
      <xdr:col>2</xdr:col>
      <xdr:colOff>457200</xdr:colOff>
      <xdr:row>5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"/>
          <a:ext cx="29813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400050</xdr:colOff>
      <xdr:row>0</xdr:row>
      <xdr:rowOff>57150</xdr:rowOff>
    </xdr:from>
    <xdr:to>
      <xdr:col>6</xdr:col>
      <xdr:colOff>504825</xdr:colOff>
      <xdr:row>1</xdr:row>
      <xdr:rowOff>85725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0" y="57150"/>
          <a:ext cx="933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2</xdr:col>
      <xdr:colOff>80736</xdr:colOff>
      <xdr:row>3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652485" cy="129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9525</xdr:colOff>
      <xdr:row>0</xdr:row>
      <xdr:rowOff>0</xdr:rowOff>
    </xdr:from>
    <xdr:to>
      <xdr:col>6</xdr:col>
      <xdr:colOff>57150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0" y="0"/>
          <a:ext cx="8763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2</xdr:col>
      <xdr:colOff>140677</xdr:colOff>
      <xdr:row>4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315277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409575</xdr:colOff>
      <xdr:row>0</xdr:row>
      <xdr:rowOff>0</xdr:rowOff>
    </xdr:from>
    <xdr:to>
      <xdr:col>6</xdr:col>
      <xdr:colOff>457200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8975" y="0"/>
          <a:ext cx="8763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1</xdr:col>
      <xdr:colOff>2615213</xdr:colOff>
      <xdr:row>3</xdr:row>
      <xdr:rowOff>43295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900962" cy="1350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735807</xdr:colOff>
      <xdr:row>0</xdr:row>
      <xdr:rowOff>23813</xdr:rowOff>
    </xdr:from>
    <xdr:to>
      <xdr:col>5</xdr:col>
      <xdr:colOff>1678782</xdr:colOff>
      <xdr:row>0</xdr:row>
      <xdr:rowOff>881063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7370" y="23813"/>
          <a:ext cx="94297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</xdr:rowOff>
    </xdr:from>
    <xdr:to>
      <xdr:col>1</xdr:col>
      <xdr:colOff>2809875</xdr:colOff>
      <xdr:row>4</xdr:row>
      <xdr:rowOff>76201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"/>
          <a:ext cx="3105150" cy="153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923925</xdr:colOff>
      <xdr:row>0</xdr:row>
      <xdr:rowOff>76200</xdr:rowOff>
    </xdr:from>
    <xdr:to>
      <xdr:col>6</xdr:col>
      <xdr:colOff>857250</xdr:colOff>
      <xdr:row>0</xdr:row>
      <xdr:rowOff>866775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58400" y="76200"/>
          <a:ext cx="8763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2220058</xdr:colOff>
      <xdr:row>3</xdr:row>
      <xdr:rowOff>8561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513134" cy="1268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630848</xdr:colOff>
      <xdr:row>0</xdr:row>
      <xdr:rowOff>76200</xdr:rowOff>
    </xdr:from>
    <xdr:to>
      <xdr:col>6</xdr:col>
      <xdr:colOff>564173</xdr:colOff>
      <xdr:row>0</xdr:row>
      <xdr:rowOff>866775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7521" y="76200"/>
          <a:ext cx="878498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314326</xdr:colOff>
      <xdr:row>0</xdr:row>
      <xdr:rowOff>123826</xdr:rowOff>
    </xdr:from>
    <xdr:to>
      <xdr:col>1</xdr:col>
      <xdr:colOff>1743075</xdr:colOff>
      <xdr:row>1</xdr:row>
      <xdr:rowOff>70573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6" y="123826"/>
          <a:ext cx="1762124" cy="927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457200</xdr:colOff>
      <xdr:row>0</xdr:row>
      <xdr:rowOff>85725</xdr:rowOff>
    </xdr:from>
    <xdr:to>
      <xdr:col>5</xdr:col>
      <xdr:colOff>352425</xdr:colOff>
      <xdr:row>0</xdr:row>
      <xdr:rowOff>885825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5725"/>
          <a:ext cx="8001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N1579"/>
  <sheetViews>
    <sheetView topLeftCell="F791" zoomScale="120" zoomScaleNormal="120" workbookViewId="0">
      <selection activeCell="D804" sqref="D804"/>
    </sheetView>
  </sheetViews>
  <sheetFormatPr baseColWidth="10" defaultColWidth="11.42578125" defaultRowHeight="24.75" customHeight="1" x14ac:dyDescent="0.25"/>
  <cols>
    <col min="1" max="1" width="4.42578125" style="1" bestFit="1" customWidth="1"/>
    <col min="2" max="2" width="41.42578125" style="1" customWidth="1"/>
    <col min="3" max="3" width="42.5703125" style="1" customWidth="1"/>
    <col min="4" max="4" width="35.42578125" style="1" customWidth="1"/>
    <col min="5" max="5" width="27" style="1" customWidth="1"/>
    <col min="6" max="6" width="17.85546875" style="1" customWidth="1"/>
    <col min="7" max="7" width="19.42578125" style="13" bestFit="1" customWidth="1"/>
    <col min="8" max="8" width="10.85546875" style="1" customWidth="1"/>
    <col min="9" max="9" width="16.5703125" style="13" bestFit="1" customWidth="1"/>
    <col min="10" max="10" width="13.5703125" style="13" bestFit="1" customWidth="1"/>
    <col min="11" max="11" width="17.42578125" style="13" bestFit="1" customWidth="1"/>
    <col min="12" max="12" width="20" style="13" bestFit="1" customWidth="1"/>
    <col min="13" max="13" width="14.42578125" style="13" bestFit="1" customWidth="1"/>
    <col min="14" max="14" width="14.5703125" style="13" bestFit="1" customWidth="1"/>
    <col min="15" max="15" width="15.5703125" style="13" bestFit="1" customWidth="1"/>
    <col min="16" max="16" width="11.42578125" style="1" customWidth="1"/>
    <col min="17" max="214" width="11.42578125" style="1"/>
    <col min="215" max="215" width="4.42578125" style="1" bestFit="1" customWidth="1"/>
    <col min="216" max="216" width="41.42578125" style="1" customWidth="1"/>
    <col min="217" max="217" width="42.5703125" style="1" customWidth="1"/>
    <col min="218" max="218" width="35.42578125" style="1" customWidth="1"/>
    <col min="219" max="219" width="27" style="1" customWidth="1"/>
    <col min="220" max="220" width="17.85546875" style="1" customWidth="1"/>
    <col min="221" max="221" width="19.42578125" style="1" bestFit="1" customWidth="1"/>
    <col min="222" max="222" width="10.85546875" style="1" customWidth="1"/>
    <col min="223" max="223" width="16.5703125" style="1" bestFit="1" customWidth="1"/>
    <col min="224" max="224" width="13.5703125" style="1" bestFit="1" customWidth="1"/>
    <col min="225" max="225" width="17.42578125" style="1" bestFit="1" customWidth="1"/>
    <col min="226" max="226" width="20" style="1" bestFit="1" customWidth="1"/>
    <col min="227" max="227" width="14.42578125" style="1" bestFit="1" customWidth="1"/>
    <col min="228" max="228" width="14.5703125" style="1" bestFit="1" customWidth="1"/>
    <col min="229" max="229" width="15.5703125" style="1" bestFit="1" customWidth="1"/>
    <col min="230" max="230" width="11.42578125" style="1" customWidth="1"/>
    <col min="231" max="470" width="11.42578125" style="1"/>
    <col min="471" max="471" width="4.42578125" style="1" bestFit="1" customWidth="1"/>
    <col min="472" max="472" width="41.42578125" style="1" customWidth="1"/>
    <col min="473" max="473" width="42.5703125" style="1" customWidth="1"/>
    <col min="474" max="474" width="35.42578125" style="1" customWidth="1"/>
    <col min="475" max="475" width="27" style="1" customWidth="1"/>
    <col min="476" max="476" width="17.85546875" style="1" customWidth="1"/>
    <col min="477" max="477" width="19.42578125" style="1" bestFit="1" customWidth="1"/>
    <col min="478" max="478" width="10.85546875" style="1" customWidth="1"/>
    <col min="479" max="479" width="16.5703125" style="1" bestFit="1" customWidth="1"/>
    <col min="480" max="480" width="13.5703125" style="1" bestFit="1" customWidth="1"/>
    <col min="481" max="481" width="17.42578125" style="1" bestFit="1" customWidth="1"/>
    <col min="482" max="482" width="20" style="1" bestFit="1" customWidth="1"/>
    <col min="483" max="483" width="14.42578125" style="1" bestFit="1" customWidth="1"/>
    <col min="484" max="484" width="14.5703125" style="1" bestFit="1" customWidth="1"/>
    <col min="485" max="485" width="15.5703125" style="1" bestFit="1" customWidth="1"/>
    <col min="486" max="486" width="11.42578125" style="1" customWidth="1"/>
    <col min="487" max="726" width="11.42578125" style="1"/>
    <col min="727" max="727" width="4.42578125" style="1" bestFit="1" customWidth="1"/>
    <col min="728" max="728" width="41.42578125" style="1" customWidth="1"/>
    <col min="729" max="729" width="42.5703125" style="1" customWidth="1"/>
    <col min="730" max="730" width="35.42578125" style="1" customWidth="1"/>
    <col min="731" max="731" width="27" style="1" customWidth="1"/>
    <col min="732" max="732" width="17.85546875" style="1" customWidth="1"/>
    <col min="733" max="733" width="19.42578125" style="1" bestFit="1" customWidth="1"/>
    <col min="734" max="734" width="10.85546875" style="1" customWidth="1"/>
    <col min="735" max="735" width="16.5703125" style="1" bestFit="1" customWidth="1"/>
    <col min="736" max="736" width="13.5703125" style="1" bestFit="1" customWidth="1"/>
    <col min="737" max="737" width="17.42578125" style="1" bestFit="1" customWidth="1"/>
    <col min="738" max="738" width="20" style="1" bestFit="1" customWidth="1"/>
    <col min="739" max="739" width="14.42578125" style="1" bestFit="1" customWidth="1"/>
    <col min="740" max="740" width="14.5703125" style="1" bestFit="1" customWidth="1"/>
    <col min="741" max="741" width="15.5703125" style="1" bestFit="1" customWidth="1"/>
    <col min="742" max="742" width="11.42578125" style="1" customWidth="1"/>
    <col min="743" max="982" width="11.42578125" style="1"/>
    <col min="983" max="983" width="4.42578125" style="1" bestFit="1" customWidth="1"/>
    <col min="984" max="984" width="41.42578125" style="1" customWidth="1"/>
    <col min="985" max="985" width="42.5703125" style="1" customWidth="1"/>
    <col min="986" max="986" width="35.42578125" style="1" customWidth="1"/>
    <col min="987" max="987" width="27" style="1" customWidth="1"/>
    <col min="988" max="988" width="17.85546875" style="1" customWidth="1"/>
    <col min="989" max="989" width="19.42578125" style="1" bestFit="1" customWidth="1"/>
    <col min="990" max="990" width="10.85546875" style="1" customWidth="1"/>
    <col min="991" max="991" width="16.5703125" style="1" bestFit="1" customWidth="1"/>
    <col min="992" max="992" width="13.5703125" style="1" bestFit="1" customWidth="1"/>
    <col min="993" max="993" width="17.42578125" style="1" bestFit="1" customWidth="1"/>
    <col min="994" max="994" width="20" style="1" bestFit="1" customWidth="1"/>
    <col min="995" max="995" width="14.42578125" style="1" bestFit="1" customWidth="1"/>
    <col min="996" max="996" width="14.5703125" style="1" bestFit="1" customWidth="1"/>
    <col min="997" max="997" width="15.5703125" style="1" bestFit="1" customWidth="1"/>
    <col min="998" max="998" width="11.42578125" style="1" customWidth="1"/>
    <col min="999" max="1238" width="11.42578125" style="1"/>
    <col min="1239" max="1239" width="4.42578125" style="1" bestFit="1" customWidth="1"/>
    <col min="1240" max="1240" width="41.42578125" style="1" customWidth="1"/>
    <col min="1241" max="1241" width="42.5703125" style="1" customWidth="1"/>
    <col min="1242" max="1242" width="35.42578125" style="1" customWidth="1"/>
    <col min="1243" max="1243" width="27" style="1" customWidth="1"/>
    <col min="1244" max="1244" width="17.85546875" style="1" customWidth="1"/>
    <col min="1245" max="1245" width="19.42578125" style="1" bestFit="1" customWidth="1"/>
    <col min="1246" max="1246" width="10.85546875" style="1" customWidth="1"/>
    <col min="1247" max="1247" width="16.5703125" style="1" bestFit="1" customWidth="1"/>
    <col min="1248" max="1248" width="13.5703125" style="1" bestFit="1" customWidth="1"/>
    <col min="1249" max="1249" width="17.42578125" style="1" bestFit="1" customWidth="1"/>
    <col min="1250" max="1250" width="20" style="1" bestFit="1" customWidth="1"/>
    <col min="1251" max="1251" width="14.42578125" style="1" bestFit="1" customWidth="1"/>
    <col min="1252" max="1252" width="14.5703125" style="1" bestFit="1" customWidth="1"/>
    <col min="1253" max="1253" width="15.5703125" style="1" bestFit="1" customWidth="1"/>
    <col min="1254" max="1254" width="11.42578125" style="1" customWidth="1"/>
    <col min="1255" max="1494" width="11.42578125" style="1"/>
    <col min="1495" max="1495" width="4.42578125" style="1" bestFit="1" customWidth="1"/>
    <col min="1496" max="1496" width="41.42578125" style="1" customWidth="1"/>
    <col min="1497" max="1497" width="42.5703125" style="1" customWidth="1"/>
    <col min="1498" max="1498" width="35.42578125" style="1" customWidth="1"/>
    <col min="1499" max="1499" width="27" style="1" customWidth="1"/>
    <col min="1500" max="1500" width="17.85546875" style="1" customWidth="1"/>
    <col min="1501" max="1501" width="19.42578125" style="1" bestFit="1" customWidth="1"/>
    <col min="1502" max="1502" width="10.85546875" style="1" customWidth="1"/>
    <col min="1503" max="1503" width="16.5703125" style="1" bestFit="1" customWidth="1"/>
    <col min="1504" max="1504" width="13.5703125" style="1" bestFit="1" customWidth="1"/>
    <col min="1505" max="1505" width="17.42578125" style="1" bestFit="1" customWidth="1"/>
    <col min="1506" max="1506" width="20" style="1" bestFit="1" customWidth="1"/>
    <col min="1507" max="1507" width="14.42578125" style="1" bestFit="1" customWidth="1"/>
    <col min="1508" max="1508" width="14.5703125" style="1" bestFit="1" customWidth="1"/>
    <col min="1509" max="1509" width="15.5703125" style="1" bestFit="1" customWidth="1"/>
    <col min="1510" max="1510" width="11.42578125" style="1" customWidth="1"/>
    <col min="1511" max="1750" width="11.42578125" style="1"/>
    <col min="1751" max="1751" width="4.42578125" style="1" bestFit="1" customWidth="1"/>
    <col min="1752" max="1752" width="41.42578125" style="1" customWidth="1"/>
    <col min="1753" max="1753" width="42.5703125" style="1" customWidth="1"/>
    <col min="1754" max="1754" width="35.42578125" style="1" customWidth="1"/>
    <col min="1755" max="1755" width="27" style="1" customWidth="1"/>
    <col min="1756" max="1756" width="17.85546875" style="1" customWidth="1"/>
    <col min="1757" max="1757" width="19.42578125" style="1" bestFit="1" customWidth="1"/>
    <col min="1758" max="1758" width="10.85546875" style="1" customWidth="1"/>
    <col min="1759" max="1759" width="16.5703125" style="1" bestFit="1" customWidth="1"/>
    <col min="1760" max="1760" width="13.5703125" style="1" bestFit="1" customWidth="1"/>
    <col min="1761" max="1761" width="17.42578125" style="1" bestFit="1" customWidth="1"/>
    <col min="1762" max="1762" width="20" style="1" bestFit="1" customWidth="1"/>
    <col min="1763" max="1763" width="14.42578125" style="1" bestFit="1" customWidth="1"/>
    <col min="1764" max="1764" width="14.5703125" style="1" bestFit="1" customWidth="1"/>
    <col min="1765" max="1765" width="15.5703125" style="1" bestFit="1" customWidth="1"/>
    <col min="1766" max="1766" width="11.42578125" style="1" customWidth="1"/>
    <col min="1767" max="2006" width="11.42578125" style="1"/>
    <col min="2007" max="2007" width="4.42578125" style="1" bestFit="1" customWidth="1"/>
    <col min="2008" max="2008" width="41.42578125" style="1" customWidth="1"/>
    <col min="2009" max="2009" width="42.5703125" style="1" customWidth="1"/>
    <col min="2010" max="2010" width="35.42578125" style="1" customWidth="1"/>
    <col min="2011" max="2011" width="27" style="1" customWidth="1"/>
    <col min="2012" max="2012" width="17.85546875" style="1" customWidth="1"/>
    <col min="2013" max="2013" width="19.42578125" style="1" bestFit="1" customWidth="1"/>
    <col min="2014" max="2014" width="10.85546875" style="1" customWidth="1"/>
    <col min="2015" max="2015" width="16.5703125" style="1" bestFit="1" customWidth="1"/>
    <col min="2016" max="2016" width="13.5703125" style="1" bestFit="1" customWidth="1"/>
    <col min="2017" max="2017" width="17.42578125" style="1" bestFit="1" customWidth="1"/>
    <col min="2018" max="2018" width="20" style="1" bestFit="1" customWidth="1"/>
    <col min="2019" max="2019" width="14.42578125" style="1" bestFit="1" customWidth="1"/>
    <col min="2020" max="2020" width="14.5703125" style="1" bestFit="1" customWidth="1"/>
    <col min="2021" max="2021" width="15.5703125" style="1" bestFit="1" customWidth="1"/>
    <col min="2022" max="2022" width="11.42578125" style="1" customWidth="1"/>
    <col min="2023" max="2262" width="11.42578125" style="1"/>
    <col min="2263" max="2263" width="4.42578125" style="1" bestFit="1" customWidth="1"/>
    <col min="2264" max="2264" width="41.42578125" style="1" customWidth="1"/>
    <col min="2265" max="2265" width="42.5703125" style="1" customWidth="1"/>
    <col min="2266" max="2266" width="35.42578125" style="1" customWidth="1"/>
    <col min="2267" max="2267" width="27" style="1" customWidth="1"/>
    <col min="2268" max="2268" width="17.85546875" style="1" customWidth="1"/>
    <col min="2269" max="2269" width="19.42578125" style="1" bestFit="1" customWidth="1"/>
    <col min="2270" max="2270" width="10.85546875" style="1" customWidth="1"/>
    <col min="2271" max="2271" width="16.5703125" style="1" bestFit="1" customWidth="1"/>
    <col min="2272" max="2272" width="13.5703125" style="1" bestFit="1" customWidth="1"/>
    <col min="2273" max="2273" width="17.42578125" style="1" bestFit="1" customWidth="1"/>
    <col min="2274" max="2274" width="20" style="1" bestFit="1" customWidth="1"/>
    <col min="2275" max="2275" width="14.42578125" style="1" bestFit="1" customWidth="1"/>
    <col min="2276" max="2276" width="14.5703125" style="1" bestFit="1" customWidth="1"/>
    <col min="2277" max="2277" width="15.5703125" style="1" bestFit="1" customWidth="1"/>
    <col min="2278" max="2278" width="11.42578125" style="1" customWidth="1"/>
    <col min="2279" max="2518" width="11.42578125" style="1"/>
    <col min="2519" max="2519" width="4.42578125" style="1" bestFit="1" customWidth="1"/>
    <col min="2520" max="2520" width="41.42578125" style="1" customWidth="1"/>
    <col min="2521" max="2521" width="42.5703125" style="1" customWidth="1"/>
    <col min="2522" max="2522" width="35.42578125" style="1" customWidth="1"/>
    <col min="2523" max="2523" width="27" style="1" customWidth="1"/>
    <col min="2524" max="2524" width="17.85546875" style="1" customWidth="1"/>
    <col min="2525" max="2525" width="19.42578125" style="1" bestFit="1" customWidth="1"/>
    <col min="2526" max="2526" width="10.85546875" style="1" customWidth="1"/>
    <col min="2527" max="2527" width="16.5703125" style="1" bestFit="1" customWidth="1"/>
    <col min="2528" max="2528" width="13.5703125" style="1" bestFit="1" customWidth="1"/>
    <col min="2529" max="2529" width="17.42578125" style="1" bestFit="1" customWidth="1"/>
    <col min="2530" max="2530" width="20" style="1" bestFit="1" customWidth="1"/>
    <col min="2531" max="2531" width="14.42578125" style="1" bestFit="1" customWidth="1"/>
    <col min="2532" max="2532" width="14.5703125" style="1" bestFit="1" customWidth="1"/>
    <col min="2533" max="2533" width="15.5703125" style="1" bestFit="1" customWidth="1"/>
    <col min="2534" max="2534" width="11.42578125" style="1" customWidth="1"/>
    <col min="2535" max="2774" width="11.42578125" style="1"/>
    <col min="2775" max="2775" width="4.42578125" style="1" bestFit="1" customWidth="1"/>
    <col min="2776" max="2776" width="41.42578125" style="1" customWidth="1"/>
    <col min="2777" max="2777" width="42.5703125" style="1" customWidth="1"/>
    <col min="2778" max="2778" width="35.42578125" style="1" customWidth="1"/>
    <col min="2779" max="2779" width="27" style="1" customWidth="1"/>
    <col min="2780" max="2780" width="17.85546875" style="1" customWidth="1"/>
    <col min="2781" max="2781" width="19.42578125" style="1" bestFit="1" customWidth="1"/>
    <col min="2782" max="2782" width="10.85546875" style="1" customWidth="1"/>
    <col min="2783" max="2783" width="16.5703125" style="1" bestFit="1" customWidth="1"/>
    <col min="2784" max="2784" width="13.5703125" style="1" bestFit="1" customWidth="1"/>
    <col min="2785" max="2785" width="17.42578125" style="1" bestFit="1" customWidth="1"/>
    <col min="2786" max="2786" width="20" style="1" bestFit="1" customWidth="1"/>
    <col min="2787" max="2787" width="14.42578125" style="1" bestFit="1" customWidth="1"/>
    <col min="2788" max="2788" width="14.5703125" style="1" bestFit="1" customWidth="1"/>
    <col min="2789" max="2789" width="15.5703125" style="1" bestFit="1" customWidth="1"/>
    <col min="2790" max="2790" width="11.42578125" style="1" customWidth="1"/>
    <col min="2791" max="3030" width="11.42578125" style="1"/>
    <col min="3031" max="3031" width="4.42578125" style="1" bestFit="1" customWidth="1"/>
    <col min="3032" max="3032" width="41.42578125" style="1" customWidth="1"/>
    <col min="3033" max="3033" width="42.5703125" style="1" customWidth="1"/>
    <col min="3034" max="3034" width="35.42578125" style="1" customWidth="1"/>
    <col min="3035" max="3035" width="27" style="1" customWidth="1"/>
    <col min="3036" max="3036" width="17.85546875" style="1" customWidth="1"/>
    <col min="3037" max="3037" width="19.42578125" style="1" bestFit="1" customWidth="1"/>
    <col min="3038" max="3038" width="10.85546875" style="1" customWidth="1"/>
    <col min="3039" max="3039" width="16.5703125" style="1" bestFit="1" customWidth="1"/>
    <col min="3040" max="3040" width="13.5703125" style="1" bestFit="1" customWidth="1"/>
    <col min="3041" max="3041" width="17.42578125" style="1" bestFit="1" customWidth="1"/>
    <col min="3042" max="3042" width="20" style="1" bestFit="1" customWidth="1"/>
    <col min="3043" max="3043" width="14.42578125" style="1" bestFit="1" customWidth="1"/>
    <col min="3044" max="3044" width="14.5703125" style="1" bestFit="1" customWidth="1"/>
    <col min="3045" max="3045" width="15.5703125" style="1" bestFit="1" customWidth="1"/>
    <col min="3046" max="3046" width="11.42578125" style="1" customWidth="1"/>
    <col min="3047" max="3286" width="11.42578125" style="1"/>
    <col min="3287" max="3287" width="4.42578125" style="1" bestFit="1" customWidth="1"/>
    <col min="3288" max="3288" width="41.42578125" style="1" customWidth="1"/>
    <col min="3289" max="3289" width="42.5703125" style="1" customWidth="1"/>
    <col min="3290" max="3290" width="35.42578125" style="1" customWidth="1"/>
    <col min="3291" max="3291" width="27" style="1" customWidth="1"/>
    <col min="3292" max="3292" width="17.85546875" style="1" customWidth="1"/>
    <col min="3293" max="3293" width="19.42578125" style="1" bestFit="1" customWidth="1"/>
    <col min="3294" max="3294" width="10.85546875" style="1" customWidth="1"/>
    <col min="3295" max="3295" width="16.5703125" style="1" bestFit="1" customWidth="1"/>
    <col min="3296" max="3296" width="13.5703125" style="1" bestFit="1" customWidth="1"/>
    <col min="3297" max="3297" width="17.42578125" style="1" bestFit="1" customWidth="1"/>
    <col min="3298" max="3298" width="20" style="1" bestFit="1" customWidth="1"/>
    <col min="3299" max="3299" width="14.42578125" style="1" bestFit="1" customWidth="1"/>
    <col min="3300" max="3300" width="14.5703125" style="1" bestFit="1" customWidth="1"/>
    <col min="3301" max="3301" width="15.5703125" style="1" bestFit="1" customWidth="1"/>
    <col min="3302" max="3302" width="11.42578125" style="1" customWidth="1"/>
    <col min="3303" max="3542" width="11.42578125" style="1"/>
    <col min="3543" max="3543" width="4.42578125" style="1" bestFit="1" customWidth="1"/>
    <col min="3544" max="3544" width="41.42578125" style="1" customWidth="1"/>
    <col min="3545" max="3545" width="42.5703125" style="1" customWidth="1"/>
    <col min="3546" max="3546" width="35.42578125" style="1" customWidth="1"/>
    <col min="3547" max="3547" width="27" style="1" customWidth="1"/>
    <col min="3548" max="3548" width="17.85546875" style="1" customWidth="1"/>
    <col min="3549" max="3549" width="19.42578125" style="1" bestFit="1" customWidth="1"/>
    <col min="3550" max="3550" width="10.85546875" style="1" customWidth="1"/>
    <col min="3551" max="3551" width="16.5703125" style="1" bestFit="1" customWidth="1"/>
    <col min="3552" max="3552" width="13.5703125" style="1" bestFit="1" customWidth="1"/>
    <col min="3553" max="3553" width="17.42578125" style="1" bestFit="1" customWidth="1"/>
    <col min="3554" max="3554" width="20" style="1" bestFit="1" customWidth="1"/>
    <col min="3555" max="3555" width="14.42578125" style="1" bestFit="1" customWidth="1"/>
    <col min="3556" max="3556" width="14.5703125" style="1" bestFit="1" customWidth="1"/>
    <col min="3557" max="3557" width="15.5703125" style="1" bestFit="1" customWidth="1"/>
    <col min="3558" max="3558" width="11.42578125" style="1" customWidth="1"/>
    <col min="3559" max="3798" width="11.42578125" style="1"/>
    <col min="3799" max="3799" width="4.42578125" style="1" bestFit="1" customWidth="1"/>
    <col min="3800" max="3800" width="41.42578125" style="1" customWidth="1"/>
    <col min="3801" max="3801" width="42.5703125" style="1" customWidth="1"/>
    <col min="3802" max="3802" width="35.42578125" style="1" customWidth="1"/>
    <col min="3803" max="3803" width="27" style="1" customWidth="1"/>
    <col min="3804" max="3804" width="17.85546875" style="1" customWidth="1"/>
    <col min="3805" max="3805" width="19.42578125" style="1" bestFit="1" customWidth="1"/>
    <col min="3806" max="3806" width="10.85546875" style="1" customWidth="1"/>
    <col min="3807" max="3807" width="16.5703125" style="1" bestFit="1" customWidth="1"/>
    <col min="3808" max="3808" width="13.5703125" style="1" bestFit="1" customWidth="1"/>
    <col min="3809" max="3809" width="17.42578125" style="1" bestFit="1" customWidth="1"/>
    <col min="3810" max="3810" width="20" style="1" bestFit="1" customWidth="1"/>
    <col min="3811" max="3811" width="14.42578125" style="1" bestFit="1" customWidth="1"/>
    <col min="3812" max="3812" width="14.5703125" style="1" bestFit="1" customWidth="1"/>
    <col min="3813" max="3813" width="15.5703125" style="1" bestFit="1" customWidth="1"/>
    <col min="3814" max="3814" width="11.42578125" style="1" customWidth="1"/>
    <col min="3815" max="4054" width="11.42578125" style="1"/>
    <col min="4055" max="4055" width="4.42578125" style="1" bestFit="1" customWidth="1"/>
    <col min="4056" max="4056" width="41.42578125" style="1" customWidth="1"/>
    <col min="4057" max="4057" width="42.5703125" style="1" customWidth="1"/>
    <col min="4058" max="4058" width="35.42578125" style="1" customWidth="1"/>
    <col min="4059" max="4059" width="27" style="1" customWidth="1"/>
    <col min="4060" max="4060" width="17.85546875" style="1" customWidth="1"/>
    <col min="4061" max="4061" width="19.42578125" style="1" bestFit="1" customWidth="1"/>
    <col min="4062" max="4062" width="10.85546875" style="1" customWidth="1"/>
    <col min="4063" max="4063" width="16.5703125" style="1" bestFit="1" customWidth="1"/>
    <col min="4064" max="4064" width="13.5703125" style="1" bestFit="1" customWidth="1"/>
    <col min="4065" max="4065" width="17.42578125" style="1" bestFit="1" customWidth="1"/>
    <col min="4066" max="4066" width="20" style="1" bestFit="1" customWidth="1"/>
    <col min="4067" max="4067" width="14.42578125" style="1" bestFit="1" customWidth="1"/>
    <col min="4068" max="4068" width="14.5703125" style="1" bestFit="1" customWidth="1"/>
    <col min="4069" max="4069" width="15.5703125" style="1" bestFit="1" customWidth="1"/>
    <col min="4070" max="4070" width="11.42578125" style="1" customWidth="1"/>
    <col min="4071" max="4310" width="11.42578125" style="1"/>
    <col min="4311" max="4311" width="4.42578125" style="1" bestFit="1" customWidth="1"/>
    <col min="4312" max="4312" width="41.42578125" style="1" customWidth="1"/>
    <col min="4313" max="4313" width="42.5703125" style="1" customWidth="1"/>
    <col min="4314" max="4314" width="35.42578125" style="1" customWidth="1"/>
    <col min="4315" max="4315" width="27" style="1" customWidth="1"/>
    <col min="4316" max="4316" width="17.85546875" style="1" customWidth="1"/>
    <col min="4317" max="4317" width="19.42578125" style="1" bestFit="1" customWidth="1"/>
    <col min="4318" max="4318" width="10.85546875" style="1" customWidth="1"/>
    <col min="4319" max="4319" width="16.5703125" style="1" bestFit="1" customWidth="1"/>
    <col min="4320" max="4320" width="13.5703125" style="1" bestFit="1" customWidth="1"/>
    <col min="4321" max="4321" width="17.42578125" style="1" bestFit="1" customWidth="1"/>
    <col min="4322" max="4322" width="20" style="1" bestFit="1" customWidth="1"/>
    <col min="4323" max="4323" width="14.42578125" style="1" bestFit="1" customWidth="1"/>
    <col min="4324" max="4324" width="14.5703125" style="1" bestFit="1" customWidth="1"/>
    <col min="4325" max="4325" width="15.5703125" style="1" bestFit="1" customWidth="1"/>
    <col min="4326" max="4326" width="11.42578125" style="1" customWidth="1"/>
    <col min="4327" max="4566" width="11.42578125" style="1"/>
    <col min="4567" max="4567" width="4.42578125" style="1" bestFit="1" customWidth="1"/>
    <col min="4568" max="4568" width="41.42578125" style="1" customWidth="1"/>
    <col min="4569" max="4569" width="42.5703125" style="1" customWidth="1"/>
    <col min="4570" max="4570" width="35.42578125" style="1" customWidth="1"/>
    <col min="4571" max="4571" width="27" style="1" customWidth="1"/>
    <col min="4572" max="4572" width="17.85546875" style="1" customWidth="1"/>
    <col min="4573" max="4573" width="19.42578125" style="1" bestFit="1" customWidth="1"/>
    <col min="4574" max="4574" width="10.85546875" style="1" customWidth="1"/>
    <col min="4575" max="4575" width="16.5703125" style="1" bestFit="1" customWidth="1"/>
    <col min="4576" max="4576" width="13.5703125" style="1" bestFit="1" customWidth="1"/>
    <col min="4577" max="4577" width="17.42578125" style="1" bestFit="1" customWidth="1"/>
    <col min="4578" max="4578" width="20" style="1" bestFit="1" customWidth="1"/>
    <col min="4579" max="4579" width="14.42578125" style="1" bestFit="1" customWidth="1"/>
    <col min="4580" max="4580" width="14.5703125" style="1" bestFit="1" customWidth="1"/>
    <col min="4581" max="4581" width="15.5703125" style="1" bestFit="1" customWidth="1"/>
    <col min="4582" max="4582" width="11.42578125" style="1" customWidth="1"/>
    <col min="4583" max="4822" width="11.42578125" style="1"/>
    <col min="4823" max="4823" width="4.42578125" style="1" bestFit="1" customWidth="1"/>
    <col min="4824" max="4824" width="41.42578125" style="1" customWidth="1"/>
    <col min="4825" max="4825" width="42.5703125" style="1" customWidth="1"/>
    <col min="4826" max="4826" width="35.42578125" style="1" customWidth="1"/>
    <col min="4827" max="4827" width="27" style="1" customWidth="1"/>
    <col min="4828" max="4828" width="17.85546875" style="1" customWidth="1"/>
    <col min="4829" max="4829" width="19.42578125" style="1" bestFit="1" customWidth="1"/>
    <col min="4830" max="4830" width="10.85546875" style="1" customWidth="1"/>
    <col min="4831" max="4831" width="16.5703125" style="1" bestFit="1" customWidth="1"/>
    <col min="4832" max="4832" width="13.5703125" style="1" bestFit="1" customWidth="1"/>
    <col min="4833" max="4833" width="17.42578125" style="1" bestFit="1" customWidth="1"/>
    <col min="4834" max="4834" width="20" style="1" bestFit="1" customWidth="1"/>
    <col min="4835" max="4835" width="14.42578125" style="1" bestFit="1" customWidth="1"/>
    <col min="4836" max="4836" width="14.5703125" style="1" bestFit="1" customWidth="1"/>
    <col min="4837" max="4837" width="15.5703125" style="1" bestFit="1" customWidth="1"/>
    <col min="4838" max="4838" width="11.42578125" style="1" customWidth="1"/>
    <col min="4839" max="5078" width="11.42578125" style="1"/>
    <col min="5079" max="5079" width="4.42578125" style="1" bestFit="1" customWidth="1"/>
    <col min="5080" max="5080" width="41.42578125" style="1" customWidth="1"/>
    <col min="5081" max="5081" width="42.5703125" style="1" customWidth="1"/>
    <col min="5082" max="5082" width="35.42578125" style="1" customWidth="1"/>
    <col min="5083" max="5083" width="27" style="1" customWidth="1"/>
    <col min="5084" max="5084" width="17.85546875" style="1" customWidth="1"/>
    <col min="5085" max="5085" width="19.42578125" style="1" bestFit="1" customWidth="1"/>
    <col min="5086" max="5086" width="10.85546875" style="1" customWidth="1"/>
    <col min="5087" max="5087" width="16.5703125" style="1" bestFit="1" customWidth="1"/>
    <col min="5088" max="5088" width="13.5703125" style="1" bestFit="1" customWidth="1"/>
    <col min="5089" max="5089" width="17.42578125" style="1" bestFit="1" customWidth="1"/>
    <col min="5090" max="5090" width="20" style="1" bestFit="1" customWidth="1"/>
    <col min="5091" max="5091" width="14.42578125" style="1" bestFit="1" customWidth="1"/>
    <col min="5092" max="5092" width="14.5703125" style="1" bestFit="1" customWidth="1"/>
    <col min="5093" max="5093" width="15.5703125" style="1" bestFit="1" customWidth="1"/>
    <col min="5094" max="5094" width="11.42578125" style="1" customWidth="1"/>
    <col min="5095" max="5334" width="11.42578125" style="1"/>
    <col min="5335" max="5335" width="4.42578125" style="1" bestFit="1" customWidth="1"/>
    <col min="5336" max="5336" width="41.42578125" style="1" customWidth="1"/>
    <col min="5337" max="5337" width="42.5703125" style="1" customWidth="1"/>
    <col min="5338" max="5338" width="35.42578125" style="1" customWidth="1"/>
    <col min="5339" max="5339" width="27" style="1" customWidth="1"/>
    <col min="5340" max="5340" width="17.85546875" style="1" customWidth="1"/>
    <col min="5341" max="5341" width="19.42578125" style="1" bestFit="1" customWidth="1"/>
    <col min="5342" max="5342" width="10.85546875" style="1" customWidth="1"/>
    <col min="5343" max="5343" width="16.5703125" style="1" bestFit="1" customWidth="1"/>
    <col min="5344" max="5344" width="13.5703125" style="1" bestFit="1" customWidth="1"/>
    <col min="5345" max="5345" width="17.42578125" style="1" bestFit="1" customWidth="1"/>
    <col min="5346" max="5346" width="20" style="1" bestFit="1" customWidth="1"/>
    <col min="5347" max="5347" width="14.42578125" style="1" bestFit="1" customWidth="1"/>
    <col min="5348" max="5348" width="14.5703125" style="1" bestFit="1" customWidth="1"/>
    <col min="5349" max="5349" width="15.5703125" style="1" bestFit="1" customWidth="1"/>
    <col min="5350" max="5350" width="11.42578125" style="1" customWidth="1"/>
    <col min="5351" max="5590" width="11.42578125" style="1"/>
    <col min="5591" max="5591" width="4.42578125" style="1" bestFit="1" customWidth="1"/>
    <col min="5592" max="5592" width="41.42578125" style="1" customWidth="1"/>
    <col min="5593" max="5593" width="42.5703125" style="1" customWidth="1"/>
    <col min="5594" max="5594" width="35.42578125" style="1" customWidth="1"/>
    <col min="5595" max="5595" width="27" style="1" customWidth="1"/>
    <col min="5596" max="5596" width="17.85546875" style="1" customWidth="1"/>
    <col min="5597" max="5597" width="19.42578125" style="1" bestFit="1" customWidth="1"/>
    <col min="5598" max="5598" width="10.85546875" style="1" customWidth="1"/>
    <col min="5599" max="5599" width="16.5703125" style="1" bestFit="1" customWidth="1"/>
    <col min="5600" max="5600" width="13.5703125" style="1" bestFit="1" customWidth="1"/>
    <col min="5601" max="5601" width="17.42578125" style="1" bestFit="1" customWidth="1"/>
    <col min="5602" max="5602" width="20" style="1" bestFit="1" customWidth="1"/>
    <col min="5603" max="5603" width="14.42578125" style="1" bestFit="1" customWidth="1"/>
    <col min="5604" max="5604" width="14.5703125" style="1" bestFit="1" customWidth="1"/>
    <col min="5605" max="5605" width="15.5703125" style="1" bestFit="1" customWidth="1"/>
    <col min="5606" max="5606" width="11.42578125" style="1" customWidth="1"/>
    <col min="5607" max="5846" width="11.42578125" style="1"/>
    <col min="5847" max="5847" width="4.42578125" style="1" bestFit="1" customWidth="1"/>
    <col min="5848" max="5848" width="41.42578125" style="1" customWidth="1"/>
    <col min="5849" max="5849" width="42.5703125" style="1" customWidth="1"/>
    <col min="5850" max="5850" width="35.42578125" style="1" customWidth="1"/>
    <col min="5851" max="5851" width="27" style="1" customWidth="1"/>
    <col min="5852" max="5852" width="17.85546875" style="1" customWidth="1"/>
    <col min="5853" max="5853" width="19.42578125" style="1" bestFit="1" customWidth="1"/>
    <col min="5854" max="5854" width="10.85546875" style="1" customWidth="1"/>
    <col min="5855" max="5855" width="16.5703125" style="1" bestFit="1" customWidth="1"/>
    <col min="5856" max="5856" width="13.5703125" style="1" bestFit="1" customWidth="1"/>
    <col min="5857" max="5857" width="17.42578125" style="1" bestFit="1" customWidth="1"/>
    <col min="5858" max="5858" width="20" style="1" bestFit="1" customWidth="1"/>
    <col min="5859" max="5859" width="14.42578125" style="1" bestFit="1" customWidth="1"/>
    <col min="5860" max="5860" width="14.5703125" style="1" bestFit="1" customWidth="1"/>
    <col min="5861" max="5861" width="15.5703125" style="1" bestFit="1" customWidth="1"/>
    <col min="5862" max="5862" width="11.42578125" style="1" customWidth="1"/>
    <col min="5863" max="6102" width="11.42578125" style="1"/>
    <col min="6103" max="6103" width="4.42578125" style="1" bestFit="1" customWidth="1"/>
    <col min="6104" max="6104" width="41.42578125" style="1" customWidth="1"/>
    <col min="6105" max="6105" width="42.5703125" style="1" customWidth="1"/>
    <col min="6106" max="6106" width="35.42578125" style="1" customWidth="1"/>
    <col min="6107" max="6107" width="27" style="1" customWidth="1"/>
    <col min="6108" max="6108" width="17.85546875" style="1" customWidth="1"/>
    <col min="6109" max="6109" width="19.42578125" style="1" bestFit="1" customWidth="1"/>
    <col min="6110" max="6110" width="10.85546875" style="1" customWidth="1"/>
    <col min="6111" max="6111" width="16.5703125" style="1" bestFit="1" customWidth="1"/>
    <col min="6112" max="6112" width="13.5703125" style="1" bestFit="1" customWidth="1"/>
    <col min="6113" max="6113" width="17.42578125" style="1" bestFit="1" customWidth="1"/>
    <col min="6114" max="6114" width="20" style="1" bestFit="1" customWidth="1"/>
    <col min="6115" max="6115" width="14.42578125" style="1" bestFit="1" customWidth="1"/>
    <col min="6116" max="6116" width="14.5703125" style="1" bestFit="1" customWidth="1"/>
    <col min="6117" max="6117" width="15.5703125" style="1" bestFit="1" customWidth="1"/>
    <col min="6118" max="6118" width="11.42578125" style="1" customWidth="1"/>
    <col min="6119" max="6358" width="11.42578125" style="1"/>
    <col min="6359" max="6359" width="4.42578125" style="1" bestFit="1" customWidth="1"/>
    <col min="6360" max="6360" width="41.42578125" style="1" customWidth="1"/>
    <col min="6361" max="6361" width="42.5703125" style="1" customWidth="1"/>
    <col min="6362" max="6362" width="35.42578125" style="1" customWidth="1"/>
    <col min="6363" max="6363" width="27" style="1" customWidth="1"/>
    <col min="6364" max="6364" width="17.85546875" style="1" customWidth="1"/>
    <col min="6365" max="6365" width="19.42578125" style="1" bestFit="1" customWidth="1"/>
    <col min="6366" max="6366" width="10.85546875" style="1" customWidth="1"/>
    <col min="6367" max="6367" width="16.5703125" style="1" bestFit="1" customWidth="1"/>
    <col min="6368" max="6368" width="13.5703125" style="1" bestFit="1" customWidth="1"/>
    <col min="6369" max="6369" width="17.42578125" style="1" bestFit="1" customWidth="1"/>
    <col min="6370" max="6370" width="20" style="1" bestFit="1" customWidth="1"/>
    <col min="6371" max="6371" width="14.42578125" style="1" bestFit="1" customWidth="1"/>
    <col min="6372" max="6372" width="14.5703125" style="1" bestFit="1" customWidth="1"/>
    <col min="6373" max="6373" width="15.5703125" style="1" bestFit="1" customWidth="1"/>
    <col min="6374" max="6374" width="11.42578125" style="1" customWidth="1"/>
    <col min="6375" max="6614" width="11.42578125" style="1"/>
    <col min="6615" max="6615" width="4.42578125" style="1" bestFit="1" customWidth="1"/>
    <col min="6616" max="6616" width="41.42578125" style="1" customWidth="1"/>
    <col min="6617" max="6617" width="42.5703125" style="1" customWidth="1"/>
    <col min="6618" max="6618" width="35.42578125" style="1" customWidth="1"/>
    <col min="6619" max="6619" width="27" style="1" customWidth="1"/>
    <col min="6620" max="6620" width="17.85546875" style="1" customWidth="1"/>
    <col min="6621" max="6621" width="19.42578125" style="1" bestFit="1" customWidth="1"/>
    <col min="6622" max="6622" width="10.85546875" style="1" customWidth="1"/>
    <col min="6623" max="6623" width="16.5703125" style="1" bestFit="1" customWidth="1"/>
    <col min="6624" max="6624" width="13.5703125" style="1" bestFit="1" customWidth="1"/>
    <col min="6625" max="6625" width="17.42578125" style="1" bestFit="1" customWidth="1"/>
    <col min="6626" max="6626" width="20" style="1" bestFit="1" customWidth="1"/>
    <col min="6627" max="6627" width="14.42578125" style="1" bestFit="1" customWidth="1"/>
    <col min="6628" max="6628" width="14.5703125" style="1" bestFit="1" customWidth="1"/>
    <col min="6629" max="6629" width="15.5703125" style="1" bestFit="1" customWidth="1"/>
    <col min="6630" max="6630" width="11.42578125" style="1" customWidth="1"/>
    <col min="6631" max="6870" width="11.42578125" style="1"/>
    <col min="6871" max="6871" width="4.42578125" style="1" bestFit="1" customWidth="1"/>
    <col min="6872" max="6872" width="41.42578125" style="1" customWidth="1"/>
    <col min="6873" max="6873" width="42.5703125" style="1" customWidth="1"/>
    <col min="6874" max="6874" width="35.42578125" style="1" customWidth="1"/>
    <col min="6875" max="6875" width="27" style="1" customWidth="1"/>
    <col min="6876" max="6876" width="17.85546875" style="1" customWidth="1"/>
    <col min="6877" max="6877" width="19.42578125" style="1" bestFit="1" customWidth="1"/>
    <col min="6878" max="6878" width="10.85546875" style="1" customWidth="1"/>
    <col min="6879" max="6879" width="16.5703125" style="1" bestFit="1" customWidth="1"/>
    <col min="6880" max="6880" width="13.5703125" style="1" bestFit="1" customWidth="1"/>
    <col min="6881" max="6881" width="17.42578125" style="1" bestFit="1" customWidth="1"/>
    <col min="6882" max="6882" width="20" style="1" bestFit="1" customWidth="1"/>
    <col min="6883" max="6883" width="14.42578125" style="1" bestFit="1" customWidth="1"/>
    <col min="6884" max="6884" width="14.5703125" style="1" bestFit="1" customWidth="1"/>
    <col min="6885" max="6885" width="15.5703125" style="1" bestFit="1" customWidth="1"/>
    <col min="6886" max="6886" width="11.42578125" style="1" customWidth="1"/>
    <col min="6887" max="7126" width="11.42578125" style="1"/>
    <col min="7127" max="7127" width="4.42578125" style="1" bestFit="1" customWidth="1"/>
    <col min="7128" max="7128" width="41.42578125" style="1" customWidth="1"/>
    <col min="7129" max="7129" width="42.5703125" style="1" customWidth="1"/>
    <col min="7130" max="7130" width="35.42578125" style="1" customWidth="1"/>
    <col min="7131" max="7131" width="27" style="1" customWidth="1"/>
    <col min="7132" max="7132" width="17.85546875" style="1" customWidth="1"/>
    <col min="7133" max="7133" width="19.42578125" style="1" bestFit="1" customWidth="1"/>
    <col min="7134" max="7134" width="10.85546875" style="1" customWidth="1"/>
    <col min="7135" max="7135" width="16.5703125" style="1" bestFit="1" customWidth="1"/>
    <col min="7136" max="7136" width="13.5703125" style="1" bestFit="1" customWidth="1"/>
    <col min="7137" max="7137" width="17.42578125" style="1" bestFit="1" customWidth="1"/>
    <col min="7138" max="7138" width="20" style="1" bestFit="1" customWidth="1"/>
    <col min="7139" max="7139" width="14.42578125" style="1" bestFit="1" customWidth="1"/>
    <col min="7140" max="7140" width="14.5703125" style="1" bestFit="1" customWidth="1"/>
    <col min="7141" max="7141" width="15.5703125" style="1" bestFit="1" customWidth="1"/>
    <col min="7142" max="7142" width="11.42578125" style="1" customWidth="1"/>
    <col min="7143" max="7382" width="11.42578125" style="1"/>
    <col min="7383" max="7383" width="4.42578125" style="1" bestFit="1" customWidth="1"/>
    <col min="7384" max="7384" width="41.42578125" style="1" customWidth="1"/>
    <col min="7385" max="7385" width="42.5703125" style="1" customWidth="1"/>
    <col min="7386" max="7386" width="35.42578125" style="1" customWidth="1"/>
    <col min="7387" max="7387" width="27" style="1" customWidth="1"/>
    <col min="7388" max="7388" width="17.85546875" style="1" customWidth="1"/>
    <col min="7389" max="7389" width="19.42578125" style="1" bestFit="1" customWidth="1"/>
    <col min="7390" max="7390" width="10.85546875" style="1" customWidth="1"/>
    <col min="7391" max="7391" width="16.5703125" style="1" bestFit="1" customWidth="1"/>
    <col min="7392" max="7392" width="13.5703125" style="1" bestFit="1" customWidth="1"/>
    <col min="7393" max="7393" width="17.42578125" style="1" bestFit="1" customWidth="1"/>
    <col min="7394" max="7394" width="20" style="1" bestFit="1" customWidth="1"/>
    <col min="7395" max="7395" width="14.42578125" style="1" bestFit="1" customWidth="1"/>
    <col min="7396" max="7396" width="14.5703125" style="1" bestFit="1" customWidth="1"/>
    <col min="7397" max="7397" width="15.5703125" style="1" bestFit="1" customWidth="1"/>
    <col min="7398" max="7398" width="11.42578125" style="1" customWidth="1"/>
    <col min="7399" max="7638" width="11.42578125" style="1"/>
    <col min="7639" max="7639" width="4.42578125" style="1" bestFit="1" customWidth="1"/>
    <col min="7640" max="7640" width="41.42578125" style="1" customWidth="1"/>
    <col min="7641" max="7641" width="42.5703125" style="1" customWidth="1"/>
    <col min="7642" max="7642" width="35.42578125" style="1" customWidth="1"/>
    <col min="7643" max="7643" width="27" style="1" customWidth="1"/>
    <col min="7644" max="7644" width="17.85546875" style="1" customWidth="1"/>
    <col min="7645" max="7645" width="19.42578125" style="1" bestFit="1" customWidth="1"/>
    <col min="7646" max="7646" width="10.85546875" style="1" customWidth="1"/>
    <col min="7647" max="7647" width="16.5703125" style="1" bestFit="1" customWidth="1"/>
    <col min="7648" max="7648" width="13.5703125" style="1" bestFit="1" customWidth="1"/>
    <col min="7649" max="7649" width="17.42578125" style="1" bestFit="1" customWidth="1"/>
    <col min="7650" max="7650" width="20" style="1" bestFit="1" customWidth="1"/>
    <col min="7651" max="7651" width="14.42578125" style="1" bestFit="1" customWidth="1"/>
    <col min="7652" max="7652" width="14.5703125" style="1" bestFit="1" customWidth="1"/>
    <col min="7653" max="7653" width="15.5703125" style="1" bestFit="1" customWidth="1"/>
    <col min="7654" max="7654" width="11.42578125" style="1" customWidth="1"/>
    <col min="7655" max="7894" width="11.42578125" style="1"/>
    <col min="7895" max="7895" width="4.42578125" style="1" bestFit="1" customWidth="1"/>
    <col min="7896" max="7896" width="41.42578125" style="1" customWidth="1"/>
    <col min="7897" max="7897" width="42.5703125" style="1" customWidth="1"/>
    <col min="7898" max="7898" width="35.42578125" style="1" customWidth="1"/>
    <col min="7899" max="7899" width="27" style="1" customWidth="1"/>
    <col min="7900" max="7900" width="17.85546875" style="1" customWidth="1"/>
    <col min="7901" max="7901" width="19.42578125" style="1" bestFit="1" customWidth="1"/>
    <col min="7902" max="7902" width="10.85546875" style="1" customWidth="1"/>
    <col min="7903" max="7903" width="16.5703125" style="1" bestFit="1" customWidth="1"/>
    <col min="7904" max="7904" width="13.5703125" style="1" bestFit="1" customWidth="1"/>
    <col min="7905" max="7905" width="17.42578125" style="1" bestFit="1" customWidth="1"/>
    <col min="7906" max="7906" width="20" style="1" bestFit="1" customWidth="1"/>
    <col min="7907" max="7907" width="14.42578125" style="1" bestFit="1" customWidth="1"/>
    <col min="7908" max="7908" width="14.5703125" style="1" bestFit="1" customWidth="1"/>
    <col min="7909" max="7909" width="15.5703125" style="1" bestFit="1" customWidth="1"/>
    <col min="7910" max="7910" width="11.42578125" style="1" customWidth="1"/>
    <col min="7911" max="8150" width="11.42578125" style="1"/>
    <col min="8151" max="8151" width="4.42578125" style="1" bestFit="1" customWidth="1"/>
    <col min="8152" max="8152" width="41.42578125" style="1" customWidth="1"/>
    <col min="8153" max="8153" width="42.5703125" style="1" customWidth="1"/>
    <col min="8154" max="8154" width="35.42578125" style="1" customWidth="1"/>
    <col min="8155" max="8155" width="27" style="1" customWidth="1"/>
    <col min="8156" max="8156" width="17.85546875" style="1" customWidth="1"/>
    <col min="8157" max="8157" width="19.42578125" style="1" bestFit="1" customWidth="1"/>
    <col min="8158" max="8158" width="10.85546875" style="1" customWidth="1"/>
    <col min="8159" max="8159" width="16.5703125" style="1" bestFit="1" customWidth="1"/>
    <col min="8160" max="8160" width="13.5703125" style="1" bestFit="1" customWidth="1"/>
    <col min="8161" max="8161" width="17.42578125" style="1" bestFit="1" customWidth="1"/>
    <col min="8162" max="8162" width="20" style="1" bestFit="1" customWidth="1"/>
    <col min="8163" max="8163" width="14.42578125" style="1" bestFit="1" customWidth="1"/>
    <col min="8164" max="8164" width="14.5703125" style="1" bestFit="1" customWidth="1"/>
    <col min="8165" max="8165" width="15.5703125" style="1" bestFit="1" customWidth="1"/>
    <col min="8166" max="8166" width="11.42578125" style="1" customWidth="1"/>
    <col min="8167" max="8406" width="11.42578125" style="1"/>
    <col min="8407" max="8407" width="4.42578125" style="1" bestFit="1" customWidth="1"/>
    <col min="8408" max="8408" width="41.42578125" style="1" customWidth="1"/>
    <col min="8409" max="8409" width="42.5703125" style="1" customWidth="1"/>
    <col min="8410" max="8410" width="35.42578125" style="1" customWidth="1"/>
    <col min="8411" max="8411" width="27" style="1" customWidth="1"/>
    <col min="8412" max="8412" width="17.85546875" style="1" customWidth="1"/>
    <col min="8413" max="8413" width="19.42578125" style="1" bestFit="1" customWidth="1"/>
    <col min="8414" max="8414" width="10.85546875" style="1" customWidth="1"/>
    <col min="8415" max="8415" width="16.5703125" style="1" bestFit="1" customWidth="1"/>
    <col min="8416" max="8416" width="13.5703125" style="1" bestFit="1" customWidth="1"/>
    <col min="8417" max="8417" width="17.42578125" style="1" bestFit="1" customWidth="1"/>
    <col min="8418" max="8418" width="20" style="1" bestFit="1" customWidth="1"/>
    <col min="8419" max="8419" width="14.42578125" style="1" bestFit="1" customWidth="1"/>
    <col min="8420" max="8420" width="14.5703125" style="1" bestFit="1" customWidth="1"/>
    <col min="8421" max="8421" width="15.5703125" style="1" bestFit="1" customWidth="1"/>
    <col min="8422" max="8422" width="11.42578125" style="1" customWidth="1"/>
    <col min="8423" max="8662" width="11.42578125" style="1"/>
    <col min="8663" max="8663" width="4.42578125" style="1" bestFit="1" customWidth="1"/>
    <col min="8664" max="8664" width="41.42578125" style="1" customWidth="1"/>
    <col min="8665" max="8665" width="42.5703125" style="1" customWidth="1"/>
    <col min="8666" max="8666" width="35.42578125" style="1" customWidth="1"/>
    <col min="8667" max="8667" width="27" style="1" customWidth="1"/>
    <col min="8668" max="8668" width="17.85546875" style="1" customWidth="1"/>
    <col min="8669" max="8669" width="19.42578125" style="1" bestFit="1" customWidth="1"/>
    <col min="8670" max="8670" width="10.85546875" style="1" customWidth="1"/>
    <col min="8671" max="8671" width="16.5703125" style="1" bestFit="1" customWidth="1"/>
    <col min="8672" max="8672" width="13.5703125" style="1" bestFit="1" customWidth="1"/>
    <col min="8673" max="8673" width="17.42578125" style="1" bestFit="1" customWidth="1"/>
    <col min="8674" max="8674" width="20" style="1" bestFit="1" customWidth="1"/>
    <col min="8675" max="8675" width="14.42578125" style="1" bestFit="1" customWidth="1"/>
    <col min="8676" max="8676" width="14.5703125" style="1" bestFit="1" customWidth="1"/>
    <col min="8677" max="8677" width="15.5703125" style="1" bestFit="1" customWidth="1"/>
    <col min="8678" max="8678" width="11.42578125" style="1" customWidth="1"/>
    <col min="8679" max="8918" width="11.42578125" style="1"/>
    <col min="8919" max="8919" width="4.42578125" style="1" bestFit="1" customWidth="1"/>
    <col min="8920" max="8920" width="41.42578125" style="1" customWidth="1"/>
    <col min="8921" max="8921" width="42.5703125" style="1" customWidth="1"/>
    <col min="8922" max="8922" width="35.42578125" style="1" customWidth="1"/>
    <col min="8923" max="8923" width="27" style="1" customWidth="1"/>
    <col min="8924" max="8924" width="17.85546875" style="1" customWidth="1"/>
    <col min="8925" max="8925" width="19.42578125" style="1" bestFit="1" customWidth="1"/>
    <col min="8926" max="8926" width="10.85546875" style="1" customWidth="1"/>
    <col min="8927" max="8927" width="16.5703125" style="1" bestFit="1" customWidth="1"/>
    <col min="8928" max="8928" width="13.5703125" style="1" bestFit="1" customWidth="1"/>
    <col min="8929" max="8929" width="17.42578125" style="1" bestFit="1" customWidth="1"/>
    <col min="8930" max="8930" width="20" style="1" bestFit="1" customWidth="1"/>
    <col min="8931" max="8931" width="14.42578125" style="1" bestFit="1" customWidth="1"/>
    <col min="8932" max="8932" width="14.5703125" style="1" bestFit="1" customWidth="1"/>
    <col min="8933" max="8933" width="15.5703125" style="1" bestFit="1" customWidth="1"/>
    <col min="8934" max="8934" width="11.42578125" style="1" customWidth="1"/>
    <col min="8935" max="9174" width="11.42578125" style="1"/>
    <col min="9175" max="9175" width="4.42578125" style="1" bestFit="1" customWidth="1"/>
    <col min="9176" max="9176" width="41.42578125" style="1" customWidth="1"/>
    <col min="9177" max="9177" width="42.5703125" style="1" customWidth="1"/>
    <col min="9178" max="9178" width="35.42578125" style="1" customWidth="1"/>
    <col min="9179" max="9179" width="27" style="1" customWidth="1"/>
    <col min="9180" max="9180" width="17.85546875" style="1" customWidth="1"/>
    <col min="9181" max="9181" width="19.42578125" style="1" bestFit="1" customWidth="1"/>
    <col min="9182" max="9182" width="10.85546875" style="1" customWidth="1"/>
    <col min="9183" max="9183" width="16.5703125" style="1" bestFit="1" customWidth="1"/>
    <col min="9184" max="9184" width="13.5703125" style="1" bestFit="1" customWidth="1"/>
    <col min="9185" max="9185" width="17.42578125" style="1" bestFit="1" customWidth="1"/>
    <col min="9186" max="9186" width="20" style="1" bestFit="1" customWidth="1"/>
    <col min="9187" max="9187" width="14.42578125" style="1" bestFit="1" customWidth="1"/>
    <col min="9188" max="9188" width="14.5703125" style="1" bestFit="1" customWidth="1"/>
    <col min="9189" max="9189" width="15.5703125" style="1" bestFit="1" customWidth="1"/>
    <col min="9190" max="9190" width="11.42578125" style="1" customWidth="1"/>
    <col min="9191" max="9430" width="11.42578125" style="1"/>
    <col min="9431" max="9431" width="4.42578125" style="1" bestFit="1" customWidth="1"/>
    <col min="9432" max="9432" width="41.42578125" style="1" customWidth="1"/>
    <col min="9433" max="9433" width="42.5703125" style="1" customWidth="1"/>
    <col min="9434" max="9434" width="35.42578125" style="1" customWidth="1"/>
    <col min="9435" max="9435" width="27" style="1" customWidth="1"/>
    <col min="9436" max="9436" width="17.85546875" style="1" customWidth="1"/>
    <col min="9437" max="9437" width="19.42578125" style="1" bestFit="1" customWidth="1"/>
    <col min="9438" max="9438" width="10.85546875" style="1" customWidth="1"/>
    <col min="9439" max="9439" width="16.5703125" style="1" bestFit="1" customWidth="1"/>
    <col min="9440" max="9440" width="13.5703125" style="1" bestFit="1" customWidth="1"/>
    <col min="9441" max="9441" width="17.42578125" style="1" bestFit="1" customWidth="1"/>
    <col min="9442" max="9442" width="20" style="1" bestFit="1" customWidth="1"/>
    <col min="9443" max="9443" width="14.42578125" style="1" bestFit="1" customWidth="1"/>
    <col min="9444" max="9444" width="14.5703125" style="1" bestFit="1" customWidth="1"/>
    <col min="9445" max="9445" width="15.5703125" style="1" bestFit="1" customWidth="1"/>
    <col min="9446" max="9446" width="11.42578125" style="1" customWidth="1"/>
    <col min="9447" max="9686" width="11.42578125" style="1"/>
    <col min="9687" max="9687" width="4.42578125" style="1" bestFit="1" customWidth="1"/>
    <col min="9688" max="9688" width="41.42578125" style="1" customWidth="1"/>
    <col min="9689" max="9689" width="42.5703125" style="1" customWidth="1"/>
    <col min="9690" max="9690" width="35.42578125" style="1" customWidth="1"/>
    <col min="9691" max="9691" width="27" style="1" customWidth="1"/>
    <col min="9692" max="9692" width="17.85546875" style="1" customWidth="1"/>
    <col min="9693" max="9693" width="19.42578125" style="1" bestFit="1" customWidth="1"/>
    <col min="9694" max="9694" width="10.85546875" style="1" customWidth="1"/>
    <col min="9695" max="9695" width="16.5703125" style="1" bestFit="1" customWidth="1"/>
    <col min="9696" max="9696" width="13.5703125" style="1" bestFit="1" customWidth="1"/>
    <col min="9697" max="9697" width="17.42578125" style="1" bestFit="1" customWidth="1"/>
    <col min="9698" max="9698" width="20" style="1" bestFit="1" customWidth="1"/>
    <col min="9699" max="9699" width="14.42578125" style="1" bestFit="1" customWidth="1"/>
    <col min="9700" max="9700" width="14.5703125" style="1" bestFit="1" customWidth="1"/>
    <col min="9701" max="9701" width="15.5703125" style="1" bestFit="1" customWidth="1"/>
    <col min="9702" max="9702" width="11.42578125" style="1" customWidth="1"/>
    <col min="9703" max="9942" width="11.42578125" style="1"/>
    <col min="9943" max="9943" width="4.42578125" style="1" bestFit="1" customWidth="1"/>
    <col min="9944" max="9944" width="41.42578125" style="1" customWidth="1"/>
    <col min="9945" max="9945" width="42.5703125" style="1" customWidth="1"/>
    <col min="9946" max="9946" width="35.42578125" style="1" customWidth="1"/>
    <col min="9947" max="9947" width="27" style="1" customWidth="1"/>
    <col min="9948" max="9948" width="17.85546875" style="1" customWidth="1"/>
    <col min="9949" max="9949" width="19.42578125" style="1" bestFit="1" customWidth="1"/>
    <col min="9950" max="9950" width="10.85546875" style="1" customWidth="1"/>
    <col min="9951" max="9951" width="16.5703125" style="1" bestFit="1" customWidth="1"/>
    <col min="9952" max="9952" width="13.5703125" style="1" bestFit="1" customWidth="1"/>
    <col min="9953" max="9953" width="17.42578125" style="1" bestFit="1" customWidth="1"/>
    <col min="9954" max="9954" width="20" style="1" bestFit="1" customWidth="1"/>
    <col min="9955" max="9955" width="14.42578125" style="1" bestFit="1" customWidth="1"/>
    <col min="9956" max="9956" width="14.5703125" style="1" bestFit="1" customWidth="1"/>
    <col min="9957" max="9957" width="15.5703125" style="1" bestFit="1" customWidth="1"/>
    <col min="9958" max="9958" width="11.42578125" style="1" customWidth="1"/>
    <col min="9959" max="10198" width="11.42578125" style="1"/>
    <col min="10199" max="10199" width="4.42578125" style="1" bestFit="1" customWidth="1"/>
    <col min="10200" max="10200" width="41.42578125" style="1" customWidth="1"/>
    <col min="10201" max="10201" width="42.5703125" style="1" customWidth="1"/>
    <col min="10202" max="10202" width="35.42578125" style="1" customWidth="1"/>
    <col min="10203" max="10203" width="27" style="1" customWidth="1"/>
    <col min="10204" max="10204" width="17.85546875" style="1" customWidth="1"/>
    <col min="10205" max="10205" width="19.42578125" style="1" bestFit="1" customWidth="1"/>
    <col min="10206" max="10206" width="10.85546875" style="1" customWidth="1"/>
    <col min="10207" max="10207" width="16.5703125" style="1" bestFit="1" customWidth="1"/>
    <col min="10208" max="10208" width="13.5703125" style="1" bestFit="1" customWidth="1"/>
    <col min="10209" max="10209" width="17.42578125" style="1" bestFit="1" customWidth="1"/>
    <col min="10210" max="10210" width="20" style="1" bestFit="1" customWidth="1"/>
    <col min="10211" max="10211" width="14.42578125" style="1" bestFit="1" customWidth="1"/>
    <col min="10212" max="10212" width="14.5703125" style="1" bestFit="1" customWidth="1"/>
    <col min="10213" max="10213" width="15.5703125" style="1" bestFit="1" customWidth="1"/>
    <col min="10214" max="10214" width="11.42578125" style="1" customWidth="1"/>
    <col min="10215" max="10454" width="11.42578125" style="1"/>
    <col min="10455" max="10455" width="4.42578125" style="1" bestFit="1" customWidth="1"/>
    <col min="10456" max="10456" width="41.42578125" style="1" customWidth="1"/>
    <col min="10457" max="10457" width="42.5703125" style="1" customWidth="1"/>
    <col min="10458" max="10458" width="35.42578125" style="1" customWidth="1"/>
    <col min="10459" max="10459" width="27" style="1" customWidth="1"/>
    <col min="10460" max="10460" width="17.85546875" style="1" customWidth="1"/>
    <col min="10461" max="10461" width="19.42578125" style="1" bestFit="1" customWidth="1"/>
    <col min="10462" max="10462" width="10.85546875" style="1" customWidth="1"/>
    <col min="10463" max="10463" width="16.5703125" style="1" bestFit="1" customWidth="1"/>
    <col min="10464" max="10464" width="13.5703125" style="1" bestFit="1" customWidth="1"/>
    <col min="10465" max="10465" width="17.42578125" style="1" bestFit="1" customWidth="1"/>
    <col min="10466" max="10466" width="20" style="1" bestFit="1" customWidth="1"/>
    <col min="10467" max="10467" width="14.42578125" style="1" bestFit="1" customWidth="1"/>
    <col min="10468" max="10468" width="14.5703125" style="1" bestFit="1" customWidth="1"/>
    <col min="10469" max="10469" width="15.5703125" style="1" bestFit="1" customWidth="1"/>
    <col min="10470" max="10470" width="11.42578125" style="1" customWidth="1"/>
    <col min="10471" max="10710" width="11.42578125" style="1"/>
    <col min="10711" max="10711" width="4.42578125" style="1" bestFit="1" customWidth="1"/>
    <col min="10712" max="10712" width="41.42578125" style="1" customWidth="1"/>
    <col min="10713" max="10713" width="42.5703125" style="1" customWidth="1"/>
    <col min="10714" max="10714" width="35.42578125" style="1" customWidth="1"/>
    <col min="10715" max="10715" width="27" style="1" customWidth="1"/>
    <col min="10716" max="10716" width="17.85546875" style="1" customWidth="1"/>
    <col min="10717" max="10717" width="19.42578125" style="1" bestFit="1" customWidth="1"/>
    <col min="10718" max="10718" width="10.85546875" style="1" customWidth="1"/>
    <col min="10719" max="10719" width="16.5703125" style="1" bestFit="1" customWidth="1"/>
    <col min="10720" max="10720" width="13.5703125" style="1" bestFit="1" customWidth="1"/>
    <col min="10721" max="10721" width="17.42578125" style="1" bestFit="1" customWidth="1"/>
    <col min="10722" max="10722" width="20" style="1" bestFit="1" customWidth="1"/>
    <col min="10723" max="10723" width="14.42578125" style="1" bestFit="1" customWidth="1"/>
    <col min="10724" max="10724" width="14.5703125" style="1" bestFit="1" customWidth="1"/>
    <col min="10725" max="10725" width="15.5703125" style="1" bestFit="1" customWidth="1"/>
    <col min="10726" max="10726" width="11.42578125" style="1" customWidth="1"/>
    <col min="10727" max="10966" width="11.42578125" style="1"/>
    <col min="10967" max="10967" width="4.42578125" style="1" bestFit="1" customWidth="1"/>
    <col min="10968" max="10968" width="41.42578125" style="1" customWidth="1"/>
    <col min="10969" max="10969" width="42.5703125" style="1" customWidth="1"/>
    <col min="10970" max="10970" width="35.42578125" style="1" customWidth="1"/>
    <col min="10971" max="10971" width="27" style="1" customWidth="1"/>
    <col min="10972" max="10972" width="17.85546875" style="1" customWidth="1"/>
    <col min="10973" max="10973" width="19.42578125" style="1" bestFit="1" customWidth="1"/>
    <col min="10974" max="10974" width="10.85546875" style="1" customWidth="1"/>
    <col min="10975" max="10975" width="16.5703125" style="1" bestFit="1" customWidth="1"/>
    <col min="10976" max="10976" width="13.5703125" style="1" bestFit="1" customWidth="1"/>
    <col min="10977" max="10977" width="17.42578125" style="1" bestFit="1" customWidth="1"/>
    <col min="10978" max="10978" width="20" style="1" bestFit="1" customWidth="1"/>
    <col min="10979" max="10979" width="14.42578125" style="1" bestFit="1" customWidth="1"/>
    <col min="10980" max="10980" width="14.5703125" style="1" bestFit="1" customWidth="1"/>
    <col min="10981" max="10981" width="15.5703125" style="1" bestFit="1" customWidth="1"/>
    <col min="10982" max="10982" width="11.42578125" style="1" customWidth="1"/>
    <col min="10983" max="11222" width="11.42578125" style="1"/>
    <col min="11223" max="11223" width="4.42578125" style="1" bestFit="1" customWidth="1"/>
    <col min="11224" max="11224" width="41.42578125" style="1" customWidth="1"/>
    <col min="11225" max="11225" width="42.5703125" style="1" customWidth="1"/>
    <col min="11226" max="11226" width="35.42578125" style="1" customWidth="1"/>
    <col min="11227" max="11227" width="27" style="1" customWidth="1"/>
    <col min="11228" max="11228" width="17.85546875" style="1" customWidth="1"/>
    <col min="11229" max="11229" width="19.42578125" style="1" bestFit="1" customWidth="1"/>
    <col min="11230" max="11230" width="10.85546875" style="1" customWidth="1"/>
    <col min="11231" max="11231" width="16.5703125" style="1" bestFit="1" customWidth="1"/>
    <col min="11232" max="11232" width="13.5703125" style="1" bestFit="1" customWidth="1"/>
    <col min="11233" max="11233" width="17.42578125" style="1" bestFit="1" customWidth="1"/>
    <col min="11234" max="11234" width="20" style="1" bestFit="1" customWidth="1"/>
    <col min="11235" max="11235" width="14.42578125" style="1" bestFit="1" customWidth="1"/>
    <col min="11236" max="11236" width="14.5703125" style="1" bestFit="1" customWidth="1"/>
    <col min="11237" max="11237" width="15.5703125" style="1" bestFit="1" customWidth="1"/>
    <col min="11238" max="11238" width="11.42578125" style="1" customWidth="1"/>
    <col min="11239" max="11478" width="11.42578125" style="1"/>
    <col min="11479" max="11479" width="4.42578125" style="1" bestFit="1" customWidth="1"/>
    <col min="11480" max="11480" width="41.42578125" style="1" customWidth="1"/>
    <col min="11481" max="11481" width="42.5703125" style="1" customWidth="1"/>
    <col min="11482" max="11482" width="35.42578125" style="1" customWidth="1"/>
    <col min="11483" max="11483" width="27" style="1" customWidth="1"/>
    <col min="11484" max="11484" width="17.85546875" style="1" customWidth="1"/>
    <col min="11485" max="11485" width="19.42578125" style="1" bestFit="1" customWidth="1"/>
    <col min="11486" max="11486" width="10.85546875" style="1" customWidth="1"/>
    <col min="11487" max="11487" width="16.5703125" style="1" bestFit="1" customWidth="1"/>
    <col min="11488" max="11488" width="13.5703125" style="1" bestFit="1" customWidth="1"/>
    <col min="11489" max="11489" width="17.42578125" style="1" bestFit="1" customWidth="1"/>
    <col min="11490" max="11490" width="20" style="1" bestFit="1" customWidth="1"/>
    <col min="11491" max="11491" width="14.42578125" style="1" bestFit="1" customWidth="1"/>
    <col min="11492" max="11492" width="14.5703125" style="1" bestFit="1" customWidth="1"/>
    <col min="11493" max="11493" width="15.5703125" style="1" bestFit="1" customWidth="1"/>
    <col min="11494" max="11494" width="11.42578125" style="1" customWidth="1"/>
    <col min="11495" max="11734" width="11.42578125" style="1"/>
    <col min="11735" max="11735" width="4.42578125" style="1" bestFit="1" customWidth="1"/>
    <col min="11736" max="11736" width="41.42578125" style="1" customWidth="1"/>
    <col min="11737" max="11737" width="42.5703125" style="1" customWidth="1"/>
    <col min="11738" max="11738" width="35.42578125" style="1" customWidth="1"/>
    <col min="11739" max="11739" width="27" style="1" customWidth="1"/>
    <col min="11740" max="11740" width="17.85546875" style="1" customWidth="1"/>
    <col min="11741" max="11741" width="19.42578125" style="1" bestFit="1" customWidth="1"/>
    <col min="11742" max="11742" width="10.85546875" style="1" customWidth="1"/>
    <col min="11743" max="11743" width="16.5703125" style="1" bestFit="1" customWidth="1"/>
    <col min="11744" max="11744" width="13.5703125" style="1" bestFit="1" customWidth="1"/>
    <col min="11745" max="11745" width="17.42578125" style="1" bestFit="1" customWidth="1"/>
    <col min="11746" max="11746" width="20" style="1" bestFit="1" customWidth="1"/>
    <col min="11747" max="11747" width="14.42578125" style="1" bestFit="1" customWidth="1"/>
    <col min="11748" max="11748" width="14.5703125" style="1" bestFit="1" customWidth="1"/>
    <col min="11749" max="11749" width="15.5703125" style="1" bestFit="1" customWidth="1"/>
    <col min="11750" max="11750" width="11.42578125" style="1" customWidth="1"/>
    <col min="11751" max="11990" width="11.42578125" style="1"/>
    <col min="11991" max="11991" width="4.42578125" style="1" bestFit="1" customWidth="1"/>
    <col min="11992" max="11992" width="41.42578125" style="1" customWidth="1"/>
    <col min="11993" max="11993" width="42.5703125" style="1" customWidth="1"/>
    <col min="11994" max="11994" width="35.42578125" style="1" customWidth="1"/>
    <col min="11995" max="11995" width="27" style="1" customWidth="1"/>
    <col min="11996" max="11996" width="17.85546875" style="1" customWidth="1"/>
    <col min="11997" max="11997" width="19.42578125" style="1" bestFit="1" customWidth="1"/>
    <col min="11998" max="11998" width="10.85546875" style="1" customWidth="1"/>
    <col min="11999" max="11999" width="16.5703125" style="1" bestFit="1" customWidth="1"/>
    <col min="12000" max="12000" width="13.5703125" style="1" bestFit="1" customWidth="1"/>
    <col min="12001" max="12001" width="17.42578125" style="1" bestFit="1" customWidth="1"/>
    <col min="12002" max="12002" width="20" style="1" bestFit="1" customWidth="1"/>
    <col min="12003" max="12003" width="14.42578125" style="1" bestFit="1" customWidth="1"/>
    <col min="12004" max="12004" width="14.5703125" style="1" bestFit="1" customWidth="1"/>
    <col min="12005" max="12005" width="15.5703125" style="1" bestFit="1" customWidth="1"/>
    <col min="12006" max="12006" width="11.42578125" style="1" customWidth="1"/>
    <col min="12007" max="12246" width="11.42578125" style="1"/>
    <col min="12247" max="12247" width="4.42578125" style="1" bestFit="1" customWidth="1"/>
    <col min="12248" max="12248" width="41.42578125" style="1" customWidth="1"/>
    <col min="12249" max="12249" width="42.5703125" style="1" customWidth="1"/>
    <col min="12250" max="12250" width="35.42578125" style="1" customWidth="1"/>
    <col min="12251" max="12251" width="27" style="1" customWidth="1"/>
    <col min="12252" max="12252" width="17.85546875" style="1" customWidth="1"/>
    <col min="12253" max="12253" width="19.42578125" style="1" bestFit="1" customWidth="1"/>
    <col min="12254" max="12254" width="10.85546875" style="1" customWidth="1"/>
    <col min="12255" max="12255" width="16.5703125" style="1" bestFit="1" customWidth="1"/>
    <col min="12256" max="12256" width="13.5703125" style="1" bestFit="1" customWidth="1"/>
    <col min="12257" max="12257" width="17.42578125" style="1" bestFit="1" customWidth="1"/>
    <col min="12258" max="12258" width="20" style="1" bestFit="1" customWidth="1"/>
    <col min="12259" max="12259" width="14.42578125" style="1" bestFit="1" customWidth="1"/>
    <col min="12260" max="12260" width="14.5703125" style="1" bestFit="1" customWidth="1"/>
    <col min="12261" max="12261" width="15.5703125" style="1" bestFit="1" customWidth="1"/>
    <col min="12262" max="12262" width="11.42578125" style="1" customWidth="1"/>
    <col min="12263" max="12502" width="11.42578125" style="1"/>
    <col min="12503" max="12503" width="4.42578125" style="1" bestFit="1" customWidth="1"/>
    <col min="12504" max="12504" width="41.42578125" style="1" customWidth="1"/>
    <col min="12505" max="12505" width="42.5703125" style="1" customWidth="1"/>
    <col min="12506" max="12506" width="35.42578125" style="1" customWidth="1"/>
    <col min="12507" max="12507" width="27" style="1" customWidth="1"/>
    <col min="12508" max="12508" width="17.85546875" style="1" customWidth="1"/>
    <col min="12509" max="12509" width="19.42578125" style="1" bestFit="1" customWidth="1"/>
    <col min="12510" max="12510" width="10.85546875" style="1" customWidth="1"/>
    <col min="12511" max="12511" width="16.5703125" style="1" bestFit="1" customWidth="1"/>
    <col min="12512" max="12512" width="13.5703125" style="1" bestFit="1" customWidth="1"/>
    <col min="12513" max="12513" width="17.42578125" style="1" bestFit="1" customWidth="1"/>
    <col min="12514" max="12514" width="20" style="1" bestFit="1" customWidth="1"/>
    <col min="12515" max="12515" width="14.42578125" style="1" bestFit="1" customWidth="1"/>
    <col min="12516" max="12516" width="14.5703125" style="1" bestFit="1" customWidth="1"/>
    <col min="12517" max="12517" width="15.5703125" style="1" bestFit="1" customWidth="1"/>
    <col min="12518" max="12518" width="11.42578125" style="1" customWidth="1"/>
    <col min="12519" max="12758" width="11.42578125" style="1"/>
    <col min="12759" max="12759" width="4.42578125" style="1" bestFit="1" customWidth="1"/>
    <col min="12760" max="12760" width="41.42578125" style="1" customWidth="1"/>
    <col min="12761" max="12761" width="42.5703125" style="1" customWidth="1"/>
    <col min="12762" max="12762" width="35.42578125" style="1" customWidth="1"/>
    <col min="12763" max="12763" width="27" style="1" customWidth="1"/>
    <col min="12764" max="12764" width="17.85546875" style="1" customWidth="1"/>
    <col min="12765" max="12765" width="19.42578125" style="1" bestFit="1" customWidth="1"/>
    <col min="12766" max="12766" width="10.85546875" style="1" customWidth="1"/>
    <col min="12767" max="12767" width="16.5703125" style="1" bestFit="1" customWidth="1"/>
    <col min="12768" max="12768" width="13.5703125" style="1" bestFit="1" customWidth="1"/>
    <col min="12769" max="12769" width="17.42578125" style="1" bestFit="1" customWidth="1"/>
    <col min="12770" max="12770" width="20" style="1" bestFit="1" customWidth="1"/>
    <col min="12771" max="12771" width="14.42578125" style="1" bestFit="1" customWidth="1"/>
    <col min="12772" max="12772" width="14.5703125" style="1" bestFit="1" customWidth="1"/>
    <col min="12773" max="12773" width="15.5703125" style="1" bestFit="1" customWidth="1"/>
    <col min="12774" max="12774" width="11.42578125" style="1" customWidth="1"/>
    <col min="12775" max="13014" width="11.42578125" style="1"/>
    <col min="13015" max="13015" width="4.42578125" style="1" bestFit="1" customWidth="1"/>
    <col min="13016" max="13016" width="41.42578125" style="1" customWidth="1"/>
    <col min="13017" max="13017" width="42.5703125" style="1" customWidth="1"/>
    <col min="13018" max="13018" width="35.42578125" style="1" customWidth="1"/>
    <col min="13019" max="13019" width="27" style="1" customWidth="1"/>
    <col min="13020" max="13020" width="17.85546875" style="1" customWidth="1"/>
    <col min="13021" max="13021" width="19.42578125" style="1" bestFit="1" customWidth="1"/>
    <col min="13022" max="13022" width="10.85546875" style="1" customWidth="1"/>
    <col min="13023" max="13023" width="16.5703125" style="1" bestFit="1" customWidth="1"/>
    <col min="13024" max="13024" width="13.5703125" style="1" bestFit="1" customWidth="1"/>
    <col min="13025" max="13025" width="17.42578125" style="1" bestFit="1" customWidth="1"/>
    <col min="13026" max="13026" width="20" style="1" bestFit="1" customWidth="1"/>
    <col min="13027" max="13027" width="14.42578125" style="1" bestFit="1" customWidth="1"/>
    <col min="13028" max="13028" width="14.5703125" style="1" bestFit="1" customWidth="1"/>
    <col min="13029" max="13029" width="15.5703125" style="1" bestFit="1" customWidth="1"/>
    <col min="13030" max="13030" width="11.42578125" style="1" customWidth="1"/>
    <col min="13031" max="13270" width="11.42578125" style="1"/>
    <col min="13271" max="13271" width="4.42578125" style="1" bestFit="1" customWidth="1"/>
    <col min="13272" max="13272" width="41.42578125" style="1" customWidth="1"/>
    <col min="13273" max="13273" width="42.5703125" style="1" customWidth="1"/>
    <col min="13274" max="13274" width="35.42578125" style="1" customWidth="1"/>
    <col min="13275" max="13275" width="27" style="1" customWidth="1"/>
    <col min="13276" max="13276" width="17.85546875" style="1" customWidth="1"/>
    <col min="13277" max="13277" width="19.42578125" style="1" bestFit="1" customWidth="1"/>
    <col min="13278" max="13278" width="10.85546875" style="1" customWidth="1"/>
    <col min="13279" max="13279" width="16.5703125" style="1" bestFit="1" customWidth="1"/>
    <col min="13280" max="13280" width="13.5703125" style="1" bestFit="1" customWidth="1"/>
    <col min="13281" max="13281" width="17.42578125" style="1" bestFit="1" customWidth="1"/>
    <col min="13282" max="13282" width="20" style="1" bestFit="1" customWidth="1"/>
    <col min="13283" max="13283" width="14.42578125" style="1" bestFit="1" customWidth="1"/>
    <col min="13284" max="13284" width="14.5703125" style="1" bestFit="1" customWidth="1"/>
    <col min="13285" max="13285" width="15.5703125" style="1" bestFit="1" customWidth="1"/>
    <col min="13286" max="13286" width="11.42578125" style="1" customWidth="1"/>
    <col min="13287" max="13526" width="11.42578125" style="1"/>
    <col min="13527" max="13527" width="4.42578125" style="1" bestFit="1" customWidth="1"/>
    <col min="13528" max="13528" width="41.42578125" style="1" customWidth="1"/>
    <col min="13529" max="13529" width="42.5703125" style="1" customWidth="1"/>
    <col min="13530" max="13530" width="35.42578125" style="1" customWidth="1"/>
    <col min="13531" max="13531" width="27" style="1" customWidth="1"/>
    <col min="13532" max="13532" width="17.85546875" style="1" customWidth="1"/>
    <col min="13533" max="13533" width="19.42578125" style="1" bestFit="1" customWidth="1"/>
    <col min="13534" max="13534" width="10.85546875" style="1" customWidth="1"/>
    <col min="13535" max="13535" width="16.5703125" style="1" bestFit="1" customWidth="1"/>
    <col min="13536" max="13536" width="13.5703125" style="1" bestFit="1" customWidth="1"/>
    <col min="13537" max="13537" width="17.42578125" style="1" bestFit="1" customWidth="1"/>
    <col min="13538" max="13538" width="20" style="1" bestFit="1" customWidth="1"/>
    <col min="13539" max="13539" width="14.42578125" style="1" bestFit="1" customWidth="1"/>
    <col min="13540" max="13540" width="14.5703125" style="1" bestFit="1" customWidth="1"/>
    <col min="13541" max="13541" width="15.5703125" style="1" bestFit="1" customWidth="1"/>
    <col min="13542" max="13542" width="11.42578125" style="1" customWidth="1"/>
    <col min="13543" max="13782" width="11.42578125" style="1"/>
    <col min="13783" max="13783" width="4.42578125" style="1" bestFit="1" customWidth="1"/>
    <col min="13784" max="13784" width="41.42578125" style="1" customWidth="1"/>
    <col min="13785" max="13785" width="42.5703125" style="1" customWidth="1"/>
    <col min="13786" max="13786" width="35.42578125" style="1" customWidth="1"/>
    <col min="13787" max="13787" width="27" style="1" customWidth="1"/>
    <col min="13788" max="13788" width="17.85546875" style="1" customWidth="1"/>
    <col min="13789" max="13789" width="19.42578125" style="1" bestFit="1" customWidth="1"/>
    <col min="13790" max="13790" width="10.85546875" style="1" customWidth="1"/>
    <col min="13791" max="13791" width="16.5703125" style="1" bestFit="1" customWidth="1"/>
    <col min="13792" max="13792" width="13.5703125" style="1" bestFit="1" customWidth="1"/>
    <col min="13793" max="13793" width="17.42578125" style="1" bestFit="1" customWidth="1"/>
    <col min="13794" max="13794" width="20" style="1" bestFit="1" customWidth="1"/>
    <col min="13795" max="13795" width="14.42578125" style="1" bestFit="1" customWidth="1"/>
    <col min="13796" max="13796" width="14.5703125" style="1" bestFit="1" customWidth="1"/>
    <col min="13797" max="13797" width="15.5703125" style="1" bestFit="1" customWidth="1"/>
    <col min="13798" max="13798" width="11.42578125" style="1" customWidth="1"/>
    <col min="13799" max="14038" width="11.42578125" style="1"/>
    <col min="14039" max="14039" width="4.42578125" style="1" bestFit="1" customWidth="1"/>
    <col min="14040" max="14040" width="41.42578125" style="1" customWidth="1"/>
    <col min="14041" max="14041" width="42.5703125" style="1" customWidth="1"/>
    <col min="14042" max="14042" width="35.42578125" style="1" customWidth="1"/>
    <col min="14043" max="14043" width="27" style="1" customWidth="1"/>
    <col min="14044" max="14044" width="17.85546875" style="1" customWidth="1"/>
    <col min="14045" max="14045" width="19.42578125" style="1" bestFit="1" customWidth="1"/>
    <col min="14046" max="14046" width="10.85546875" style="1" customWidth="1"/>
    <col min="14047" max="14047" width="16.5703125" style="1" bestFit="1" customWidth="1"/>
    <col min="14048" max="14048" width="13.5703125" style="1" bestFit="1" customWidth="1"/>
    <col min="14049" max="14049" width="17.42578125" style="1" bestFit="1" customWidth="1"/>
    <col min="14050" max="14050" width="20" style="1" bestFit="1" customWidth="1"/>
    <col min="14051" max="14051" width="14.42578125" style="1" bestFit="1" customWidth="1"/>
    <col min="14052" max="14052" width="14.5703125" style="1" bestFit="1" customWidth="1"/>
    <col min="14053" max="14053" width="15.5703125" style="1" bestFit="1" customWidth="1"/>
    <col min="14054" max="14054" width="11.42578125" style="1" customWidth="1"/>
    <col min="14055" max="14294" width="11.42578125" style="1"/>
    <col min="14295" max="14295" width="4.42578125" style="1" bestFit="1" customWidth="1"/>
    <col min="14296" max="14296" width="41.42578125" style="1" customWidth="1"/>
    <col min="14297" max="14297" width="42.5703125" style="1" customWidth="1"/>
    <col min="14298" max="14298" width="35.42578125" style="1" customWidth="1"/>
    <col min="14299" max="14299" width="27" style="1" customWidth="1"/>
    <col min="14300" max="14300" width="17.85546875" style="1" customWidth="1"/>
    <col min="14301" max="14301" width="19.42578125" style="1" bestFit="1" customWidth="1"/>
    <col min="14302" max="14302" width="10.85546875" style="1" customWidth="1"/>
    <col min="14303" max="14303" width="16.5703125" style="1" bestFit="1" customWidth="1"/>
    <col min="14304" max="14304" width="13.5703125" style="1" bestFit="1" customWidth="1"/>
    <col min="14305" max="14305" width="17.42578125" style="1" bestFit="1" customWidth="1"/>
    <col min="14306" max="14306" width="20" style="1" bestFit="1" customWidth="1"/>
    <col min="14307" max="14307" width="14.42578125" style="1" bestFit="1" customWidth="1"/>
    <col min="14308" max="14308" width="14.5703125" style="1" bestFit="1" customWidth="1"/>
    <col min="14309" max="14309" width="15.5703125" style="1" bestFit="1" customWidth="1"/>
    <col min="14310" max="14310" width="11.42578125" style="1" customWidth="1"/>
    <col min="14311" max="14550" width="11.42578125" style="1"/>
    <col min="14551" max="14551" width="4.42578125" style="1" bestFit="1" customWidth="1"/>
    <col min="14552" max="14552" width="41.42578125" style="1" customWidth="1"/>
    <col min="14553" max="14553" width="42.5703125" style="1" customWidth="1"/>
    <col min="14554" max="14554" width="35.42578125" style="1" customWidth="1"/>
    <col min="14555" max="14555" width="27" style="1" customWidth="1"/>
    <col min="14556" max="14556" width="17.85546875" style="1" customWidth="1"/>
    <col min="14557" max="14557" width="19.42578125" style="1" bestFit="1" customWidth="1"/>
    <col min="14558" max="14558" width="10.85546875" style="1" customWidth="1"/>
    <col min="14559" max="14559" width="16.5703125" style="1" bestFit="1" customWidth="1"/>
    <col min="14560" max="14560" width="13.5703125" style="1" bestFit="1" customWidth="1"/>
    <col min="14561" max="14561" width="17.42578125" style="1" bestFit="1" customWidth="1"/>
    <col min="14562" max="14562" width="20" style="1" bestFit="1" customWidth="1"/>
    <col min="14563" max="14563" width="14.42578125" style="1" bestFit="1" customWidth="1"/>
    <col min="14564" max="14564" width="14.5703125" style="1" bestFit="1" customWidth="1"/>
    <col min="14565" max="14565" width="15.5703125" style="1" bestFit="1" customWidth="1"/>
    <col min="14566" max="14566" width="11.42578125" style="1" customWidth="1"/>
    <col min="14567" max="14806" width="11.42578125" style="1"/>
    <col min="14807" max="14807" width="4.42578125" style="1" bestFit="1" customWidth="1"/>
    <col min="14808" max="14808" width="41.42578125" style="1" customWidth="1"/>
    <col min="14809" max="14809" width="42.5703125" style="1" customWidth="1"/>
    <col min="14810" max="14810" width="35.42578125" style="1" customWidth="1"/>
    <col min="14811" max="14811" width="27" style="1" customWidth="1"/>
    <col min="14812" max="14812" width="17.85546875" style="1" customWidth="1"/>
    <col min="14813" max="14813" width="19.42578125" style="1" bestFit="1" customWidth="1"/>
    <col min="14814" max="14814" width="10.85546875" style="1" customWidth="1"/>
    <col min="14815" max="14815" width="16.5703125" style="1" bestFit="1" customWidth="1"/>
    <col min="14816" max="14816" width="13.5703125" style="1" bestFit="1" customWidth="1"/>
    <col min="14817" max="14817" width="17.42578125" style="1" bestFit="1" customWidth="1"/>
    <col min="14818" max="14818" width="20" style="1" bestFit="1" customWidth="1"/>
    <col min="14819" max="14819" width="14.42578125" style="1" bestFit="1" customWidth="1"/>
    <col min="14820" max="14820" width="14.5703125" style="1" bestFit="1" customWidth="1"/>
    <col min="14821" max="14821" width="15.5703125" style="1" bestFit="1" customWidth="1"/>
    <col min="14822" max="14822" width="11.42578125" style="1" customWidth="1"/>
    <col min="14823" max="15062" width="11.42578125" style="1"/>
    <col min="15063" max="15063" width="4.42578125" style="1" bestFit="1" customWidth="1"/>
    <col min="15064" max="15064" width="41.42578125" style="1" customWidth="1"/>
    <col min="15065" max="15065" width="42.5703125" style="1" customWidth="1"/>
    <col min="15066" max="15066" width="35.42578125" style="1" customWidth="1"/>
    <col min="15067" max="15067" width="27" style="1" customWidth="1"/>
    <col min="15068" max="15068" width="17.85546875" style="1" customWidth="1"/>
    <col min="15069" max="15069" width="19.42578125" style="1" bestFit="1" customWidth="1"/>
    <col min="15070" max="15070" width="10.85546875" style="1" customWidth="1"/>
    <col min="15071" max="15071" width="16.5703125" style="1" bestFit="1" customWidth="1"/>
    <col min="15072" max="15072" width="13.5703125" style="1" bestFit="1" customWidth="1"/>
    <col min="15073" max="15073" width="17.42578125" style="1" bestFit="1" customWidth="1"/>
    <col min="15074" max="15074" width="20" style="1" bestFit="1" customWidth="1"/>
    <col min="15075" max="15075" width="14.42578125" style="1" bestFit="1" customWidth="1"/>
    <col min="15076" max="15076" width="14.5703125" style="1" bestFit="1" customWidth="1"/>
    <col min="15077" max="15077" width="15.5703125" style="1" bestFit="1" customWidth="1"/>
    <col min="15078" max="15078" width="11.42578125" style="1" customWidth="1"/>
    <col min="15079" max="15318" width="11.42578125" style="1"/>
    <col min="15319" max="15319" width="4.42578125" style="1" bestFit="1" customWidth="1"/>
    <col min="15320" max="15320" width="41.42578125" style="1" customWidth="1"/>
    <col min="15321" max="15321" width="42.5703125" style="1" customWidth="1"/>
    <col min="15322" max="15322" width="35.42578125" style="1" customWidth="1"/>
    <col min="15323" max="15323" width="27" style="1" customWidth="1"/>
    <col min="15324" max="15324" width="17.85546875" style="1" customWidth="1"/>
    <col min="15325" max="15325" width="19.42578125" style="1" bestFit="1" customWidth="1"/>
    <col min="15326" max="15326" width="10.85546875" style="1" customWidth="1"/>
    <col min="15327" max="15327" width="16.5703125" style="1" bestFit="1" customWidth="1"/>
    <col min="15328" max="15328" width="13.5703125" style="1" bestFit="1" customWidth="1"/>
    <col min="15329" max="15329" width="17.42578125" style="1" bestFit="1" customWidth="1"/>
    <col min="15330" max="15330" width="20" style="1" bestFit="1" customWidth="1"/>
    <col min="15331" max="15331" width="14.42578125" style="1" bestFit="1" customWidth="1"/>
    <col min="15332" max="15332" width="14.5703125" style="1" bestFit="1" customWidth="1"/>
    <col min="15333" max="15333" width="15.5703125" style="1" bestFit="1" customWidth="1"/>
    <col min="15334" max="15334" width="11.42578125" style="1" customWidth="1"/>
    <col min="15335" max="15574" width="11.42578125" style="1"/>
    <col min="15575" max="15575" width="4.42578125" style="1" bestFit="1" customWidth="1"/>
    <col min="15576" max="15576" width="41.42578125" style="1" customWidth="1"/>
    <col min="15577" max="15577" width="42.5703125" style="1" customWidth="1"/>
    <col min="15578" max="15578" width="35.42578125" style="1" customWidth="1"/>
    <col min="15579" max="15579" width="27" style="1" customWidth="1"/>
    <col min="15580" max="15580" width="17.85546875" style="1" customWidth="1"/>
    <col min="15581" max="15581" width="19.42578125" style="1" bestFit="1" customWidth="1"/>
    <col min="15582" max="15582" width="10.85546875" style="1" customWidth="1"/>
    <col min="15583" max="15583" width="16.5703125" style="1" bestFit="1" customWidth="1"/>
    <col min="15584" max="15584" width="13.5703125" style="1" bestFit="1" customWidth="1"/>
    <col min="15585" max="15585" width="17.42578125" style="1" bestFit="1" customWidth="1"/>
    <col min="15586" max="15586" width="20" style="1" bestFit="1" customWidth="1"/>
    <col min="15587" max="15587" width="14.42578125" style="1" bestFit="1" customWidth="1"/>
    <col min="15588" max="15588" width="14.5703125" style="1" bestFit="1" customWidth="1"/>
    <col min="15589" max="15589" width="15.5703125" style="1" bestFit="1" customWidth="1"/>
    <col min="15590" max="15590" width="11.42578125" style="1" customWidth="1"/>
    <col min="15591" max="15830" width="11.42578125" style="1"/>
    <col min="15831" max="15831" width="4.42578125" style="1" bestFit="1" customWidth="1"/>
    <col min="15832" max="15832" width="41.42578125" style="1" customWidth="1"/>
    <col min="15833" max="15833" width="42.5703125" style="1" customWidth="1"/>
    <col min="15834" max="15834" width="35.42578125" style="1" customWidth="1"/>
    <col min="15835" max="15835" width="27" style="1" customWidth="1"/>
    <col min="15836" max="15836" width="17.85546875" style="1" customWidth="1"/>
    <col min="15837" max="15837" width="19.42578125" style="1" bestFit="1" customWidth="1"/>
    <col min="15838" max="15838" width="10.85546875" style="1" customWidth="1"/>
    <col min="15839" max="15839" width="16.5703125" style="1" bestFit="1" customWidth="1"/>
    <col min="15840" max="15840" width="13.5703125" style="1" bestFit="1" customWidth="1"/>
    <col min="15841" max="15841" width="17.42578125" style="1" bestFit="1" customWidth="1"/>
    <col min="15842" max="15842" width="20" style="1" bestFit="1" customWidth="1"/>
    <col min="15843" max="15843" width="14.42578125" style="1" bestFit="1" customWidth="1"/>
    <col min="15844" max="15844" width="14.5703125" style="1" bestFit="1" customWidth="1"/>
    <col min="15845" max="15845" width="15.5703125" style="1" bestFit="1" customWidth="1"/>
    <col min="15846" max="15846" width="11.42578125" style="1" customWidth="1"/>
    <col min="15847" max="16086" width="11.42578125" style="1"/>
    <col min="16087" max="16087" width="4.42578125" style="1" bestFit="1" customWidth="1"/>
    <col min="16088" max="16088" width="41.42578125" style="1" customWidth="1"/>
    <col min="16089" max="16089" width="42.5703125" style="1" customWidth="1"/>
    <col min="16090" max="16090" width="35.42578125" style="1" customWidth="1"/>
    <col min="16091" max="16091" width="27" style="1" customWidth="1"/>
    <col min="16092" max="16092" width="17.85546875" style="1" customWidth="1"/>
    <col min="16093" max="16093" width="19.42578125" style="1" bestFit="1" customWidth="1"/>
    <col min="16094" max="16094" width="10.85546875" style="1" customWidth="1"/>
    <col min="16095" max="16095" width="16.5703125" style="1" bestFit="1" customWidth="1"/>
    <col min="16096" max="16096" width="13.5703125" style="1" bestFit="1" customWidth="1"/>
    <col min="16097" max="16097" width="17.42578125" style="1" bestFit="1" customWidth="1"/>
    <col min="16098" max="16098" width="20" style="1" bestFit="1" customWidth="1"/>
    <col min="16099" max="16099" width="14.42578125" style="1" bestFit="1" customWidth="1"/>
    <col min="16100" max="16100" width="14.5703125" style="1" bestFit="1" customWidth="1"/>
    <col min="16101" max="16101" width="15.5703125" style="1" bestFit="1" customWidth="1"/>
    <col min="16102" max="16102" width="11.42578125" style="1" customWidth="1"/>
    <col min="16103" max="16384" width="11.42578125" style="1"/>
  </cols>
  <sheetData>
    <row r="1" spans="1:16" ht="24.75" customHeight="1" x14ac:dyDescent="0.25">
      <c r="A1" s="53"/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</row>
    <row r="2" spans="1:16" ht="24.75" customHeight="1" x14ac:dyDescent="0.25">
      <c r="A2" s="51" t="s">
        <v>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</row>
    <row r="3" spans="1:16" ht="15" x14ac:dyDescent="0.25">
      <c r="B3" s="51" t="s">
        <v>1</v>
      </c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2"/>
    </row>
    <row r="4" spans="1:16" ht="15" customHeight="1" x14ac:dyDescent="0.25">
      <c r="A4" s="51" t="s">
        <v>2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2"/>
    </row>
    <row r="5" spans="1:16" ht="19.5" customHeight="1" x14ac:dyDescent="0.25">
      <c r="A5" s="54" t="s">
        <v>3</v>
      </c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</row>
    <row r="6" spans="1:16" ht="21.75" customHeight="1" x14ac:dyDescent="0.35">
      <c r="A6" s="55" t="s">
        <v>1514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</row>
    <row r="7" spans="1:16" ht="23.25" customHeight="1" x14ac:dyDescent="0.25">
      <c r="D7" s="1" t="s">
        <v>4</v>
      </c>
      <c r="G7" s="3" t="s">
        <v>5</v>
      </c>
      <c r="I7" s="3"/>
      <c r="J7" s="3" t="s">
        <v>6</v>
      </c>
      <c r="K7" s="3" t="s">
        <v>7</v>
      </c>
      <c r="L7" s="3" t="s">
        <v>8</v>
      </c>
      <c r="M7" s="3"/>
      <c r="N7" s="3" t="s">
        <v>9</v>
      </c>
      <c r="O7" s="3"/>
    </row>
    <row r="8" spans="1:16" s="4" customFormat="1" ht="33" customHeight="1" x14ac:dyDescent="0.25">
      <c r="A8" s="4" t="s">
        <v>10</v>
      </c>
      <c r="B8" s="4" t="s">
        <v>11</v>
      </c>
      <c r="C8" s="4" t="s">
        <v>12</v>
      </c>
      <c r="D8" s="4" t="s">
        <v>13</v>
      </c>
      <c r="E8" s="4" t="s">
        <v>14</v>
      </c>
      <c r="F8" s="4" t="s">
        <v>15</v>
      </c>
      <c r="G8" s="5" t="s">
        <v>16</v>
      </c>
      <c r="H8" s="4" t="s">
        <v>17</v>
      </c>
      <c r="I8" s="5" t="s">
        <v>18</v>
      </c>
      <c r="J8" s="5" t="s">
        <v>19</v>
      </c>
      <c r="K8" s="5" t="s">
        <v>20</v>
      </c>
      <c r="L8" s="5" t="s">
        <v>21</v>
      </c>
      <c r="M8" s="5" t="s">
        <v>22</v>
      </c>
      <c r="N8" s="5" t="s">
        <v>23</v>
      </c>
      <c r="O8" s="5" t="s">
        <v>24</v>
      </c>
    </row>
    <row r="9" spans="1:16" ht="24.75" customHeight="1" x14ac:dyDescent="0.25">
      <c r="A9" s="6">
        <v>1</v>
      </c>
      <c r="B9" s="6" t="s">
        <v>25</v>
      </c>
      <c r="C9" s="6" t="s">
        <v>26</v>
      </c>
      <c r="D9" s="6" t="s">
        <v>27</v>
      </c>
      <c r="E9" s="6" t="s">
        <v>28</v>
      </c>
      <c r="F9" s="6" t="s">
        <v>29</v>
      </c>
      <c r="G9" s="7">
        <v>240000</v>
      </c>
      <c r="H9" s="7">
        <v>0</v>
      </c>
      <c r="I9" s="7">
        <v>240000</v>
      </c>
      <c r="J9" s="7">
        <f t="shared" ref="J9:J22" si="0">+G9*2.87%</f>
        <v>6888</v>
      </c>
      <c r="K9" s="7">
        <v>45213.58</v>
      </c>
      <c r="L9" s="7">
        <v>6589.14</v>
      </c>
      <c r="M9" s="7">
        <v>25</v>
      </c>
      <c r="N9" s="7">
        <f t="shared" ref="N9:N81" si="1">+J9+K9+L9+M9</f>
        <v>58715.72</v>
      </c>
      <c r="O9" s="7">
        <f t="shared" ref="O9:O80" si="2">+G9-N9</f>
        <v>181284.28</v>
      </c>
    </row>
    <row r="10" spans="1:16" ht="24.75" customHeight="1" x14ac:dyDescent="0.25">
      <c r="A10" s="6">
        <v>2</v>
      </c>
      <c r="B10" s="6" t="s">
        <v>30</v>
      </c>
      <c r="C10" s="6" t="s">
        <v>26</v>
      </c>
      <c r="D10" s="6" t="s">
        <v>31</v>
      </c>
      <c r="E10" s="6" t="s">
        <v>28</v>
      </c>
      <c r="F10" s="6" t="s">
        <v>29</v>
      </c>
      <c r="G10" s="7">
        <v>100000</v>
      </c>
      <c r="H10" s="7">
        <v>0</v>
      </c>
      <c r="I10" s="7">
        <v>100000</v>
      </c>
      <c r="J10" s="7">
        <f t="shared" si="0"/>
        <v>2870</v>
      </c>
      <c r="K10" s="7">
        <v>12105.37</v>
      </c>
      <c r="L10" s="7">
        <f t="shared" ref="L10:L78" si="3">+I10*3.04%</f>
        <v>3040</v>
      </c>
      <c r="M10" s="7">
        <v>25</v>
      </c>
      <c r="N10" s="7">
        <f t="shared" si="1"/>
        <v>18040.370000000003</v>
      </c>
      <c r="O10" s="7">
        <f t="shared" si="2"/>
        <v>81959.63</v>
      </c>
    </row>
    <row r="11" spans="1:16" ht="24.75" customHeight="1" x14ac:dyDescent="0.25">
      <c r="A11" s="6">
        <v>3</v>
      </c>
      <c r="B11" s="6" t="s">
        <v>32</v>
      </c>
      <c r="C11" s="6" t="s">
        <v>26</v>
      </c>
      <c r="D11" s="6" t="s">
        <v>33</v>
      </c>
      <c r="E11" s="6" t="s">
        <v>28</v>
      </c>
      <c r="F11" s="6" t="s">
        <v>29</v>
      </c>
      <c r="G11" s="7">
        <v>80000</v>
      </c>
      <c r="H11" s="7">
        <v>0</v>
      </c>
      <c r="I11" s="7">
        <v>80000</v>
      </c>
      <c r="J11" s="7">
        <f t="shared" si="0"/>
        <v>2296</v>
      </c>
      <c r="K11" s="7">
        <v>6564.09</v>
      </c>
      <c r="L11" s="7">
        <f t="shared" si="3"/>
        <v>2432</v>
      </c>
      <c r="M11" s="7">
        <v>3455.92</v>
      </c>
      <c r="N11" s="7">
        <f t="shared" si="1"/>
        <v>14748.01</v>
      </c>
      <c r="O11" s="7">
        <f t="shared" si="2"/>
        <v>65251.99</v>
      </c>
    </row>
    <row r="12" spans="1:16" ht="24.75" customHeight="1" x14ac:dyDescent="0.25">
      <c r="A12" s="6">
        <v>4</v>
      </c>
      <c r="B12" s="6" t="s">
        <v>34</v>
      </c>
      <c r="C12" s="6" t="s">
        <v>26</v>
      </c>
      <c r="D12" s="6" t="s">
        <v>35</v>
      </c>
      <c r="E12" s="6" t="s">
        <v>36</v>
      </c>
      <c r="F12" s="6" t="s">
        <v>37</v>
      </c>
      <c r="G12" s="7">
        <v>35000</v>
      </c>
      <c r="H12" s="7">
        <v>0</v>
      </c>
      <c r="I12" s="7">
        <v>35000</v>
      </c>
      <c r="J12" s="7">
        <f t="shared" si="0"/>
        <v>1004.5</v>
      </c>
      <c r="K12" s="7">
        <v>0</v>
      </c>
      <c r="L12" s="7">
        <f t="shared" si="3"/>
        <v>1064</v>
      </c>
      <c r="M12" s="7">
        <v>25</v>
      </c>
      <c r="N12" s="7">
        <f t="shared" si="1"/>
        <v>2093.5</v>
      </c>
      <c r="O12" s="7">
        <f t="shared" si="2"/>
        <v>32906.5</v>
      </c>
    </row>
    <row r="13" spans="1:16" ht="24.75" customHeight="1" x14ac:dyDescent="0.25">
      <c r="A13" s="6">
        <v>5</v>
      </c>
      <c r="B13" s="6" t="s">
        <v>38</v>
      </c>
      <c r="C13" s="6" t="s">
        <v>26</v>
      </c>
      <c r="D13" s="6" t="s">
        <v>39</v>
      </c>
      <c r="E13" s="6" t="s">
        <v>36</v>
      </c>
      <c r="F13" s="6" t="s">
        <v>37</v>
      </c>
      <c r="G13" s="7">
        <v>35000</v>
      </c>
      <c r="H13" s="7">
        <v>0</v>
      </c>
      <c r="I13" s="7">
        <v>35000</v>
      </c>
      <c r="J13" s="7">
        <f t="shared" si="0"/>
        <v>1004.5</v>
      </c>
      <c r="K13" s="7">
        <v>0</v>
      </c>
      <c r="L13" s="7">
        <f t="shared" si="3"/>
        <v>1064</v>
      </c>
      <c r="M13" s="7">
        <v>25</v>
      </c>
      <c r="N13" s="7">
        <f t="shared" si="1"/>
        <v>2093.5</v>
      </c>
      <c r="O13" s="7">
        <f t="shared" si="2"/>
        <v>32906.5</v>
      </c>
    </row>
    <row r="14" spans="1:16" ht="24.75" customHeight="1" x14ac:dyDescent="0.25">
      <c r="A14" s="6">
        <v>6</v>
      </c>
      <c r="B14" s="1" t="s">
        <v>40</v>
      </c>
      <c r="C14" s="6" t="s">
        <v>26</v>
      </c>
      <c r="D14" s="6" t="s">
        <v>41</v>
      </c>
      <c r="E14" s="6" t="s">
        <v>28</v>
      </c>
      <c r="F14" s="6" t="s">
        <v>29</v>
      </c>
      <c r="G14" s="7">
        <v>25000</v>
      </c>
      <c r="H14" s="7">
        <v>0</v>
      </c>
      <c r="I14" s="7">
        <v>25000</v>
      </c>
      <c r="J14" s="7">
        <f t="shared" si="0"/>
        <v>717.5</v>
      </c>
      <c r="K14" s="7">
        <v>0</v>
      </c>
      <c r="L14" s="7">
        <f t="shared" si="3"/>
        <v>760</v>
      </c>
      <c r="M14" s="7">
        <v>25</v>
      </c>
      <c r="N14" s="7">
        <f t="shared" si="1"/>
        <v>1502.5</v>
      </c>
      <c r="O14" s="7">
        <f t="shared" si="2"/>
        <v>23497.5</v>
      </c>
    </row>
    <row r="15" spans="1:16" ht="24.75" customHeight="1" x14ac:dyDescent="0.25">
      <c r="A15" s="6">
        <v>7</v>
      </c>
      <c r="B15" s="1" t="s">
        <v>42</v>
      </c>
      <c r="C15" s="6" t="s">
        <v>26</v>
      </c>
      <c r="D15" s="6" t="s">
        <v>41</v>
      </c>
      <c r="E15" s="6" t="s">
        <v>28</v>
      </c>
      <c r="F15" s="6" t="s">
        <v>29</v>
      </c>
      <c r="G15" s="7">
        <v>30000</v>
      </c>
      <c r="H15" s="7">
        <v>0</v>
      </c>
      <c r="I15" s="7">
        <v>30000</v>
      </c>
      <c r="J15" s="7">
        <v>861</v>
      </c>
      <c r="K15" s="7">
        <v>0</v>
      </c>
      <c r="L15" s="7">
        <v>912</v>
      </c>
      <c r="M15" s="7">
        <v>25</v>
      </c>
      <c r="N15" s="7">
        <f t="shared" si="1"/>
        <v>1798</v>
      </c>
      <c r="O15" s="7">
        <f t="shared" si="2"/>
        <v>28202</v>
      </c>
    </row>
    <row r="16" spans="1:16" ht="24.75" customHeight="1" x14ac:dyDescent="0.25">
      <c r="A16" s="6">
        <v>8</v>
      </c>
      <c r="B16" s="6" t="s">
        <v>43</v>
      </c>
      <c r="C16" s="6" t="s">
        <v>26</v>
      </c>
      <c r="D16" s="6" t="s">
        <v>44</v>
      </c>
      <c r="E16" s="6" t="s">
        <v>28</v>
      </c>
      <c r="F16" s="6" t="s">
        <v>29</v>
      </c>
      <c r="G16" s="7">
        <v>120000</v>
      </c>
      <c r="H16" s="7">
        <v>0</v>
      </c>
      <c r="I16" s="7">
        <v>120000</v>
      </c>
      <c r="J16" s="7">
        <f t="shared" si="0"/>
        <v>3444</v>
      </c>
      <c r="K16" s="7">
        <v>16809.87</v>
      </c>
      <c r="L16" s="7">
        <f t="shared" si="3"/>
        <v>3648</v>
      </c>
      <c r="M16" s="7">
        <v>23894.59</v>
      </c>
      <c r="N16" s="7">
        <f t="shared" si="1"/>
        <v>47796.46</v>
      </c>
      <c r="O16" s="7">
        <f t="shared" si="2"/>
        <v>72203.540000000008</v>
      </c>
    </row>
    <row r="17" spans="1:15" ht="24.75" customHeight="1" x14ac:dyDescent="0.25">
      <c r="A17" s="6">
        <v>9</v>
      </c>
      <c r="B17" s="6" t="s">
        <v>45</v>
      </c>
      <c r="C17" s="6" t="s">
        <v>26</v>
      </c>
      <c r="D17" s="6" t="s">
        <v>33</v>
      </c>
      <c r="E17" s="6" t="s">
        <v>28</v>
      </c>
      <c r="F17" s="6" t="s">
        <v>29</v>
      </c>
      <c r="G17" s="7">
        <v>90000</v>
      </c>
      <c r="H17" s="7">
        <v>0</v>
      </c>
      <c r="I17" s="7">
        <v>90000</v>
      </c>
      <c r="J17" s="7">
        <f t="shared" si="0"/>
        <v>2583</v>
      </c>
      <c r="K17" s="7">
        <v>9753.1200000000008</v>
      </c>
      <c r="L17" s="7">
        <f t="shared" si="3"/>
        <v>2736</v>
      </c>
      <c r="M17" s="7">
        <v>25</v>
      </c>
      <c r="N17" s="7">
        <f t="shared" si="1"/>
        <v>15097.12</v>
      </c>
      <c r="O17" s="7">
        <f t="shared" si="2"/>
        <v>74902.880000000005</v>
      </c>
    </row>
    <row r="18" spans="1:15" ht="24.75" customHeight="1" x14ac:dyDescent="0.25">
      <c r="A18" s="6">
        <v>10</v>
      </c>
      <c r="B18" s="1" t="s">
        <v>46</v>
      </c>
      <c r="C18" s="6" t="s">
        <v>26</v>
      </c>
      <c r="D18" s="6" t="s">
        <v>47</v>
      </c>
      <c r="E18" s="6" t="s">
        <v>36</v>
      </c>
      <c r="F18" s="6" t="s">
        <v>29</v>
      </c>
      <c r="G18" s="7">
        <v>15000</v>
      </c>
      <c r="H18" s="7">
        <v>0</v>
      </c>
      <c r="I18" s="7">
        <v>15000</v>
      </c>
      <c r="J18" s="7">
        <v>430.5</v>
      </c>
      <c r="K18" s="7">
        <v>0</v>
      </c>
      <c r="L18" s="7">
        <v>456</v>
      </c>
      <c r="M18" s="7">
        <v>25</v>
      </c>
      <c r="N18" s="7">
        <f t="shared" si="1"/>
        <v>911.5</v>
      </c>
      <c r="O18" s="7">
        <f t="shared" si="2"/>
        <v>14088.5</v>
      </c>
    </row>
    <row r="19" spans="1:15" ht="24.75" customHeight="1" x14ac:dyDescent="0.25">
      <c r="A19" s="6">
        <v>11</v>
      </c>
      <c r="B19" s="6" t="s">
        <v>48</v>
      </c>
      <c r="C19" s="6" t="s">
        <v>49</v>
      </c>
      <c r="D19" s="6" t="s">
        <v>47</v>
      </c>
      <c r="E19" s="6" t="s">
        <v>36</v>
      </c>
      <c r="F19" s="6" t="s">
        <v>29</v>
      </c>
      <c r="G19" s="7">
        <v>15000</v>
      </c>
      <c r="H19" s="7">
        <v>0</v>
      </c>
      <c r="I19" s="7">
        <v>15000</v>
      </c>
      <c r="J19" s="7">
        <v>430.5</v>
      </c>
      <c r="K19" s="7">
        <v>0</v>
      </c>
      <c r="L19" s="7">
        <v>456</v>
      </c>
      <c r="M19" s="7">
        <v>25</v>
      </c>
      <c r="N19" s="7">
        <f t="shared" si="1"/>
        <v>911.5</v>
      </c>
      <c r="O19" s="7">
        <f t="shared" si="2"/>
        <v>14088.5</v>
      </c>
    </row>
    <row r="20" spans="1:15" ht="24.75" customHeight="1" x14ac:dyDescent="0.25">
      <c r="A20" s="6">
        <v>12</v>
      </c>
      <c r="B20" s="6" t="s">
        <v>50</v>
      </c>
      <c r="C20" s="6" t="s">
        <v>49</v>
      </c>
      <c r="D20" s="6" t="s">
        <v>47</v>
      </c>
      <c r="E20" s="6" t="s">
        <v>36</v>
      </c>
      <c r="F20" s="6" t="s">
        <v>29</v>
      </c>
      <c r="G20" s="7">
        <v>25000</v>
      </c>
      <c r="H20" s="7">
        <v>0</v>
      </c>
      <c r="I20" s="7">
        <v>25000</v>
      </c>
      <c r="J20" s="7">
        <v>717.5</v>
      </c>
      <c r="K20" s="7">
        <v>0</v>
      </c>
      <c r="L20" s="7">
        <v>760</v>
      </c>
      <c r="M20" s="7">
        <v>25</v>
      </c>
      <c r="N20" s="7">
        <f t="shared" si="1"/>
        <v>1502.5</v>
      </c>
      <c r="O20" s="7">
        <f t="shared" si="2"/>
        <v>23497.5</v>
      </c>
    </row>
    <row r="21" spans="1:15" ht="24.75" customHeight="1" x14ac:dyDescent="0.25">
      <c r="A21" s="6">
        <v>13</v>
      </c>
      <c r="B21" t="s">
        <v>1331</v>
      </c>
      <c r="C21" s="6" t="s">
        <v>49</v>
      </c>
      <c r="D21" t="s">
        <v>103</v>
      </c>
      <c r="E21" s="6" t="s">
        <v>28</v>
      </c>
      <c r="F21" s="6" t="s">
        <v>29</v>
      </c>
      <c r="G21" s="7">
        <v>15000</v>
      </c>
      <c r="H21" s="7">
        <v>0</v>
      </c>
      <c r="I21" s="7">
        <v>15000</v>
      </c>
      <c r="J21" s="7">
        <v>430.5</v>
      </c>
      <c r="K21" s="7">
        <v>0</v>
      </c>
      <c r="L21" s="7">
        <v>456</v>
      </c>
      <c r="M21" s="7">
        <v>25</v>
      </c>
      <c r="N21" s="7">
        <f t="shared" si="1"/>
        <v>911.5</v>
      </c>
      <c r="O21" s="7">
        <f t="shared" si="2"/>
        <v>14088.5</v>
      </c>
    </row>
    <row r="22" spans="1:15" ht="24.75" customHeight="1" x14ac:dyDescent="0.25">
      <c r="A22" s="6">
        <v>14</v>
      </c>
      <c r="B22" t="s">
        <v>51</v>
      </c>
      <c r="C22" s="6" t="s">
        <v>49</v>
      </c>
      <c r="D22" s="6" t="s">
        <v>52</v>
      </c>
      <c r="E22" s="6" t="s">
        <v>36</v>
      </c>
      <c r="F22" s="6" t="s">
        <v>37</v>
      </c>
      <c r="G22" s="7">
        <v>30000</v>
      </c>
      <c r="H22" s="7">
        <v>0</v>
      </c>
      <c r="I22" s="7">
        <v>30000</v>
      </c>
      <c r="J22" s="7">
        <f t="shared" si="0"/>
        <v>861</v>
      </c>
      <c r="K22" s="7">
        <v>0</v>
      </c>
      <c r="L22" s="7">
        <f t="shared" si="3"/>
        <v>912</v>
      </c>
      <c r="M22" s="7">
        <v>25</v>
      </c>
      <c r="N22" s="7">
        <f t="shared" si="1"/>
        <v>1798</v>
      </c>
      <c r="O22" s="7">
        <f t="shared" si="2"/>
        <v>28202</v>
      </c>
    </row>
    <row r="23" spans="1:15" s="8" customFormat="1" ht="26.25" customHeight="1" x14ac:dyDescent="0.25">
      <c r="A23" s="6">
        <v>15</v>
      </c>
      <c r="B23" s="6" t="s">
        <v>53</v>
      </c>
      <c r="C23" s="6" t="s">
        <v>49</v>
      </c>
      <c r="D23" s="6" t="s">
        <v>54</v>
      </c>
      <c r="E23" s="6" t="s">
        <v>55</v>
      </c>
      <c r="F23" s="6" t="s">
        <v>37</v>
      </c>
      <c r="G23" s="7">
        <v>60000</v>
      </c>
      <c r="H23" s="7">
        <v>0</v>
      </c>
      <c r="I23" s="7">
        <v>60000</v>
      </c>
      <c r="J23" s="7">
        <v>1722</v>
      </c>
      <c r="K23" s="7">
        <v>3143.58</v>
      </c>
      <c r="L23" s="7">
        <f>+I23*3.04%</f>
        <v>1824</v>
      </c>
      <c r="M23" s="7">
        <v>2140.46</v>
      </c>
      <c r="N23" s="7">
        <f t="shared" si="1"/>
        <v>8830.0400000000009</v>
      </c>
      <c r="O23" s="7">
        <f t="shared" si="2"/>
        <v>51169.96</v>
      </c>
    </row>
    <row r="24" spans="1:15" s="8" customFormat="1" ht="26.25" customHeight="1" x14ac:dyDescent="0.25">
      <c r="A24" s="6">
        <v>16</v>
      </c>
      <c r="B24" t="s">
        <v>1268</v>
      </c>
      <c r="C24" s="6" t="s">
        <v>49</v>
      </c>
      <c r="D24" s="1" t="s">
        <v>1478</v>
      </c>
      <c r="E24" s="6" t="s">
        <v>28</v>
      </c>
      <c r="F24" s="6" t="s">
        <v>37</v>
      </c>
      <c r="G24" s="7">
        <v>75000</v>
      </c>
      <c r="H24" s="7">
        <v>0</v>
      </c>
      <c r="I24" s="7">
        <v>75000</v>
      </c>
      <c r="J24" s="7">
        <v>2152.5</v>
      </c>
      <c r="K24" s="7">
        <v>6309.38</v>
      </c>
      <c r="L24" s="7">
        <v>2280</v>
      </c>
      <c r="M24" s="7">
        <v>1257.3</v>
      </c>
      <c r="N24" s="7">
        <f t="shared" si="1"/>
        <v>11999.18</v>
      </c>
      <c r="O24" s="7">
        <f t="shared" si="2"/>
        <v>63000.82</v>
      </c>
    </row>
    <row r="25" spans="1:15" ht="24.75" customHeight="1" x14ac:dyDescent="0.25">
      <c r="A25" s="6">
        <v>17</v>
      </c>
      <c r="B25" s="6" t="s">
        <v>56</v>
      </c>
      <c r="C25" s="6" t="s">
        <v>57</v>
      </c>
      <c r="D25" s="6" t="s">
        <v>58</v>
      </c>
      <c r="E25" s="6" t="s">
        <v>28</v>
      </c>
      <c r="F25" s="6" t="s">
        <v>29</v>
      </c>
      <c r="G25" s="7">
        <v>185000</v>
      </c>
      <c r="H25" s="7">
        <v>0</v>
      </c>
      <c r="I25" s="7">
        <v>185000</v>
      </c>
      <c r="J25" s="7">
        <v>5309.5</v>
      </c>
      <c r="K25" s="7">
        <v>32099.49</v>
      </c>
      <c r="L25" s="7">
        <f t="shared" si="3"/>
        <v>5624</v>
      </c>
      <c r="M25" s="7">
        <v>25</v>
      </c>
      <c r="N25" s="7">
        <f t="shared" si="1"/>
        <v>43057.990000000005</v>
      </c>
      <c r="O25" s="7">
        <f t="shared" si="2"/>
        <v>141942.01</v>
      </c>
    </row>
    <row r="26" spans="1:15" ht="24.75" customHeight="1" x14ac:dyDescent="0.25">
      <c r="A26" s="6">
        <v>18</v>
      </c>
      <c r="B26" s="6" t="s">
        <v>59</v>
      </c>
      <c r="C26" s="6" t="s">
        <v>57</v>
      </c>
      <c r="D26" s="6" t="s">
        <v>58</v>
      </c>
      <c r="E26" s="6" t="s">
        <v>28</v>
      </c>
      <c r="F26" s="6" t="s">
        <v>29</v>
      </c>
      <c r="G26" s="7">
        <v>190000</v>
      </c>
      <c r="H26" s="7">
        <v>0</v>
      </c>
      <c r="I26" s="7">
        <v>190000</v>
      </c>
      <c r="J26" s="7">
        <v>5453</v>
      </c>
      <c r="K26" s="7">
        <v>32417.89</v>
      </c>
      <c r="L26" s="7">
        <f t="shared" si="3"/>
        <v>5776</v>
      </c>
      <c r="M26" s="7">
        <v>9488.32</v>
      </c>
      <c r="N26" s="7">
        <f t="shared" si="1"/>
        <v>53135.21</v>
      </c>
      <c r="O26" s="7">
        <f t="shared" si="2"/>
        <v>136864.79</v>
      </c>
    </row>
    <row r="27" spans="1:15" ht="24.75" customHeight="1" x14ac:dyDescent="0.25">
      <c r="A27" s="6">
        <v>19</v>
      </c>
      <c r="B27" s="6" t="s">
        <v>60</v>
      </c>
      <c r="C27" s="6" t="s">
        <v>57</v>
      </c>
      <c r="D27" s="6" t="s">
        <v>58</v>
      </c>
      <c r="E27" s="6" t="s">
        <v>28</v>
      </c>
      <c r="F27" s="6" t="s">
        <v>29</v>
      </c>
      <c r="G27" s="7">
        <v>185000</v>
      </c>
      <c r="H27" s="7">
        <v>0</v>
      </c>
      <c r="I27" s="7">
        <v>185000</v>
      </c>
      <c r="J27" s="7">
        <v>5309.5</v>
      </c>
      <c r="K27" s="7">
        <v>31241.759999999998</v>
      </c>
      <c r="L27" s="7">
        <f t="shared" si="3"/>
        <v>5624</v>
      </c>
      <c r="M27" s="7">
        <v>7477.52</v>
      </c>
      <c r="N27" s="7">
        <f t="shared" si="1"/>
        <v>49652.78</v>
      </c>
      <c r="O27" s="7">
        <f t="shared" si="2"/>
        <v>135347.22</v>
      </c>
    </row>
    <row r="28" spans="1:15" ht="24.75" customHeight="1" x14ac:dyDescent="0.25">
      <c r="A28" s="6">
        <v>20</v>
      </c>
      <c r="B28" s="1" t="s">
        <v>61</v>
      </c>
      <c r="C28" s="6" t="s">
        <v>62</v>
      </c>
      <c r="D28" s="1" t="s">
        <v>63</v>
      </c>
      <c r="E28" s="6" t="s">
        <v>28</v>
      </c>
      <c r="F28" s="6" t="s">
        <v>37</v>
      </c>
      <c r="G28" s="7">
        <v>35000</v>
      </c>
      <c r="H28" s="7">
        <v>0</v>
      </c>
      <c r="I28" s="7">
        <v>35000</v>
      </c>
      <c r="J28" s="7">
        <v>1004.5</v>
      </c>
      <c r="K28" s="7">
        <v>0</v>
      </c>
      <c r="L28" s="7">
        <v>1064</v>
      </c>
      <c r="M28" s="7">
        <v>25</v>
      </c>
      <c r="N28" s="7">
        <f t="shared" si="1"/>
        <v>2093.5</v>
      </c>
      <c r="O28" s="7">
        <f t="shared" si="2"/>
        <v>32906.5</v>
      </c>
    </row>
    <row r="29" spans="1:15" ht="24.75" customHeight="1" x14ac:dyDescent="0.25">
      <c r="A29" s="6">
        <v>21</v>
      </c>
      <c r="B29" s="6" t="s">
        <v>64</v>
      </c>
      <c r="C29" s="6" t="s">
        <v>57</v>
      </c>
      <c r="D29" s="6" t="s">
        <v>58</v>
      </c>
      <c r="E29" s="6" t="s">
        <v>28</v>
      </c>
      <c r="F29" s="6" t="s">
        <v>29</v>
      </c>
      <c r="G29" s="7">
        <v>120000</v>
      </c>
      <c r="H29" s="7">
        <v>0</v>
      </c>
      <c r="I29" s="7">
        <v>120000</v>
      </c>
      <c r="J29" s="7">
        <v>3444</v>
      </c>
      <c r="K29" s="7">
        <v>16809.87</v>
      </c>
      <c r="L29" s="7">
        <f t="shared" si="3"/>
        <v>3648</v>
      </c>
      <c r="M29" s="7">
        <v>425</v>
      </c>
      <c r="N29" s="7">
        <f t="shared" si="1"/>
        <v>24326.87</v>
      </c>
      <c r="O29" s="7">
        <f t="shared" si="2"/>
        <v>95673.13</v>
      </c>
    </row>
    <row r="30" spans="1:15" ht="28.5" customHeight="1" x14ac:dyDescent="0.25">
      <c r="A30" s="6">
        <v>22</v>
      </c>
      <c r="B30" s="6" t="s">
        <v>65</v>
      </c>
      <c r="C30" s="6" t="s">
        <v>66</v>
      </c>
      <c r="D30" s="6" t="s">
        <v>67</v>
      </c>
      <c r="E30" s="6" t="s">
        <v>36</v>
      </c>
      <c r="F30" s="6" t="s">
        <v>37</v>
      </c>
      <c r="G30" s="7">
        <v>25000</v>
      </c>
      <c r="H30" s="7">
        <v>0</v>
      </c>
      <c r="I30" s="7">
        <v>25000</v>
      </c>
      <c r="J30" s="7">
        <v>717.5</v>
      </c>
      <c r="K30" s="7">
        <v>0</v>
      </c>
      <c r="L30" s="7">
        <v>760</v>
      </c>
      <c r="M30" s="7">
        <v>125</v>
      </c>
      <c r="N30" s="7">
        <f t="shared" si="1"/>
        <v>1602.5</v>
      </c>
      <c r="O30" s="7">
        <f t="shared" si="2"/>
        <v>23397.5</v>
      </c>
    </row>
    <row r="31" spans="1:15" ht="28.5" customHeight="1" x14ac:dyDescent="0.25">
      <c r="A31" s="6">
        <v>23</v>
      </c>
      <c r="B31" s="6" t="s">
        <v>68</v>
      </c>
      <c r="C31" s="6" t="s">
        <v>69</v>
      </c>
      <c r="D31" s="6" t="s">
        <v>70</v>
      </c>
      <c r="E31" s="6" t="s">
        <v>55</v>
      </c>
      <c r="F31" s="6" t="s">
        <v>37</v>
      </c>
      <c r="G31" s="7">
        <v>85000</v>
      </c>
      <c r="H31" s="7">
        <v>0</v>
      </c>
      <c r="I31" s="7">
        <v>85000</v>
      </c>
      <c r="J31" s="7">
        <v>2439.5</v>
      </c>
      <c r="K31" s="7">
        <v>8576.99</v>
      </c>
      <c r="L31" s="7">
        <f t="shared" si="3"/>
        <v>2584</v>
      </c>
      <c r="M31" s="7">
        <v>165</v>
      </c>
      <c r="N31" s="7">
        <f t="shared" si="1"/>
        <v>13765.49</v>
      </c>
      <c r="O31" s="7">
        <f t="shared" si="2"/>
        <v>71234.509999999995</v>
      </c>
    </row>
    <row r="32" spans="1:15" ht="24.75" customHeight="1" x14ac:dyDescent="0.25">
      <c r="A32" s="6">
        <v>24</v>
      </c>
      <c r="B32" s="6" t="s">
        <v>71</v>
      </c>
      <c r="C32" s="6" t="s">
        <v>72</v>
      </c>
      <c r="D32" s="6" t="s">
        <v>73</v>
      </c>
      <c r="E32" s="6" t="s">
        <v>28</v>
      </c>
      <c r="F32" s="6" t="s">
        <v>37</v>
      </c>
      <c r="G32" s="7">
        <v>25000</v>
      </c>
      <c r="H32" s="7">
        <v>0</v>
      </c>
      <c r="I32" s="7">
        <v>25000</v>
      </c>
      <c r="J32" s="7">
        <v>717.5</v>
      </c>
      <c r="K32" s="7">
        <v>0</v>
      </c>
      <c r="L32" s="7">
        <f t="shared" si="3"/>
        <v>760</v>
      </c>
      <c r="M32" s="7">
        <v>25</v>
      </c>
      <c r="N32" s="7">
        <f t="shared" si="1"/>
        <v>1502.5</v>
      </c>
      <c r="O32" s="7">
        <f t="shared" si="2"/>
        <v>23497.5</v>
      </c>
    </row>
    <row r="33" spans="1:15" ht="24.75" customHeight="1" x14ac:dyDescent="0.25">
      <c r="A33" s="6">
        <v>25</v>
      </c>
      <c r="B33" s="1" t="s">
        <v>74</v>
      </c>
      <c r="C33" s="6" t="s">
        <v>72</v>
      </c>
      <c r="D33" s="6" t="s">
        <v>41</v>
      </c>
      <c r="E33" s="6" t="s">
        <v>28</v>
      </c>
      <c r="F33" s="6" t="s">
        <v>37</v>
      </c>
      <c r="G33" s="7">
        <v>21000</v>
      </c>
      <c r="H33" s="7">
        <v>0</v>
      </c>
      <c r="I33" s="7">
        <v>21000</v>
      </c>
      <c r="J33" s="7">
        <v>602.70000000000005</v>
      </c>
      <c r="K33" s="7">
        <v>0</v>
      </c>
      <c r="L33" s="7">
        <f t="shared" si="3"/>
        <v>638.4</v>
      </c>
      <c r="M33" s="7">
        <v>25</v>
      </c>
      <c r="N33" s="7">
        <f t="shared" si="1"/>
        <v>1266.0999999999999</v>
      </c>
      <c r="O33" s="7">
        <f t="shared" si="2"/>
        <v>19733.900000000001</v>
      </c>
    </row>
    <row r="34" spans="1:15" ht="24.75" customHeight="1" x14ac:dyDescent="0.25">
      <c r="A34" s="6">
        <v>26</v>
      </c>
      <c r="B34" s="6" t="s">
        <v>76</v>
      </c>
      <c r="C34" s="6" t="s">
        <v>72</v>
      </c>
      <c r="D34" s="6" t="s">
        <v>77</v>
      </c>
      <c r="E34" s="6" t="s">
        <v>55</v>
      </c>
      <c r="F34" s="6" t="s">
        <v>37</v>
      </c>
      <c r="G34" s="7">
        <v>90000</v>
      </c>
      <c r="H34" s="7">
        <v>0</v>
      </c>
      <c r="I34" s="7">
        <v>90000</v>
      </c>
      <c r="J34" s="7">
        <f>+G34*2.87%</f>
        <v>2583</v>
      </c>
      <c r="K34" s="7">
        <v>9753.1200000000008</v>
      </c>
      <c r="L34" s="7">
        <f t="shared" si="3"/>
        <v>2736</v>
      </c>
      <c r="M34" s="7">
        <v>25</v>
      </c>
      <c r="N34" s="7">
        <f t="shared" si="1"/>
        <v>15097.12</v>
      </c>
      <c r="O34" s="7">
        <f t="shared" si="2"/>
        <v>74902.880000000005</v>
      </c>
    </row>
    <row r="35" spans="1:15" ht="24.75" customHeight="1" x14ac:dyDescent="0.25">
      <c r="A35" s="6">
        <v>27</v>
      </c>
      <c r="B35" s="6" t="s">
        <v>78</v>
      </c>
      <c r="C35" s="6" t="s">
        <v>72</v>
      </c>
      <c r="D35" s="6" t="s">
        <v>35</v>
      </c>
      <c r="E35" s="6" t="s">
        <v>36</v>
      </c>
      <c r="F35" s="6" t="s">
        <v>37</v>
      </c>
      <c r="G35" s="7">
        <v>35000</v>
      </c>
      <c r="H35" s="7">
        <v>0</v>
      </c>
      <c r="I35" s="7">
        <v>35000</v>
      </c>
      <c r="J35" s="7">
        <f>+G35*2.87%</f>
        <v>1004.5</v>
      </c>
      <c r="K35" s="7">
        <v>0</v>
      </c>
      <c r="L35" s="7">
        <f t="shared" si="3"/>
        <v>1064</v>
      </c>
      <c r="M35" s="7">
        <v>25</v>
      </c>
      <c r="N35" s="7">
        <f t="shared" si="1"/>
        <v>2093.5</v>
      </c>
      <c r="O35" s="7">
        <f t="shared" si="2"/>
        <v>32906.5</v>
      </c>
    </row>
    <row r="36" spans="1:15" ht="24.75" customHeight="1" x14ac:dyDescent="0.25">
      <c r="A36" s="6">
        <v>28</v>
      </c>
      <c r="B36" s="6" t="s">
        <v>79</v>
      </c>
      <c r="C36" s="6" t="s">
        <v>72</v>
      </c>
      <c r="D36" s="6" t="s">
        <v>75</v>
      </c>
      <c r="E36" s="6" t="s">
        <v>55</v>
      </c>
      <c r="F36" s="6" t="s">
        <v>37</v>
      </c>
      <c r="G36" s="7">
        <v>45000</v>
      </c>
      <c r="H36" s="7">
        <v>0</v>
      </c>
      <c r="I36" s="7">
        <v>45000</v>
      </c>
      <c r="J36" s="7">
        <v>1291.5</v>
      </c>
      <c r="K36" s="7">
        <v>1148.33</v>
      </c>
      <c r="L36" s="7">
        <v>1368</v>
      </c>
      <c r="M36" s="7">
        <v>25</v>
      </c>
      <c r="N36" s="7">
        <f t="shared" si="1"/>
        <v>3832.83</v>
      </c>
      <c r="O36" s="7">
        <f t="shared" si="2"/>
        <v>41167.17</v>
      </c>
    </row>
    <row r="37" spans="1:15" ht="24.75" customHeight="1" x14ac:dyDescent="0.25">
      <c r="A37" s="6">
        <v>29</v>
      </c>
      <c r="B37" t="s">
        <v>1330</v>
      </c>
      <c r="C37" s="6" t="s">
        <v>72</v>
      </c>
      <c r="D37" t="s">
        <v>41</v>
      </c>
      <c r="E37" s="6" t="s">
        <v>28</v>
      </c>
      <c r="F37" s="6" t="s">
        <v>29</v>
      </c>
      <c r="G37" s="7">
        <v>30000</v>
      </c>
      <c r="H37" s="7">
        <v>0</v>
      </c>
      <c r="I37" s="7">
        <v>30000</v>
      </c>
      <c r="J37" s="7">
        <v>861</v>
      </c>
      <c r="K37" s="7">
        <v>0</v>
      </c>
      <c r="L37" s="7">
        <v>912</v>
      </c>
      <c r="M37" s="7">
        <v>25</v>
      </c>
      <c r="N37" s="7">
        <v>1798</v>
      </c>
      <c r="O37" s="7">
        <f t="shared" si="2"/>
        <v>28202</v>
      </c>
    </row>
    <row r="38" spans="1:15" ht="30" x14ac:dyDescent="0.25">
      <c r="A38" s="6">
        <v>30</v>
      </c>
      <c r="B38" t="s">
        <v>1281</v>
      </c>
      <c r="C38" s="6" t="s">
        <v>81</v>
      </c>
      <c r="D38" t="s">
        <v>1282</v>
      </c>
      <c r="E38" s="6" t="s">
        <v>55</v>
      </c>
      <c r="F38" s="6" t="s">
        <v>37</v>
      </c>
      <c r="G38" s="7">
        <v>100000</v>
      </c>
      <c r="H38" s="7">
        <v>0</v>
      </c>
      <c r="I38" s="7">
        <v>100000</v>
      </c>
      <c r="J38" s="7">
        <v>2870</v>
      </c>
      <c r="K38" s="7">
        <v>11676.5</v>
      </c>
      <c r="L38" s="7">
        <v>3040</v>
      </c>
      <c r="M38" s="7">
        <v>1740.46</v>
      </c>
      <c r="N38" s="7">
        <f t="shared" si="1"/>
        <v>19326.96</v>
      </c>
      <c r="O38" s="7">
        <f t="shared" si="2"/>
        <v>80673.040000000008</v>
      </c>
    </row>
    <row r="39" spans="1:15" ht="30" x14ac:dyDescent="0.25">
      <c r="A39" s="6">
        <v>31</v>
      </c>
      <c r="B39" s="6" t="s">
        <v>80</v>
      </c>
      <c r="C39" s="6" t="s">
        <v>81</v>
      </c>
      <c r="D39" s="6" t="s">
        <v>82</v>
      </c>
      <c r="E39" s="6" t="s">
        <v>28</v>
      </c>
      <c r="F39" s="6" t="s">
        <v>37</v>
      </c>
      <c r="G39" s="7">
        <v>22050</v>
      </c>
      <c r="H39" s="7">
        <v>0</v>
      </c>
      <c r="I39" s="7">
        <v>22050</v>
      </c>
      <c r="J39" s="7">
        <v>632.84</v>
      </c>
      <c r="K39" s="7">
        <v>0</v>
      </c>
      <c r="L39" s="7">
        <f t="shared" si="3"/>
        <v>670.32</v>
      </c>
      <c r="M39" s="7">
        <v>25</v>
      </c>
      <c r="N39" s="7">
        <f t="shared" si="1"/>
        <v>1328.16</v>
      </c>
      <c r="O39" s="7">
        <f t="shared" si="2"/>
        <v>20721.84</v>
      </c>
    </row>
    <row r="40" spans="1:15" s="8" customFormat="1" ht="30" x14ac:dyDescent="0.25">
      <c r="A40" s="6">
        <v>32</v>
      </c>
      <c r="B40" s="6" t="s">
        <v>83</v>
      </c>
      <c r="C40" s="6" t="s">
        <v>81</v>
      </c>
      <c r="D40" s="6" t="s">
        <v>84</v>
      </c>
      <c r="E40" s="6" t="s">
        <v>28</v>
      </c>
      <c r="F40" s="6" t="s">
        <v>29</v>
      </c>
      <c r="G40" s="7">
        <v>60000</v>
      </c>
      <c r="H40" s="7">
        <v>0</v>
      </c>
      <c r="I40" s="7">
        <v>60000</v>
      </c>
      <c r="J40" s="7">
        <v>1722</v>
      </c>
      <c r="K40" s="7">
        <v>2800.49</v>
      </c>
      <c r="L40" s="7">
        <f t="shared" si="3"/>
        <v>1824</v>
      </c>
      <c r="M40" s="7">
        <v>3455.92</v>
      </c>
      <c r="N40" s="7">
        <f t="shared" si="1"/>
        <v>9802.41</v>
      </c>
      <c r="O40" s="7">
        <f t="shared" si="2"/>
        <v>50197.59</v>
      </c>
    </row>
    <row r="41" spans="1:15" ht="30" x14ac:dyDescent="0.25">
      <c r="A41" s="6">
        <v>33</v>
      </c>
      <c r="B41" s="6" t="s">
        <v>85</v>
      </c>
      <c r="C41" s="6" t="s">
        <v>81</v>
      </c>
      <c r="D41" s="6" t="s">
        <v>86</v>
      </c>
      <c r="E41" s="6" t="s">
        <v>28</v>
      </c>
      <c r="F41" s="6" t="s">
        <v>29</v>
      </c>
      <c r="G41" s="7">
        <v>30000</v>
      </c>
      <c r="H41" s="7">
        <v>0</v>
      </c>
      <c r="I41" s="7">
        <v>30000</v>
      </c>
      <c r="J41" s="7">
        <v>861</v>
      </c>
      <c r="K41" s="7">
        <v>0</v>
      </c>
      <c r="L41" s="7">
        <v>912</v>
      </c>
      <c r="M41" s="7">
        <v>25</v>
      </c>
      <c r="N41" s="7">
        <v>1798</v>
      </c>
      <c r="O41" s="7">
        <f t="shared" si="2"/>
        <v>28202</v>
      </c>
    </row>
    <row r="42" spans="1:15" ht="34.5" customHeight="1" x14ac:dyDescent="0.25">
      <c r="A42" s="6">
        <v>34</v>
      </c>
      <c r="B42" s="1" t="s">
        <v>87</v>
      </c>
      <c r="C42" s="6" t="s">
        <v>81</v>
      </c>
      <c r="D42" s="6" t="s">
        <v>1423</v>
      </c>
      <c r="E42" s="6" t="s">
        <v>28</v>
      </c>
      <c r="F42" s="6" t="s">
        <v>37</v>
      </c>
      <c r="G42" s="7">
        <v>30000</v>
      </c>
      <c r="H42" s="7">
        <v>0</v>
      </c>
      <c r="I42" s="7">
        <v>30000</v>
      </c>
      <c r="J42" s="7">
        <v>861</v>
      </c>
      <c r="K42" s="7">
        <v>0</v>
      </c>
      <c r="L42" s="7">
        <f t="shared" si="3"/>
        <v>912</v>
      </c>
      <c r="M42" s="7">
        <v>125</v>
      </c>
      <c r="N42" s="7">
        <f t="shared" si="1"/>
        <v>1898</v>
      </c>
      <c r="O42" s="7">
        <f t="shared" si="2"/>
        <v>28102</v>
      </c>
    </row>
    <row r="43" spans="1:15" ht="30" x14ac:dyDescent="0.25">
      <c r="A43" s="6">
        <v>35</v>
      </c>
      <c r="B43" s="6" t="s">
        <v>88</v>
      </c>
      <c r="C43" s="6" t="s">
        <v>81</v>
      </c>
      <c r="D43" s="6" t="s">
        <v>67</v>
      </c>
      <c r="E43" s="6" t="s">
        <v>55</v>
      </c>
      <c r="F43" s="6" t="s">
        <v>37</v>
      </c>
      <c r="G43" s="7">
        <v>22050</v>
      </c>
      <c r="H43" s="7">
        <v>0</v>
      </c>
      <c r="I43" s="7">
        <v>22050</v>
      </c>
      <c r="J43" s="7">
        <v>632.84</v>
      </c>
      <c r="K43" s="7">
        <v>0</v>
      </c>
      <c r="L43" s="7">
        <f t="shared" si="3"/>
        <v>670.32</v>
      </c>
      <c r="M43" s="7">
        <v>125</v>
      </c>
      <c r="N43" s="7">
        <f t="shared" si="1"/>
        <v>1428.16</v>
      </c>
      <c r="O43" s="7">
        <f t="shared" si="2"/>
        <v>20621.84</v>
      </c>
    </row>
    <row r="44" spans="1:15" ht="30" x14ac:dyDescent="0.25">
      <c r="A44" s="6">
        <v>36</v>
      </c>
      <c r="B44" s="6" t="s">
        <v>89</v>
      </c>
      <c r="C44" s="6" t="s">
        <v>81</v>
      </c>
      <c r="D44" s="6" t="s">
        <v>67</v>
      </c>
      <c r="E44" s="6" t="s">
        <v>55</v>
      </c>
      <c r="F44" s="6" t="s">
        <v>37</v>
      </c>
      <c r="G44" s="7">
        <v>30000</v>
      </c>
      <c r="H44" s="7">
        <v>0</v>
      </c>
      <c r="I44" s="7">
        <v>30000</v>
      </c>
      <c r="J44" s="7">
        <v>861</v>
      </c>
      <c r="K44" s="7">
        <v>0</v>
      </c>
      <c r="L44" s="7">
        <v>912</v>
      </c>
      <c r="M44" s="7">
        <v>1740.46</v>
      </c>
      <c r="N44" s="7">
        <v>3513.46</v>
      </c>
      <c r="O44" s="7">
        <f t="shared" si="2"/>
        <v>26486.54</v>
      </c>
    </row>
    <row r="45" spans="1:15" ht="15" x14ac:dyDescent="0.25">
      <c r="A45" s="6">
        <v>37</v>
      </c>
      <c r="B45" t="s">
        <v>90</v>
      </c>
      <c r="C45" s="6" t="s">
        <v>91</v>
      </c>
      <c r="D45" t="s">
        <v>92</v>
      </c>
      <c r="E45" s="6" t="s">
        <v>55</v>
      </c>
      <c r="F45" s="6" t="s">
        <v>29</v>
      </c>
      <c r="G45" s="7">
        <v>90000</v>
      </c>
      <c r="H45" s="7">
        <v>0</v>
      </c>
      <c r="I45" s="7">
        <v>90000</v>
      </c>
      <c r="J45" s="7">
        <v>2583</v>
      </c>
      <c r="K45" s="7">
        <v>9753.1200000000008</v>
      </c>
      <c r="L45" s="7">
        <v>2736</v>
      </c>
      <c r="M45" s="7">
        <v>25</v>
      </c>
      <c r="N45" s="7">
        <f t="shared" si="1"/>
        <v>15097.12</v>
      </c>
      <c r="O45" s="7">
        <f t="shared" si="2"/>
        <v>74902.880000000005</v>
      </c>
    </row>
    <row r="46" spans="1:15" ht="15" x14ac:dyDescent="0.25">
      <c r="A46" s="6">
        <v>38</v>
      </c>
      <c r="B46" s="6" t="s">
        <v>93</v>
      </c>
      <c r="C46" s="6" t="s">
        <v>91</v>
      </c>
      <c r="D46" s="6" t="s">
        <v>94</v>
      </c>
      <c r="E46" s="6" t="s">
        <v>55</v>
      </c>
      <c r="F46" s="6" t="s">
        <v>37</v>
      </c>
      <c r="G46" s="7">
        <v>35000</v>
      </c>
      <c r="H46" s="7">
        <v>0</v>
      </c>
      <c r="I46" s="7">
        <v>35000</v>
      </c>
      <c r="J46" s="7">
        <v>1004.5</v>
      </c>
      <c r="K46" s="7">
        <v>0</v>
      </c>
      <c r="L46" s="7">
        <v>1064</v>
      </c>
      <c r="M46" s="7">
        <v>25</v>
      </c>
      <c r="N46" s="7">
        <v>2093.5</v>
      </c>
      <c r="O46" s="7">
        <f t="shared" si="2"/>
        <v>32906.5</v>
      </c>
    </row>
    <row r="47" spans="1:15" ht="15" x14ac:dyDescent="0.25">
      <c r="A47" s="6">
        <v>39</v>
      </c>
      <c r="B47" s="6" t="s">
        <v>95</v>
      </c>
      <c r="C47" s="6" t="s">
        <v>91</v>
      </c>
      <c r="D47" s="6" t="s">
        <v>96</v>
      </c>
      <c r="E47" s="6" t="s">
        <v>55</v>
      </c>
      <c r="F47" s="6" t="s">
        <v>29</v>
      </c>
      <c r="G47" s="7">
        <v>22000</v>
      </c>
      <c r="H47" s="7">
        <v>0</v>
      </c>
      <c r="I47" s="7">
        <v>22000</v>
      </c>
      <c r="J47" s="7">
        <v>631.4</v>
      </c>
      <c r="K47" s="7">
        <v>0</v>
      </c>
      <c r="L47" s="7">
        <f t="shared" si="3"/>
        <v>668.8</v>
      </c>
      <c r="M47" s="7">
        <v>25</v>
      </c>
      <c r="N47" s="7">
        <f t="shared" si="1"/>
        <v>1325.1999999999998</v>
      </c>
      <c r="O47" s="7">
        <f t="shared" si="2"/>
        <v>20674.8</v>
      </c>
    </row>
    <row r="48" spans="1:15" ht="15" x14ac:dyDescent="0.25">
      <c r="A48" s="6">
        <v>40</v>
      </c>
      <c r="B48" s="6" t="s">
        <v>97</v>
      </c>
      <c r="C48" s="6" t="s">
        <v>91</v>
      </c>
      <c r="D48" s="6" t="s">
        <v>98</v>
      </c>
      <c r="E48" s="6" t="s">
        <v>55</v>
      </c>
      <c r="F48" s="6" t="s">
        <v>37</v>
      </c>
      <c r="G48" s="7">
        <v>75000</v>
      </c>
      <c r="H48" s="7">
        <v>0</v>
      </c>
      <c r="I48" s="7">
        <v>75000</v>
      </c>
      <c r="J48" s="7">
        <v>2152.5</v>
      </c>
      <c r="K48" s="7">
        <v>4593.92</v>
      </c>
      <c r="L48" s="7">
        <f t="shared" si="3"/>
        <v>2280</v>
      </c>
      <c r="M48" s="7">
        <v>9834.6</v>
      </c>
      <c r="N48" s="7">
        <f t="shared" si="1"/>
        <v>18861.02</v>
      </c>
      <c r="O48" s="7">
        <f t="shared" si="2"/>
        <v>56138.979999999996</v>
      </c>
    </row>
    <row r="49" spans="1:15" ht="15" x14ac:dyDescent="0.25">
      <c r="A49" s="6">
        <v>41</v>
      </c>
      <c r="B49" s="6" t="s">
        <v>99</v>
      </c>
      <c r="C49" s="6" t="s">
        <v>91</v>
      </c>
      <c r="D49" s="6" t="s">
        <v>100</v>
      </c>
      <c r="E49" s="6" t="s">
        <v>28</v>
      </c>
      <c r="F49" s="6" t="s">
        <v>29</v>
      </c>
      <c r="G49" s="7">
        <v>50000</v>
      </c>
      <c r="H49" s="7">
        <v>0</v>
      </c>
      <c r="I49" s="7">
        <v>50000</v>
      </c>
      <c r="J49" s="7">
        <v>1435</v>
      </c>
      <c r="K49" s="7">
        <v>1854</v>
      </c>
      <c r="L49" s="7">
        <f t="shared" si="3"/>
        <v>1520</v>
      </c>
      <c r="M49" s="7">
        <v>25</v>
      </c>
      <c r="N49" s="7">
        <f t="shared" si="1"/>
        <v>4834</v>
      </c>
      <c r="O49" s="7">
        <f t="shared" si="2"/>
        <v>45166</v>
      </c>
    </row>
    <row r="50" spans="1:15" ht="15" x14ac:dyDescent="0.25">
      <c r="A50" s="6">
        <v>42</v>
      </c>
      <c r="B50" s="6" t="s">
        <v>101</v>
      </c>
      <c r="C50" s="6" t="s">
        <v>91</v>
      </c>
      <c r="D50" s="6" t="s">
        <v>41</v>
      </c>
      <c r="E50" s="6" t="s">
        <v>36</v>
      </c>
      <c r="F50" s="6" t="s">
        <v>29</v>
      </c>
      <c r="G50" s="7">
        <v>25000</v>
      </c>
      <c r="H50" s="7">
        <v>0</v>
      </c>
      <c r="I50" s="7">
        <v>25000</v>
      </c>
      <c r="J50" s="7">
        <v>717.5</v>
      </c>
      <c r="K50" s="7">
        <v>0</v>
      </c>
      <c r="L50" s="7">
        <f t="shared" si="3"/>
        <v>760</v>
      </c>
      <c r="M50" s="7">
        <v>25</v>
      </c>
      <c r="N50" s="7">
        <f t="shared" si="1"/>
        <v>1502.5</v>
      </c>
      <c r="O50" s="7">
        <f t="shared" si="2"/>
        <v>23497.5</v>
      </c>
    </row>
    <row r="51" spans="1:15" ht="15" x14ac:dyDescent="0.25">
      <c r="A51" s="6">
        <v>43</v>
      </c>
      <c r="B51" s="6" t="s">
        <v>102</v>
      </c>
      <c r="C51" s="6" t="s">
        <v>91</v>
      </c>
      <c r="D51" s="6" t="s">
        <v>103</v>
      </c>
      <c r="E51" s="6" t="s">
        <v>36</v>
      </c>
      <c r="F51" s="6" t="s">
        <v>29</v>
      </c>
      <c r="G51" s="7">
        <v>15000</v>
      </c>
      <c r="H51" s="7">
        <v>0</v>
      </c>
      <c r="I51" s="7">
        <v>15000</v>
      </c>
      <c r="J51" s="7">
        <v>430.5</v>
      </c>
      <c r="K51" s="7">
        <v>0</v>
      </c>
      <c r="L51" s="7">
        <f t="shared" si="3"/>
        <v>456</v>
      </c>
      <c r="M51" s="7">
        <v>25</v>
      </c>
      <c r="N51" s="7">
        <f t="shared" si="1"/>
        <v>911.5</v>
      </c>
      <c r="O51" s="7">
        <f t="shared" si="2"/>
        <v>14088.5</v>
      </c>
    </row>
    <row r="52" spans="1:15" ht="21.75" customHeight="1" x14ac:dyDescent="0.25">
      <c r="A52" s="6">
        <v>44</v>
      </c>
      <c r="B52" s="6" t="s">
        <v>104</v>
      </c>
      <c r="C52" s="6" t="s">
        <v>105</v>
      </c>
      <c r="D52" s="6" t="s">
        <v>106</v>
      </c>
      <c r="E52" s="6" t="s">
        <v>55</v>
      </c>
      <c r="F52" s="6" t="s">
        <v>37</v>
      </c>
      <c r="G52" s="7">
        <v>27000</v>
      </c>
      <c r="H52" s="7">
        <v>0</v>
      </c>
      <c r="I52" s="7">
        <v>27000</v>
      </c>
      <c r="J52" s="7">
        <v>774.9</v>
      </c>
      <c r="K52" s="7">
        <v>0</v>
      </c>
      <c r="L52" s="7">
        <f t="shared" si="3"/>
        <v>820.8</v>
      </c>
      <c r="M52" s="7">
        <v>2040.46</v>
      </c>
      <c r="N52" s="7">
        <f t="shared" si="1"/>
        <v>3636.16</v>
      </c>
      <c r="O52" s="7">
        <f t="shared" si="2"/>
        <v>23363.84</v>
      </c>
    </row>
    <row r="53" spans="1:15" ht="24.75" customHeight="1" x14ac:dyDescent="0.25">
      <c r="A53" s="6">
        <v>45</v>
      </c>
      <c r="B53" s="6" t="s">
        <v>107</v>
      </c>
      <c r="C53" s="6" t="s">
        <v>108</v>
      </c>
      <c r="D53" s="6" t="s">
        <v>109</v>
      </c>
      <c r="E53" s="6" t="s">
        <v>28</v>
      </c>
      <c r="F53" s="6" t="s">
        <v>29</v>
      </c>
      <c r="G53" s="7">
        <v>30000</v>
      </c>
      <c r="H53" s="7">
        <v>0</v>
      </c>
      <c r="I53" s="7">
        <v>30000</v>
      </c>
      <c r="J53" s="7">
        <v>861</v>
      </c>
      <c r="K53" s="7">
        <v>0</v>
      </c>
      <c r="L53" s="7">
        <f t="shared" si="3"/>
        <v>912</v>
      </c>
      <c r="M53" s="7">
        <v>25</v>
      </c>
      <c r="N53" s="7">
        <f t="shared" si="1"/>
        <v>1798</v>
      </c>
      <c r="O53" s="7">
        <f t="shared" si="2"/>
        <v>28202</v>
      </c>
    </row>
    <row r="54" spans="1:15" ht="15" x14ac:dyDescent="0.25">
      <c r="A54" s="6">
        <v>46</v>
      </c>
      <c r="B54" s="6" t="s">
        <v>110</v>
      </c>
      <c r="C54" s="6" t="s">
        <v>111</v>
      </c>
      <c r="D54" s="6" t="s">
        <v>77</v>
      </c>
      <c r="E54" s="6" t="s">
        <v>55</v>
      </c>
      <c r="F54" s="6" t="s">
        <v>29</v>
      </c>
      <c r="G54" s="7">
        <v>45000</v>
      </c>
      <c r="H54" s="7">
        <v>0</v>
      </c>
      <c r="I54" s="7">
        <v>45000</v>
      </c>
      <c r="J54" s="7">
        <v>1291.5</v>
      </c>
      <c r="K54" s="7">
        <v>1148.33</v>
      </c>
      <c r="L54" s="7">
        <f t="shared" si="3"/>
        <v>1368</v>
      </c>
      <c r="M54" s="7">
        <v>25</v>
      </c>
      <c r="N54" s="7">
        <f t="shared" si="1"/>
        <v>3832.83</v>
      </c>
      <c r="O54" s="7">
        <f t="shared" si="2"/>
        <v>41167.17</v>
      </c>
    </row>
    <row r="55" spans="1:15" ht="15" x14ac:dyDescent="0.25">
      <c r="A55" s="6">
        <v>47</v>
      </c>
      <c r="B55" s="6" t="s">
        <v>112</v>
      </c>
      <c r="C55" s="6" t="s">
        <v>111</v>
      </c>
      <c r="D55" s="6" t="s">
        <v>113</v>
      </c>
      <c r="E55" s="6" t="s">
        <v>28</v>
      </c>
      <c r="F55" s="6" t="s">
        <v>29</v>
      </c>
      <c r="G55" s="7">
        <v>35000</v>
      </c>
      <c r="H55" s="7">
        <v>0</v>
      </c>
      <c r="I55" s="7">
        <v>35000</v>
      </c>
      <c r="J55" s="7">
        <v>1004.5</v>
      </c>
      <c r="K55" s="7">
        <v>0</v>
      </c>
      <c r="L55" s="7">
        <v>1064</v>
      </c>
      <c r="M55" s="7">
        <v>1740.46</v>
      </c>
      <c r="N55" s="7">
        <f t="shared" si="1"/>
        <v>3808.96</v>
      </c>
      <c r="O55" s="7">
        <f t="shared" si="2"/>
        <v>31191.040000000001</v>
      </c>
    </row>
    <row r="56" spans="1:15" ht="15" x14ac:dyDescent="0.25">
      <c r="A56" s="6">
        <v>48</v>
      </c>
      <c r="B56" s="6" t="s">
        <v>114</v>
      </c>
      <c r="C56" s="6" t="s">
        <v>111</v>
      </c>
      <c r="D56" s="6" t="s">
        <v>115</v>
      </c>
      <c r="E56" s="6" t="s">
        <v>36</v>
      </c>
      <c r="F56" s="6" t="s">
        <v>29</v>
      </c>
      <c r="G56" s="7">
        <v>25000</v>
      </c>
      <c r="H56" s="7">
        <v>0</v>
      </c>
      <c r="I56" s="7">
        <v>25000</v>
      </c>
      <c r="J56" s="7">
        <v>717.5</v>
      </c>
      <c r="K56" s="7">
        <v>0</v>
      </c>
      <c r="L56" s="7">
        <v>760</v>
      </c>
      <c r="M56" s="7">
        <v>25</v>
      </c>
      <c r="N56" s="7">
        <v>1502.5</v>
      </c>
      <c r="O56" s="7">
        <f t="shared" si="2"/>
        <v>23497.5</v>
      </c>
    </row>
    <row r="57" spans="1:15" ht="24.75" customHeight="1" x14ac:dyDescent="0.25">
      <c r="A57" s="6">
        <v>49</v>
      </c>
      <c r="B57" s="6" t="s">
        <v>116</v>
      </c>
      <c r="C57" s="6" t="s">
        <v>117</v>
      </c>
      <c r="D57" s="6" t="s">
        <v>118</v>
      </c>
      <c r="E57" s="6" t="s">
        <v>36</v>
      </c>
      <c r="F57" s="6" t="s">
        <v>29</v>
      </c>
      <c r="G57" s="7">
        <v>15000</v>
      </c>
      <c r="H57" s="7">
        <v>0</v>
      </c>
      <c r="I57" s="7">
        <v>15000</v>
      </c>
      <c r="J57" s="7">
        <v>430.5</v>
      </c>
      <c r="K57" s="7">
        <v>0</v>
      </c>
      <c r="L57" s="7">
        <f t="shared" si="3"/>
        <v>456</v>
      </c>
      <c r="M57" s="7">
        <v>2759.51</v>
      </c>
      <c r="N57" s="7">
        <f t="shared" si="1"/>
        <v>3646.01</v>
      </c>
      <c r="O57" s="7">
        <f t="shared" si="2"/>
        <v>11353.99</v>
      </c>
    </row>
    <row r="58" spans="1:15" ht="24.75" customHeight="1" x14ac:dyDescent="0.25">
      <c r="A58" s="6">
        <v>50</v>
      </c>
      <c r="B58" s="6" t="s">
        <v>119</v>
      </c>
      <c r="C58" s="6" t="s">
        <v>117</v>
      </c>
      <c r="D58" s="6" t="s">
        <v>118</v>
      </c>
      <c r="E58" s="6" t="s">
        <v>36</v>
      </c>
      <c r="F58" s="6" t="s">
        <v>37</v>
      </c>
      <c r="G58" s="7">
        <v>16500</v>
      </c>
      <c r="H58" s="7">
        <v>0</v>
      </c>
      <c r="I58" s="7">
        <v>16500</v>
      </c>
      <c r="J58" s="7">
        <v>473.55</v>
      </c>
      <c r="K58" s="7">
        <v>0</v>
      </c>
      <c r="L58" s="7">
        <f t="shared" si="3"/>
        <v>501.6</v>
      </c>
      <c r="M58" s="7">
        <v>25</v>
      </c>
      <c r="N58" s="7">
        <f t="shared" si="1"/>
        <v>1000.1500000000001</v>
      </c>
      <c r="O58" s="7">
        <f t="shared" si="2"/>
        <v>15499.85</v>
      </c>
    </row>
    <row r="59" spans="1:15" ht="24.75" customHeight="1" x14ac:dyDescent="0.25">
      <c r="A59" s="6">
        <v>51</v>
      </c>
      <c r="B59" s="6" t="s">
        <v>120</v>
      </c>
      <c r="C59" s="6" t="s">
        <v>117</v>
      </c>
      <c r="D59" s="6" t="s">
        <v>118</v>
      </c>
      <c r="E59" s="6" t="s">
        <v>36</v>
      </c>
      <c r="F59" s="6" t="s">
        <v>37</v>
      </c>
      <c r="G59" s="7">
        <v>15000</v>
      </c>
      <c r="H59" s="7">
        <v>0</v>
      </c>
      <c r="I59" s="7">
        <v>15000</v>
      </c>
      <c r="J59" s="7">
        <v>430.5</v>
      </c>
      <c r="K59" s="7">
        <v>0</v>
      </c>
      <c r="L59" s="7">
        <f t="shared" si="3"/>
        <v>456</v>
      </c>
      <c r="M59" s="7">
        <v>25</v>
      </c>
      <c r="N59" s="7">
        <f t="shared" si="1"/>
        <v>911.5</v>
      </c>
      <c r="O59" s="7">
        <f t="shared" si="2"/>
        <v>14088.5</v>
      </c>
    </row>
    <row r="60" spans="1:15" ht="24.75" customHeight="1" x14ac:dyDescent="0.25">
      <c r="A60" s="6">
        <v>52</v>
      </c>
      <c r="B60" s="6" t="s">
        <v>121</v>
      </c>
      <c r="C60" s="6" t="s">
        <v>117</v>
      </c>
      <c r="D60" s="6" t="s">
        <v>118</v>
      </c>
      <c r="E60" s="6" t="s">
        <v>36</v>
      </c>
      <c r="F60" s="6" t="s">
        <v>37</v>
      </c>
      <c r="G60" s="7">
        <v>15000</v>
      </c>
      <c r="H60" s="7">
        <v>0</v>
      </c>
      <c r="I60" s="7">
        <v>15000</v>
      </c>
      <c r="J60" s="7">
        <v>430.5</v>
      </c>
      <c r="K60" s="7">
        <v>0</v>
      </c>
      <c r="L60" s="7">
        <f t="shared" si="3"/>
        <v>456</v>
      </c>
      <c r="M60" s="7">
        <v>25</v>
      </c>
      <c r="N60" s="7">
        <f t="shared" si="1"/>
        <v>911.5</v>
      </c>
      <c r="O60" s="7">
        <f t="shared" si="2"/>
        <v>14088.5</v>
      </c>
    </row>
    <row r="61" spans="1:15" ht="24.75" customHeight="1" x14ac:dyDescent="0.25">
      <c r="A61" s="6">
        <v>53</v>
      </c>
      <c r="B61" s="6" t="s">
        <v>122</v>
      </c>
      <c r="C61" s="6" t="s">
        <v>117</v>
      </c>
      <c r="D61" s="6" t="s">
        <v>118</v>
      </c>
      <c r="E61" s="6" t="s">
        <v>36</v>
      </c>
      <c r="F61" s="6" t="s">
        <v>37</v>
      </c>
      <c r="G61" s="7">
        <v>21000</v>
      </c>
      <c r="H61" s="7">
        <v>0</v>
      </c>
      <c r="I61" s="7">
        <v>21000</v>
      </c>
      <c r="J61" s="7">
        <v>602.70000000000005</v>
      </c>
      <c r="K61" s="7">
        <v>0</v>
      </c>
      <c r="L61" s="7">
        <v>638.4</v>
      </c>
      <c r="M61" s="7">
        <v>695</v>
      </c>
      <c r="N61" s="7">
        <f t="shared" si="1"/>
        <v>1936.1</v>
      </c>
      <c r="O61" s="7">
        <f t="shared" si="2"/>
        <v>19063.900000000001</v>
      </c>
    </row>
    <row r="62" spans="1:15" ht="24.75" customHeight="1" x14ac:dyDescent="0.25">
      <c r="A62" s="6">
        <v>54</v>
      </c>
      <c r="B62" s="6" t="s">
        <v>123</v>
      </c>
      <c r="C62" s="6" t="s">
        <v>117</v>
      </c>
      <c r="D62" s="6" t="s">
        <v>118</v>
      </c>
      <c r="E62" s="6" t="s">
        <v>28</v>
      </c>
      <c r="F62" s="6" t="s">
        <v>29</v>
      </c>
      <c r="G62" s="7">
        <v>25000</v>
      </c>
      <c r="H62" s="7">
        <v>0</v>
      </c>
      <c r="I62" s="7">
        <v>25000</v>
      </c>
      <c r="J62" s="7">
        <v>717.5</v>
      </c>
      <c r="K62" s="7">
        <v>0</v>
      </c>
      <c r="L62" s="7">
        <v>760</v>
      </c>
      <c r="M62" s="7">
        <v>25</v>
      </c>
      <c r="N62" s="7">
        <f t="shared" si="1"/>
        <v>1502.5</v>
      </c>
      <c r="O62" s="7">
        <f t="shared" si="2"/>
        <v>23497.5</v>
      </c>
    </row>
    <row r="63" spans="1:15" ht="24.75" customHeight="1" x14ac:dyDescent="0.25">
      <c r="A63" s="6">
        <v>55</v>
      </c>
      <c r="B63" s="6" t="s">
        <v>124</v>
      </c>
      <c r="C63" s="6" t="s">
        <v>117</v>
      </c>
      <c r="D63" s="6" t="s">
        <v>125</v>
      </c>
      <c r="E63" s="6" t="s">
        <v>28</v>
      </c>
      <c r="F63" s="6" t="s">
        <v>29</v>
      </c>
      <c r="G63" s="7">
        <v>17600</v>
      </c>
      <c r="H63" s="7">
        <v>0</v>
      </c>
      <c r="I63" s="7">
        <v>17600</v>
      </c>
      <c r="J63" s="7">
        <v>505.12</v>
      </c>
      <c r="K63" s="7">
        <v>0</v>
      </c>
      <c r="L63" s="7">
        <f t="shared" si="3"/>
        <v>535.04</v>
      </c>
      <c r="M63" s="7">
        <v>1525</v>
      </c>
      <c r="N63" s="7">
        <f t="shared" si="1"/>
        <v>2565.16</v>
      </c>
      <c r="O63" s="7">
        <f t="shared" si="2"/>
        <v>15034.84</v>
      </c>
    </row>
    <row r="64" spans="1:15" ht="24.75" customHeight="1" x14ac:dyDescent="0.25">
      <c r="A64" s="6">
        <v>56</v>
      </c>
      <c r="B64" s="6" t="s">
        <v>126</v>
      </c>
      <c r="C64" s="6" t="s">
        <v>117</v>
      </c>
      <c r="D64" s="6" t="s">
        <v>118</v>
      </c>
      <c r="E64" s="6" t="s">
        <v>36</v>
      </c>
      <c r="F64" s="6" t="s">
        <v>37</v>
      </c>
      <c r="G64" s="7">
        <v>15000</v>
      </c>
      <c r="H64" s="7">
        <v>0</v>
      </c>
      <c r="I64" s="7">
        <v>15000</v>
      </c>
      <c r="J64" s="7">
        <v>430.5</v>
      </c>
      <c r="K64" s="7">
        <v>0</v>
      </c>
      <c r="L64" s="7">
        <f t="shared" si="3"/>
        <v>456</v>
      </c>
      <c r="M64" s="7">
        <v>25</v>
      </c>
      <c r="N64" s="7">
        <f t="shared" si="1"/>
        <v>911.5</v>
      </c>
      <c r="O64" s="7">
        <f t="shared" si="2"/>
        <v>14088.5</v>
      </c>
    </row>
    <row r="65" spans="1:15" ht="24.75" customHeight="1" x14ac:dyDescent="0.25">
      <c r="A65" s="6">
        <v>57</v>
      </c>
      <c r="B65" s="6" t="s">
        <v>127</v>
      </c>
      <c r="C65" s="6" t="s">
        <v>117</v>
      </c>
      <c r="D65" s="6" t="s">
        <v>118</v>
      </c>
      <c r="E65" s="6" t="s">
        <v>55</v>
      </c>
      <c r="F65" s="6" t="s">
        <v>37</v>
      </c>
      <c r="G65" s="7">
        <v>15000</v>
      </c>
      <c r="H65" s="7">
        <v>0</v>
      </c>
      <c r="I65" s="7">
        <v>15000</v>
      </c>
      <c r="J65" s="7">
        <v>430.5</v>
      </c>
      <c r="K65" s="7">
        <v>0</v>
      </c>
      <c r="L65" s="7">
        <f t="shared" si="3"/>
        <v>456</v>
      </c>
      <c r="M65" s="7">
        <v>25</v>
      </c>
      <c r="N65" s="7">
        <f t="shared" si="1"/>
        <v>911.5</v>
      </c>
      <c r="O65" s="7">
        <f t="shared" si="2"/>
        <v>14088.5</v>
      </c>
    </row>
    <row r="66" spans="1:15" ht="24.75" customHeight="1" x14ac:dyDescent="0.25">
      <c r="A66" s="6">
        <v>58</v>
      </c>
      <c r="B66" t="s">
        <v>128</v>
      </c>
      <c r="C66" s="6" t="s">
        <v>117</v>
      </c>
      <c r="D66" s="6" t="s">
        <v>118</v>
      </c>
      <c r="E66" s="6" t="s">
        <v>36</v>
      </c>
      <c r="F66" s="6" t="s">
        <v>37</v>
      </c>
      <c r="G66" s="7">
        <v>15000</v>
      </c>
      <c r="H66" s="7">
        <v>0</v>
      </c>
      <c r="I66" s="7">
        <v>15000</v>
      </c>
      <c r="J66" s="7">
        <v>430.5</v>
      </c>
      <c r="K66" s="7">
        <v>0</v>
      </c>
      <c r="L66" s="7">
        <v>456</v>
      </c>
      <c r="M66" s="7">
        <v>25</v>
      </c>
      <c r="N66" s="7">
        <f t="shared" si="1"/>
        <v>911.5</v>
      </c>
      <c r="O66" s="7">
        <f t="shared" si="2"/>
        <v>14088.5</v>
      </c>
    </row>
    <row r="67" spans="1:15" ht="24.75" customHeight="1" x14ac:dyDescent="0.25">
      <c r="A67" s="6">
        <v>59</v>
      </c>
      <c r="B67" t="s">
        <v>129</v>
      </c>
      <c r="C67" t="s">
        <v>117</v>
      </c>
      <c r="D67" t="s">
        <v>118</v>
      </c>
      <c r="E67" s="6" t="s">
        <v>36</v>
      </c>
      <c r="F67" s="6" t="s">
        <v>37</v>
      </c>
      <c r="G67" s="7">
        <v>15000</v>
      </c>
      <c r="H67" s="7">
        <v>0</v>
      </c>
      <c r="I67" s="7">
        <v>15000</v>
      </c>
      <c r="J67" s="7">
        <v>430.5</v>
      </c>
      <c r="K67" s="7">
        <v>0</v>
      </c>
      <c r="L67" s="7">
        <v>456</v>
      </c>
      <c r="M67" s="7">
        <v>635</v>
      </c>
      <c r="N67" s="7">
        <f t="shared" si="1"/>
        <v>1521.5</v>
      </c>
      <c r="O67" s="7">
        <f t="shared" si="2"/>
        <v>13478.5</v>
      </c>
    </row>
    <row r="68" spans="1:15" ht="24.75" customHeight="1" x14ac:dyDescent="0.25">
      <c r="A68" s="6">
        <v>60</v>
      </c>
      <c r="B68" t="s">
        <v>130</v>
      </c>
      <c r="C68" t="s">
        <v>117</v>
      </c>
      <c r="D68" t="s">
        <v>118</v>
      </c>
      <c r="E68" s="6" t="s">
        <v>36</v>
      </c>
      <c r="F68" s="6" t="s">
        <v>37</v>
      </c>
      <c r="G68" s="7">
        <v>15000</v>
      </c>
      <c r="H68" s="7">
        <v>0</v>
      </c>
      <c r="I68" s="7">
        <v>15000</v>
      </c>
      <c r="J68" s="7">
        <v>430.5</v>
      </c>
      <c r="K68" s="7">
        <v>0</v>
      </c>
      <c r="L68" s="7">
        <v>456</v>
      </c>
      <c r="M68" s="7">
        <v>25</v>
      </c>
      <c r="N68" s="7">
        <f t="shared" si="1"/>
        <v>911.5</v>
      </c>
      <c r="O68" s="7">
        <f t="shared" si="2"/>
        <v>14088.5</v>
      </c>
    </row>
    <row r="69" spans="1:15" ht="24.75" customHeight="1" x14ac:dyDescent="0.25">
      <c r="A69" s="6">
        <v>61</v>
      </c>
      <c r="B69" t="s">
        <v>1453</v>
      </c>
      <c r="C69" t="s">
        <v>117</v>
      </c>
      <c r="D69" t="s">
        <v>118</v>
      </c>
      <c r="E69" s="6" t="s">
        <v>36</v>
      </c>
      <c r="F69" s="6" t="s">
        <v>37</v>
      </c>
      <c r="G69" s="7">
        <v>15000</v>
      </c>
      <c r="H69" s="7">
        <v>0</v>
      </c>
      <c r="I69" s="7">
        <v>15000</v>
      </c>
      <c r="J69" s="7">
        <v>430.5</v>
      </c>
      <c r="K69" s="7">
        <v>0</v>
      </c>
      <c r="L69" s="7">
        <v>456</v>
      </c>
      <c r="M69" s="7">
        <v>25</v>
      </c>
      <c r="N69" s="7">
        <v>911.5</v>
      </c>
      <c r="O69" s="7">
        <f t="shared" si="2"/>
        <v>14088.5</v>
      </c>
    </row>
    <row r="70" spans="1:15" ht="24.75" customHeight="1" x14ac:dyDescent="0.25">
      <c r="A70" s="6">
        <v>62</v>
      </c>
      <c r="B70" s="6" t="s">
        <v>131</v>
      </c>
      <c r="C70" s="6" t="s">
        <v>132</v>
      </c>
      <c r="D70" s="6" t="s">
        <v>133</v>
      </c>
      <c r="E70" s="6" t="s">
        <v>36</v>
      </c>
      <c r="F70" s="6" t="s">
        <v>29</v>
      </c>
      <c r="G70" s="7">
        <v>20000</v>
      </c>
      <c r="H70" s="7">
        <v>0</v>
      </c>
      <c r="I70" s="7">
        <v>20000</v>
      </c>
      <c r="J70" s="7">
        <v>574</v>
      </c>
      <c r="K70" s="7">
        <v>0</v>
      </c>
      <c r="L70" s="7">
        <f t="shared" si="3"/>
        <v>608</v>
      </c>
      <c r="M70" s="7">
        <v>25</v>
      </c>
      <c r="N70" s="7">
        <f t="shared" si="1"/>
        <v>1207</v>
      </c>
      <c r="O70" s="7">
        <f t="shared" si="2"/>
        <v>18793</v>
      </c>
    </row>
    <row r="71" spans="1:15" ht="24.75" customHeight="1" x14ac:dyDescent="0.25">
      <c r="A71" s="6">
        <v>63</v>
      </c>
      <c r="B71" s="6" t="s">
        <v>134</v>
      </c>
      <c r="C71" s="6" t="s">
        <v>132</v>
      </c>
      <c r="D71" s="6" t="s">
        <v>133</v>
      </c>
      <c r="E71" s="6" t="s">
        <v>36</v>
      </c>
      <c r="F71" s="6" t="s">
        <v>29</v>
      </c>
      <c r="G71" s="7">
        <v>20000</v>
      </c>
      <c r="H71" s="7">
        <v>0</v>
      </c>
      <c r="I71" s="7">
        <v>20000</v>
      </c>
      <c r="J71" s="7">
        <v>574</v>
      </c>
      <c r="K71" s="7">
        <v>0</v>
      </c>
      <c r="L71" s="7">
        <f t="shared" si="3"/>
        <v>608</v>
      </c>
      <c r="M71" s="7">
        <v>25</v>
      </c>
      <c r="N71" s="7">
        <f t="shared" si="1"/>
        <v>1207</v>
      </c>
      <c r="O71" s="7">
        <f t="shared" si="2"/>
        <v>18793</v>
      </c>
    </row>
    <row r="72" spans="1:15" ht="24.75" customHeight="1" x14ac:dyDescent="0.25">
      <c r="A72" s="6">
        <v>64</v>
      </c>
      <c r="B72" s="6" t="s">
        <v>135</v>
      </c>
      <c r="C72" s="6" t="s">
        <v>132</v>
      </c>
      <c r="D72" s="6" t="s">
        <v>136</v>
      </c>
      <c r="E72" s="6" t="s">
        <v>28</v>
      </c>
      <c r="F72" s="6" t="s">
        <v>29</v>
      </c>
      <c r="G72" s="7">
        <v>22600</v>
      </c>
      <c r="H72" s="7">
        <v>0</v>
      </c>
      <c r="I72" s="7">
        <v>22600</v>
      </c>
      <c r="J72" s="7">
        <v>648.62</v>
      </c>
      <c r="K72" s="7">
        <v>0</v>
      </c>
      <c r="L72" s="7">
        <f t="shared" si="3"/>
        <v>687.04</v>
      </c>
      <c r="M72" s="7">
        <v>735</v>
      </c>
      <c r="N72" s="7">
        <f t="shared" si="1"/>
        <v>2070.66</v>
      </c>
      <c r="O72" s="7">
        <f t="shared" si="2"/>
        <v>20529.34</v>
      </c>
    </row>
    <row r="73" spans="1:15" ht="24.75" customHeight="1" x14ac:dyDescent="0.25">
      <c r="A73" s="6">
        <v>65</v>
      </c>
      <c r="B73" s="6" t="s">
        <v>137</v>
      </c>
      <c r="C73" s="6" t="s">
        <v>132</v>
      </c>
      <c r="D73" s="6" t="s">
        <v>133</v>
      </c>
      <c r="E73" s="6" t="s">
        <v>55</v>
      </c>
      <c r="F73" s="6" t="s">
        <v>29</v>
      </c>
      <c r="G73" s="7">
        <v>20000</v>
      </c>
      <c r="H73" s="7">
        <v>0</v>
      </c>
      <c r="I73" s="7">
        <v>20000</v>
      </c>
      <c r="J73" s="7">
        <v>574</v>
      </c>
      <c r="K73" s="7">
        <v>0</v>
      </c>
      <c r="L73" s="7">
        <f t="shared" si="3"/>
        <v>608</v>
      </c>
      <c r="M73" s="7">
        <v>25</v>
      </c>
      <c r="N73" s="7">
        <f>+J73+K73+L73+M73</f>
        <v>1207</v>
      </c>
      <c r="O73" s="7">
        <f t="shared" si="2"/>
        <v>18793</v>
      </c>
    </row>
    <row r="74" spans="1:15" ht="24.75" customHeight="1" x14ac:dyDescent="0.25">
      <c r="A74" s="6">
        <v>66</v>
      </c>
      <c r="B74" t="s">
        <v>1454</v>
      </c>
      <c r="C74" s="6" t="s">
        <v>132</v>
      </c>
      <c r="D74" s="6" t="s">
        <v>133</v>
      </c>
      <c r="E74" s="6" t="s">
        <v>36</v>
      </c>
      <c r="F74" s="6" t="s">
        <v>29</v>
      </c>
      <c r="G74" s="7">
        <v>20000</v>
      </c>
      <c r="H74" s="7">
        <v>0</v>
      </c>
      <c r="I74" s="7">
        <v>20000</v>
      </c>
      <c r="J74" s="7">
        <v>574</v>
      </c>
      <c r="K74" s="7">
        <v>0</v>
      </c>
      <c r="L74" s="7">
        <v>608</v>
      </c>
      <c r="M74" s="7">
        <v>25</v>
      </c>
      <c r="N74" s="7">
        <f t="shared" ref="N74:N78" si="4">+J74+K74+L74+M74</f>
        <v>1207</v>
      </c>
      <c r="O74" s="7">
        <f t="shared" si="2"/>
        <v>18793</v>
      </c>
    </row>
    <row r="75" spans="1:15" ht="24.75" customHeight="1" x14ac:dyDescent="0.25">
      <c r="A75" s="6">
        <v>67</v>
      </c>
      <c r="B75" t="s">
        <v>1460</v>
      </c>
      <c r="C75" s="6" t="s">
        <v>132</v>
      </c>
      <c r="D75" s="6" t="s">
        <v>133</v>
      </c>
      <c r="E75" s="6" t="s">
        <v>36</v>
      </c>
      <c r="F75" s="6" t="s">
        <v>29</v>
      </c>
      <c r="G75" s="7">
        <v>20000</v>
      </c>
      <c r="H75" s="7">
        <v>0</v>
      </c>
      <c r="I75" s="7">
        <v>20000</v>
      </c>
      <c r="J75" s="7">
        <v>574</v>
      </c>
      <c r="K75" s="7">
        <v>0</v>
      </c>
      <c r="L75" s="7">
        <v>608</v>
      </c>
      <c r="M75" s="7">
        <v>25</v>
      </c>
      <c r="N75" s="7">
        <f t="shared" si="4"/>
        <v>1207</v>
      </c>
      <c r="O75" s="7">
        <f t="shared" si="2"/>
        <v>18793</v>
      </c>
    </row>
    <row r="76" spans="1:15" ht="24.75" customHeight="1" x14ac:dyDescent="0.25">
      <c r="A76" s="6">
        <v>68</v>
      </c>
      <c r="B76" t="s">
        <v>1461</v>
      </c>
      <c r="C76" s="6" t="s">
        <v>132</v>
      </c>
      <c r="D76" s="6" t="s">
        <v>133</v>
      </c>
      <c r="E76" s="6" t="s">
        <v>36</v>
      </c>
      <c r="F76" s="6" t="s">
        <v>29</v>
      </c>
      <c r="G76" s="7">
        <v>20000</v>
      </c>
      <c r="H76" s="7">
        <v>0</v>
      </c>
      <c r="I76" s="7">
        <v>20000</v>
      </c>
      <c r="J76" s="7">
        <v>574</v>
      </c>
      <c r="K76" s="7">
        <v>0</v>
      </c>
      <c r="L76" s="7">
        <v>608</v>
      </c>
      <c r="M76" s="7">
        <v>1625</v>
      </c>
      <c r="N76" s="7">
        <f t="shared" si="4"/>
        <v>2807</v>
      </c>
      <c r="O76" s="7">
        <f t="shared" si="2"/>
        <v>17193</v>
      </c>
    </row>
    <row r="77" spans="1:15" ht="24.75" customHeight="1" x14ac:dyDescent="0.25">
      <c r="A77" s="6">
        <v>69</v>
      </c>
      <c r="B77" s="6" t="s">
        <v>138</v>
      </c>
      <c r="C77" s="6" t="s">
        <v>132</v>
      </c>
      <c r="D77" s="6" t="s">
        <v>139</v>
      </c>
      <c r="E77" s="6" t="s">
        <v>28</v>
      </c>
      <c r="F77" s="6" t="s">
        <v>29</v>
      </c>
      <c r="G77" s="7">
        <v>35000</v>
      </c>
      <c r="H77" s="7">
        <v>0</v>
      </c>
      <c r="I77" s="7">
        <v>35000</v>
      </c>
      <c r="J77" s="7">
        <v>1004.5</v>
      </c>
      <c r="K77" s="7">
        <v>0</v>
      </c>
      <c r="L77" s="7">
        <v>1064</v>
      </c>
      <c r="M77" s="7">
        <v>695</v>
      </c>
      <c r="N77" s="7">
        <f t="shared" si="4"/>
        <v>2763.5</v>
      </c>
      <c r="O77" s="7">
        <f t="shared" si="2"/>
        <v>32236.5</v>
      </c>
    </row>
    <row r="78" spans="1:15" ht="24.75" customHeight="1" x14ac:dyDescent="0.25">
      <c r="A78" s="6">
        <v>70</v>
      </c>
      <c r="B78" s="6" t="s">
        <v>140</v>
      </c>
      <c r="C78" s="6" t="s">
        <v>132</v>
      </c>
      <c r="D78" s="6" t="s">
        <v>67</v>
      </c>
      <c r="E78" s="6" t="s">
        <v>36</v>
      </c>
      <c r="F78" s="6" t="s">
        <v>37</v>
      </c>
      <c r="G78" s="7">
        <v>30000</v>
      </c>
      <c r="H78" s="7">
        <v>0</v>
      </c>
      <c r="I78" s="7">
        <v>30000</v>
      </c>
      <c r="J78" s="7">
        <v>861</v>
      </c>
      <c r="K78" s="7">
        <v>0</v>
      </c>
      <c r="L78" s="7">
        <f t="shared" si="3"/>
        <v>912</v>
      </c>
      <c r="M78" s="7">
        <v>25</v>
      </c>
      <c r="N78" s="7">
        <f t="shared" si="4"/>
        <v>1798</v>
      </c>
      <c r="O78" s="7">
        <f t="shared" si="2"/>
        <v>28202</v>
      </c>
    </row>
    <row r="79" spans="1:15" ht="24.75" customHeight="1" x14ac:dyDescent="0.25">
      <c r="A79" s="6">
        <v>71</v>
      </c>
      <c r="B79" s="6" t="s">
        <v>141</v>
      </c>
      <c r="C79" s="6" t="s">
        <v>132</v>
      </c>
      <c r="D79" s="6" t="s">
        <v>142</v>
      </c>
      <c r="E79" s="6" t="s">
        <v>55</v>
      </c>
      <c r="F79" s="6" t="s">
        <v>29</v>
      </c>
      <c r="G79" s="7">
        <v>30000</v>
      </c>
      <c r="H79" s="7">
        <v>0</v>
      </c>
      <c r="I79" s="7">
        <v>30000</v>
      </c>
      <c r="J79" s="7">
        <v>861</v>
      </c>
      <c r="K79" s="7">
        <v>0</v>
      </c>
      <c r="L79" s="7">
        <f t="shared" ref="L79:L142" si="5">+I79*3.04%</f>
        <v>912</v>
      </c>
      <c r="M79" s="7">
        <v>25</v>
      </c>
      <c r="N79" s="7">
        <f t="shared" si="1"/>
        <v>1798</v>
      </c>
      <c r="O79" s="7">
        <f t="shared" si="2"/>
        <v>28202</v>
      </c>
    </row>
    <row r="80" spans="1:15" ht="24.75" customHeight="1" x14ac:dyDescent="0.25">
      <c r="A80" s="6">
        <v>72</v>
      </c>
      <c r="B80" s="6" t="s">
        <v>143</v>
      </c>
      <c r="C80" s="6" t="s">
        <v>132</v>
      </c>
      <c r="D80" s="6" t="s">
        <v>144</v>
      </c>
      <c r="E80" s="6" t="s">
        <v>28</v>
      </c>
      <c r="F80" s="6" t="s">
        <v>29</v>
      </c>
      <c r="G80" s="7">
        <v>20000</v>
      </c>
      <c r="H80" s="7">
        <v>0</v>
      </c>
      <c r="I80" s="7">
        <v>20000</v>
      </c>
      <c r="J80" s="7">
        <v>574</v>
      </c>
      <c r="K80" s="7">
        <v>0</v>
      </c>
      <c r="L80" s="7">
        <f t="shared" si="5"/>
        <v>608</v>
      </c>
      <c r="M80" s="7">
        <v>495</v>
      </c>
      <c r="N80" s="7">
        <f t="shared" si="1"/>
        <v>1677</v>
      </c>
      <c r="O80" s="7">
        <f t="shared" si="2"/>
        <v>18323</v>
      </c>
    </row>
    <row r="81" spans="1:15" ht="24.75" customHeight="1" x14ac:dyDescent="0.25">
      <c r="A81" s="6">
        <v>73</v>
      </c>
      <c r="B81" s="6" t="s">
        <v>145</v>
      </c>
      <c r="C81" s="6" t="s">
        <v>132</v>
      </c>
      <c r="D81" s="6" t="s">
        <v>41</v>
      </c>
      <c r="E81" s="6" t="s">
        <v>28</v>
      </c>
      <c r="F81" s="6" t="s">
        <v>29</v>
      </c>
      <c r="G81" s="7">
        <v>35000</v>
      </c>
      <c r="H81" s="7">
        <v>0</v>
      </c>
      <c r="I81" s="7">
        <v>35000</v>
      </c>
      <c r="J81" s="7">
        <v>1004.5</v>
      </c>
      <c r="K81" s="7">
        <v>0</v>
      </c>
      <c r="L81" s="7">
        <v>1064</v>
      </c>
      <c r="M81" s="7">
        <v>25</v>
      </c>
      <c r="N81" s="7">
        <f t="shared" si="1"/>
        <v>2093.5</v>
      </c>
      <c r="O81" s="7">
        <f t="shared" ref="O81:O144" si="6">+G81-N81</f>
        <v>32906.5</v>
      </c>
    </row>
    <row r="82" spans="1:15" ht="24.75" customHeight="1" x14ac:dyDescent="0.25">
      <c r="A82" s="6">
        <v>74</v>
      </c>
      <c r="B82" t="s">
        <v>1314</v>
      </c>
      <c r="C82" s="6" t="s">
        <v>132</v>
      </c>
      <c r="D82" t="s">
        <v>139</v>
      </c>
      <c r="E82" s="6" t="s">
        <v>28</v>
      </c>
      <c r="F82" s="6" t="s">
        <v>29</v>
      </c>
      <c r="G82" s="7">
        <v>25000</v>
      </c>
      <c r="H82" s="7">
        <v>0</v>
      </c>
      <c r="I82" s="7">
        <v>25000</v>
      </c>
      <c r="J82" s="7">
        <v>717.5</v>
      </c>
      <c r="K82" s="7">
        <v>0</v>
      </c>
      <c r="L82" s="7">
        <v>760</v>
      </c>
      <c r="M82" s="7">
        <v>25</v>
      </c>
      <c r="N82" s="7">
        <f t="shared" ref="N82:N143" si="7">+J82+K82+L82+M82</f>
        <v>1502.5</v>
      </c>
      <c r="O82" s="7">
        <f t="shared" si="6"/>
        <v>23497.5</v>
      </c>
    </row>
    <row r="83" spans="1:15" ht="15" x14ac:dyDescent="0.25">
      <c r="A83" s="6">
        <v>75</v>
      </c>
      <c r="B83" s="6" t="s">
        <v>146</v>
      </c>
      <c r="C83" s="6" t="s">
        <v>147</v>
      </c>
      <c r="D83" s="6" t="s">
        <v>148</v>
      </c>
      <c r="E83" s="6" t="s">
        <v>28</v>
      </c>
      <c r="F83" s="6" t="s">
        <v>29</v>
      </c>
      <c r="G83" s="7">
        <v>22050</v>
      </c>
      <c r="H83" s="7">
        <v>0</v>
      </c>
      <c r="I83" s="7">
        <v>22050</v>
      </c>
      <c r="J83" s="7">
        <v>632.84</v>
      </c>
      <c r="K83" s="7">
        <v>0</v>
      </c>
      <c r="L83" s="7">
        <f t="shared" si="5"/>
        <v>670.32</v>
      </c>
      <c r="M83" s="7">
        <v>1740.46</v>
      </c>
      <c r="N83" s="7">
        <f t="shared" si="7"/>
        <v>3043.62</v>
      </c>
      <c r="O83" s="7">
        <f t="shared" si="6"/>
        <v>19006.38</v>
      </c>
    </row>
    <row r="84" spans="1:15" ht="15" x14ac:dyDescent="0.25">
      <c r="A84" s="6">
        <v>76</v>
      </c>
      <c r="B84" s="6" t="s">
        <v>149</v>
      </c>
      <c r="C84" s="6" t="s">
        <v>147</v>
      </c>
      <c r="D84" s="6" t="s">
        <v>96</v>
      </c>
      <c r="E84" s="6" t="s">
        <v>28</v>
      </c>
      <c r="F84" s="6" t="s">
        <v>37</v>
      </c>
      <c r="G84" s="7">
        <v>22000</v>
      </c>
      <c r="H84" s="7">
        <v>0</v>
      </c>
      <c r="I84" s="7">
        <v>22000</v>
      </c>
      <c r="J84" s="7">
        <v>631.4</v>
      </c>
      <c r="K84" s="7">
        <v>0</v>
      </c>
      <c r="L84" s="7">
        <f t="shared" si="5"/>
        <v>668.8</v>
      </c>
      <c r="M84" s="7">
        <v>15519.94</v>
      </c>
      <c r="N84" s="7">
        <f t="shared" si="7"/>
        <v>16820.14</v>
      </c>
      <c r="O84" s="7">
        <f t="shared" si="6"/>
        <v>5179.8600000000006</v>
      </c>
    </row>
    <row r="85" spans="1:15" ht="15" x14ac:dyDescent="0.25">
      <c r="A85" s="6">
        <v>77</v>
      </c>
      <c r="B85" s="6" t="s">
        <v>150</v>
      </c>
      <c r="C85" s="6" t="s">
        <v>147</v>
      </c>
      <c r="D85" s="6" t="s">
        <v>151</v>
      </c>
      <c r="E85" s="6" t="s">
        <v>55</v>
      </c>
      <c r="F85" s="6" t="s">
        <v>37</v>
      </c>
      <c r="G85" s="7">
        <v>30000</v>
      </c>
      <c r="H85" s="7">
        <v>0</v>
      </c>
      <c r="I85" s="7">
        <v>30000</v>
      </c>
      <c r="J85" s="7">
        <v>861</v>
      </c>
      <c r="K85" s="7">
        <v>0</v>
      </c>
      <c r="L85" s="7">
        <f t="shared" si="5"/>
        <v>912</v>
      </c>
      <c r="M85" s="7">
        <v>205</v>
      </c>
      <c r="N85" s="7">
        <f t="shared" si="7"/>
        <v>1978</v>
      </c>
      <c r="O85" s="7">
        <f t="shared" si="6"/>
        <v>28022</v>
      </c>
    </row>
    <row r="86" spans="1:15" ht="15" x14ac:dyDescent="0.25">
      <c r="A86" s="6">
        <v>78</v>
      </c>
      <c r="B86" s="6" t="s">
        <v>152</v>
      </c>
      <c r="C86" s="6" t="s">
        <v>147</v>
      </c>
      <c r="D86" s="6" t="s">
        <v>67</v>
      </c>
      <c r="E86" s="6" t="s">
        <v>55</v>
      </c>
      <c r="F86" s="6" t="s">
        <v>37</v>
      </c>
      <c r="G86" s="7">
        <v>22050</v>
      </c>
      <c r="H86" s="7">
        <v>0</v>
      </c>
      <c r="I86" s="7">
        <v>22050</v>
      </c>
      <c r="J86" s="7">
        <v>632.84</v>
      </c>
      <c r="K86" s="7">
        <v>0</v>
      </c>
      <c r="L86" s="7">
        <f t="shared" si="5"/>
        <v>670.32</v>
      </c>
      <c r="M86" s="7">
        <v>1894.55</v>
      </c>
      <c r="N86" s="7">
        <f t="shared" si="7"/>
        <v>3197.71</v>
      </c>
      <c r="O86" s="7">
        <f t="shared" si="6"/>
        <v>18852.29</v>
      </c>
    </row>
    <row r="87" spans="1:15" ht="15" x14ac:dyDescent="0.25">
      <c r="A87" s="6">
        <v>79</v>
      </c>
      <c r="B87" s="6" t="s">
        <v>153</v>
      </c>
      <c r="C87" s="6" t="s">
        <v>154</v>
      </c>
      <c r="D87" s="6" t="s">
        <v>155</v>
      </c>
      <c r="E87" s="6" t="s">
        <v>36</v>
      </c>
      <c r="F87" s="6" t="s">
        <v>29</v>
      </c>
      <c r="G87" s="7">
        <v>35000</v>
      </c>
      <c r="H87" s="7">
        <v>0</v>
      </c>
      <c r="I87" s="7">
        <v>35000</v>
      </c>
      <c r="J87" s="7">
        <v>1004.5</v>
      </c>
      <c r="K87" s="7">
        <v>0</v>
      </c>
      <c r="L87" s="7">
        <f t="shared" si="5"/>
        <v>1064</v>
      </c>
      <c r="M87" s="7">
        <v>25</v>
      </c>
      <c r="N87" s="7">
        <f t="shared" si="7"/>
        <v>2093.5</v>
      </c>
      <c r="O87" s="7">
        <f t="shared" si="6"/>
        <v>32906.5</v>
      </c>
    </row>
    <row r="88" spans="1:15" ht="24.75" customHeight="1" x14ac:dyDescent="0.25">
      <c r="A88" s="6">
        <v>80</v>
      </c>
      <c r="B88" s="6" t="s">
        <v>156</v>
      </c>
      <c r="C88" s="6" t="s">
        <v>157</v>
      </c>
      <c r="D88" s="6" t="s">
        <v>41</v>
      </c>
      <c r="E88" s="6" t="s">
        <v>36</v>
      </c>
      <c r="F88" s="6" t="s">
        <v>29</v>
      </c>
      <c r="G88" s="7">
        <v>25000</v>
      </c>
      <c r="H88" s="7">
        <v>0</v>
      </c>
      <c r="I88" s="7">
        <v>25000</v>
      </c>
      <c r="J88" s="7">
        <v>717.5</v>
      </c>
      <c r="K88" s="7">
        <v>0</v>
      </c>
      <c r="L88" s="7">
        <f t="shared" si="5"/>
        <v>760</v>
      </c>
      <c r="M88" s="7">
        <v>5516.51</v>
      </c>
      <c r="N88" s="7">
        <f t="shared" si="7"/>
        <v>6994.01</v>
      </c>
      <c r="O88" s="7">
        <f t="shared" si="6"/>
        <v>18005.989999999998</v>
      </c>
    </row>
    <row r="89" spans="1:15" ht="24.75" customHeight="1" x14ac:dyDescent="0.25">
      <c r="A89" s="6">
        <v>81</v>
      </c>
      <c r="B89" t="s">
        <v>1405</v>
      </c>
      <c r="C89" s="6" t="s">
        <v>157</v>
      </c>
      <c r="D89" s="6" t="s">
        <v>41</v>
      </c>
      <c r="E89" s="6" t="s">
        <v>28</v>
      </c>
      <c r="F89" s="6" t="s">
        <v>37</v>
      </c>
      <c r="G89" s="7">
        <v>35000</v>
      </c>
      <c r="H89" s="7">
        <v>0</v>
      </c>
      <c r="I89" s="7">
        <v>35000</v>
      </c>
      <c r="J89" s="7">
        <v>1004.5</v>
      </c>
      <c r="K89" s="7">
        <v>0</v>
      </c>
      <c r="L89" s="7">
        <v>1064</v>
      </c>
      <c r="M89" s="7">
        <v>25</v>
      </c>
      <c r="N89" s="7">
        <f t="shared" si="7"/>
        <v>2093.5</v>
      </c>
      <c r="O89" s="7">
        <f t="shared" si="6"/>
        <v>32906.5</v>
      </c>
    </row>
    <row r="90" spans="1:15" ht="24.75" customHeight="1" x14ac:dyDescent="0.25">
      <c r="A90" s="6">
        <v>82</v>
      </c>
      <c r="B90" s="6" t="s">
        <v>158</v>
      </c>
      <c r="C90" s="6" t="s">
        <v>159</v>
      </c>
      <c r="D90" s="6" t="s">
        <v>70</v>
      </c>
      <c r="E90" s="6" t="s">
        <v>55</v>
      </c>
      <c r="F90" s="6" t="s">
        <v>37</v>
      </c>
      <c r="G90" s="7">
        <v>60000</v>
      </c>
      <c r="H90" s="7">
        <v>0</v>
      </c>
      <c r="I90" s="7">
        <v>60000</v>
      </c>
      <c r="J90" s="7">
        <v>1722</v>
      </c>
      <c r="K90" s="7">
        <v>3143.58</v>
      </c>
      <c r="L90" s="7">
        <f t="shared" si="5"/>
        <v>1824</v>
      </c>
      <c r="M90" s="7">
        <v>1740.46</v>
      </c>
      <c r="N90" s="7">
        <f t="shared" si="7"/>
        <v>8430.0400000000009</v>
      </c>
      <c r="O90" s="7">
        <f t="shared" si="6"/>
        <v>51569.96</v>
      </c>
    </row>
    <row r="91" spans="1:15" ht="24.75" customHeight="1" x14ac:dyDescent="0.25">
      <c r="A91" s="6">
        <v>83</v>
      </c>
      <c r="B91" s="6" t="s">
        <v>160</v>
      </c>
      <c r="C91" s="6" t="s">
        <v>159</v>
      </c>
      <c r="D91" s="6" t="s">
        <v>161</v>
      </c>
      <c r="E91" s="6" t="s">
        <v>55</v>
      </c>
      <c r="F91" s="6" t="s">
        <v>37</v>
      </c>
      <c r="G91" s="7">
        <v>45000</v>
      </c>
      <c r="H91" s="7">
        <v>0</v>
      </c>
      <c r="I91" s="7">
        <v>45000</v>
      </c>
      <c r="J91" s="7">
        <v>1291.5</v>
      </c>
      <c r="K91" s="7">
        <v>1148.33</v>
      </c>
      <c r="L91" s="7">
        <f t="shared" si="5"/>
        <v>1368</v>
      </c>
      <c r="M91" s="7">
        <v>2035.8</v>
      </c>
      <c r="N91" s="7">
        <f t="shared" si="7"/>
        <v>5843.63</v>
      </c>
      <c r="O91" s="7">
        <f t="shared" si="6"/>
        <v>39156.370000000003</v>
      </c>
    </row>
    <row r="92" spans="1:15" ht="24.75" customHeight="1" x14ac:dyDescent="0.25">
      <c r="A92" s="6">
        <v>84</v>
      </c>
      <c r="B92" s="6" t="s">
        <v>162</v>
      </c>
      <c r="C92" s="6" t="s">
        <v>159</v>
      </c>
      <c r="D92" s="6" t="s">
        <v>163</v>
      </c>
      <c r="E92" s="6" t="s">
        <v>36</v>
      </c>
      <c r="F92" s="6" t="s">
        <v>29</v>
      </c>
      <c r="G92" s="7">
        <v>35000</v>
      </c>
      <c r="H92" s="7">
        <v>0</v>
      </c>
      <c r="I92" s="7">
        <v>35000</v>
      </c>
      <c r="J92" s="7">
        <v>1004.5</v>
      </c>
      <c r="K92" s="7">
        <v>0</v>
      </c>
      <c r="L92" s="7">
        <f t="shared" si="5"/>
        <v>1064</v>
      </c>
      <c r="M92" s="7">
        <v>1740.46</v>
      </c>
      <c r="N92" s="7">
        <f t="shared" si="7"/>
        <v>3808.96</v>
      </c>
      <c r="O92" s="7">
        <f t="shared" si="6"/>
        <v>31191.040000000001</v>
      </c>
    </row>
    <row r="93" spans="1:15" ht="24.75" customHeight="1" x14ac:dyDescent="0.25">
      <c r="A93" s="6">
        <v>85</v>
      </c>
      <c r="B93" s="6" t="s">
        <v>164</v>
      </c>
      <c r="C93" s="6" t="s">
        <v>159</v>
      </c>
      <c r="D93" s="6" t="s">
        <v>77</v>
      </c>
      <c r="E93" s="6" t="s">
        <v>55</v>
      </c>
      <c r="F93" s="6" t="s">
        <v>37</v>
      </c>
      <c r="G93" s="7">
        <v>45000</v>
      </c>
      <c r="H93" s="7">
        <v>0</v>
      </c>
      <c r="I93" s="7">
        <v>45000</v>
      </c>
      <c r="J93" s="7">
        <v>1291.5</v>
      </c>
      <c r="K93" s="7">
        <v>1148.33</v>
      </c>
      <c r="L93" s="7">
        <f t="shared" si="5"/>
        <v>1368</v>
      </c>
      <c r="M93" s="7">
        <v>25</v>
      </c>
      <c r="N93" s="7">
        <f t="shared" si="7"/>
        <v>3832.83</v>
      </c>
      <c r="O93" s="7">
        <f t="shared" si="6"/>
        <v>41167.17</v>
      </c>
    </row>
    <row r="94" spans="1:15" ht="24.75" customHeight="1" x14ac:dyDescent="0.25">
      <c r="A94" s="6">
        <v>86</v>
      </c>
      <c r="B94" s="6" t="s">
        <v>165</v>
      </c>
      <c r="C94" s="6" t="s">
        <v>166</v>
      </c>
      <c r="D94" s="6" t="s">
        <v>41</v>
      </c>
      <c r="E94" s="6" t="s">
        <v>36</v>
      </c>
      <c r="F94" s="6" t="s">
        <v>37</v>
      </c>
      <c r="G94" s="7">
        <v>35000</v>
      </c>
      <c r="H94" s="7">
        <v>0</v>
      </c>
      <c r="I94" s="7">
        <v>35000</v>
      </c>
      <c r="J94" s="7">
        <v>1004.5</v>
      </c>
      <c r="K94" s="7">
        <v>0</v>
      </c>
      <c r="L94" s="7">
        <f t="shared" si="5"/>
        <v>1064</v>
      </c>
      <c r="M94" s="7">
        <v>3876.05</v>
      </c>
      <c r="N94" s="7">
        <f t="shared" si="7"/>
        <v>5944.55</v>
      </c>
      <c r="O94" s="7">
        <f t="shared" si="6"/>
        <v>29055.45</v>
      </c>
    </row>
    <row r="95" spans="1:15" ht="24.75" customHeight="1" x14ac:dyDescent="0.25">
      <c r="A95" s="6">
        <v>87</v>
      </c>
      <c r="B95" s="6" t="s">
        <v>167</v>
      </c>
      <c r="C95" s="6" t="s">
        <v>166</v>
      </c>
      <c r="D95" s="6" t="s">
        <v>168</v>
      </c>
      <c r="E95" s="6" t="s">
        <v>55</v>
      </c>
      <c r="F95" s="6" t="s">
        <v>29</v>
      </c>
      <c r="G95" s="7">
        <v>40000</v>
      </c>
      <c r="H95" s="7">
        <v>0</v>
      </c>
      <c r="I95" s="7">
        <v>40000</v>
      </c>
      <c r="J95" s="7">
        <v>1148</v>
      </c>
      <c r="K95" s="7">
        <v>442.65</v>
      </c>
      <c r="L95" s="7">
        <f t="shared" si="5"/>
        <v>1216</v>
      </c>
      <c r="M95" s="7">
        <v>25</v>
      </c>
      <c r="N95" s="7">
        <f t="shared" si="7"/>
        <v>2831.65</v>
      </c>
      <c r="O95" s="7">
        <f t="shared" si="6"/>
        <v>37168.35</v>
      </c>
    </row>
    <row r="96" spans="1:15" s="8" customFormat="1" ht="24.75" customHeight="1" x14ac:dyDescent="0.25">
      <c r="A96" s="6">
        <v>88</v>
      </c>
      <c r="B96" s="6" t="s">
        <v>169</v>
      </c>
      <c r="C96" s="6" t="s">
        <v>170</v>
      </c>
      <c r="D96" s="9" t="s">
        <v>171</v>
      </c>
      <c r="E96" s="9" t="s">
        <v>55</v>
      </c>
      <c r="F96" s="9" t="s">
        <v>37</v>
      </c>
      <c r="G96" s="7">
        <v>60000</v>
      </c>
      <c r="H96" s="7">
        <v>0</v>
      </c>
      <c r="I96" s="7">
        <v>60000</v>
      </c>
      <c r="J96" s="7">
        <v>1722</v>
      </c>
      <c r="K96" s="7">
        <v>3143.58</v>
      </c>
      <c r="L96" s="7">
        <f t="shared" si="5"/>
        <v>1824</v>
      </c>
      <c r="M96" s="7">
        <v>1740.46</v>
      </c>
      <c r="N96" s="7">
        <f t="shared" si="7"/>
        <v>8430.0400000000009</v>
      </c>
      <c r="O96" s="7">
        <f t="shared" si="6"/>
        <v>51569.96</v>
      </c>
    </row>
    <row r="97" spans="1:15" ht="24.75" customHeight="1" x14ac:dyDescent="0.25">
      <c r="A97" s="6">
        <v>89</v>
      </c>
      <c r="B97" s="6" t="s">
        <v>172</v>
      </c>
      <c r="C97" s="6" t="s">
        <v>170</v>
      </c>
      <c r="D97" s="6" t="s">
        <v>173</v>
      </c>
      <c r="E97" s="6" t="s">
        <v>36</v>
      </c>
      <c r="F97" s="6" t="s">
        <v>37</v>
      </c>
      <c r="G97" s="7">
        <v>22050</v>
      </c>
      <c r="H97" s="7">
        <v>0</v>
      </c>
      <c r="I97" s="7">
        <v>22050</v>
      </c>
      <c r="J97" s="7">
        <v>632.84</v>
      </c>
      <c r="K97" s="7">
        <v>0</v>
      </c>
      <c r="L97" s="7">
        <f t="shared" si="5"/>
        <v>670.32</v>
      </c>
      <c r="M97" s="7">
        <v>4146.6000000000004</v>
      </c>
      <c r="N97" s="7">
        <f t="shared" si="7"/>
        <v>5449.76</v>
      </c>
      <c r="O97" s="7">
        <f t="shared" si="6"/>
        <v>16600.239999999998</v>
      </c>
    </row>
    <row r="98" spans="1:15" ht="24.75" customHeight="1" x14ac:dyDescent="0.25">
      <c r="A98" s="6">
        <v>90</v>
      </c>
      <c r="B98" s="6" t="s">
        <v>174</v>
      </c>
      <c r="C98" s="6" t="s">
        <v>170</v>
      </c>
      <c r="D98" s="6" t="s">
        <v>175</v>
      </c>
      <c r="E98" s="6" t="s">
        <v>55</v>
      </c>
      <c r="F98" s="6" t="s">
        <v>37</v>
      </c>
      <c r="G98" s="7">
        <v>35000</v>
      </c>
      <c r="H98" s="7">
        <v>0</v>
      </c>
      <c r="I98" s="7">
        <v>35000</v>
      </c>
      <c r="J98" s="7">
        <v>1004.5</v>
      </c>
      <c r="K98" s="7">
        <v>0</v>
      </c>
      <c r="L98" s="7">
        <f t="shared" si="5"/>
        <v>1064</v>
      </c>
      <c r="M98" s="7">
        <v>325</v>
      </c>
      <c r="N98" s="7">
        <f t="shared" si="7"/>
        <v>2393.5</v>
      </c>
      <c r="O98" s="7">
        <f t="shared" si="6"/>
        <v>32606.5</v>
      </c>
    </row>
    <row r="99" spans="1:15" ht="24.75" customHeight="1" x14ac:dyDescent="0.25">
      <c r="A99" s="6">
        <v>91</v>
      </c>
      <c r="B99" s="6" t="s">
        <v>176</v>
      </c>
      <c r="C99" s="6" t="s">
        <v>170</v>
      </c>
      <c r="D99" s="6" t="s">
        <v>177</v>
      </c>
      <c r="E99" s="6" t="s">
        <v>55</v>
      </c>
      <c r="F99" s="6" t="s">
        <v>37</v>
      </c>
      <c r="G99" s="7">
        <v>26250</v>
      </c>
      <c r="H99" s="7">
        <v>0</v>
      </c>
      <c r="I99" s="7">
        <v>26250</v>
      </c>
      <c r="J99" s="7">
        <v>753.38</v>
      </c>
      <c r="K99" s="7">
        <v>0</v>
      </c>
      <c r="L99" s="7">
        <f t="shared" si="5"/>
        <v>798</v>
      </c>
      <c r="M99" s="7">
        <v>25</v>
      </c>
      <c r="N99" s="7">
        <f t="shared" si="7"/>
        <v>1576.38</v>
      </c>
      <c r="O99" s="7">
        <f t="shared" si="6"/>
        <v>24673.62</v>
      </c>
    </row>
    <row r="100" spans="1:15" ht="24.75" customHeight="1" x14ac:dyDescent="0.25">
      <c r="A100" s="6">
        <v>92</v>
      </c>
      <c r="B100" t="s">
        <v>178</v>
      </c>
      <c r="C100" s="6" t="s">
        <v>170</v>
      </c>
      <c r="D100" t="s">
        <v>41</v>
      </c>
      <c r="E100" s="6" t="s">
        <v>55</v>
      </c>
      <c r="F100" s="6" t="s">
        <v>37</v>
      </c>
      <c r="G100" s="7">
        <v>25000</v>
      </c>
      <c r="H100" s="7">
        <v>0</v>
      </c>
      <c r="I100" s="7">
        <v>25000</v>
      </c>
      <c r="J100" s="7">
        <v>717.5</v>
      </c>
      <c r="K100" s="7">
        <v>0</v>
      </c>
      <c r="L100" s="7">
        <f t="shared" si="5"/>
        <v>760</v>
      </c>
      <c r="M100" s="7">
        <v>25</v>
      </c>
      <c r="N100" s="7">
        <f t="shared" si="7"/>
        <v>1502.5</v>
      </c>
      <c r="O100" s="7">
        <f t="shared" si="6"/>
        <v>23497.5</v>
      </c>
    </row>
    <row r="101" spans="1:15" ht="24.75" customHeight="1" x14ac:dyDescent="0.25">
      <c r="A101" s="6">
        <v>93</v>
      </c>
      <c r="B101" s="6" t="s">
        <v>181</v>
      </c>
      <c r="C101" s="6" t="s">
        <v>180</v>
      </c>
      <c r="D101" s="6" t="s">
        <v>182</v>
      </c>
      <c r="E101" s="6" t="s">
        <v>55</v>
      </c>
      <c r="F101" s="6" t="s">
        <v>29</v>
      </c>
      <c r="G101" s="7">
        <v>50000</v>
      </c>
      <c r="H101" s="7">
        <v>0</v>
      </c>
      <c r="I101" s="7">
        <v>50000</v>
      </c>
      <c r="J101" s="7">
        <v>1435</v>
      </c>
      <c r="K101" s="7">
        <v>1854</v>
      </c>
      <c r="L101" s="7">
        <f t="shared" si="5"/>
        <v>1520</v>
      </c>
      <c r="M101" s="7">
        <v>6457.4</v>
      </c>
      <c r="N101" s="7">
        <f t="shared" si="7"/>
        <v>11266.4</v>
      </c>
      <c r="O101" s="7">
        <f t="shared" si="6"/>
        <v>38733.599999999999</v>
      </c>
    </row>
    <row r="102" spans="1:15" ht="24.75" customHeight="1" x14ac:dyDescent="0.25">
      <c r="A102" s="6">
        <v>94</v>
      </c>
      <c r="B102" s="6" t="s">
        <v>183</v>
      </c>
      <c r="C102" s="6" t="s">
        <v>180</v>
      </c>
      <c r="D102" s="6" t="s">
        <v>67</v>
      </c>
      <c r="E102" s="6" t="s">
        <v>55</v>
      </c>
      <c r="F102" s="6" t="s">
        <v>37</v>
      </c>
      <c r="G102" s="7">
        <v>30000</v>
      </c>
      <c r="H102" s="7">
        <v>0</v>
      </c>
      <c r="I102" s="7">
        <v>30000</v>
      </c>
      <c r="J102" s="7">
        <v>861</v>
      </c>
      <c r="K102" s="7">
        <v>0</v>
      </c>
      <c r="L102" s="7">
        <v>912</v>
      </c>
      <c r="M102" s="7">
        <v>755</v>
      </c>
      <c r="N102" s="7">
        <f t="shared" si="7"/>
        <v>2528</v>
      </c>
      <c r="O102" s="7">
        <f t="shared" si="6"/>
        <v>27472</v>
      </c>
    </row>
    <row r="103" spans="1:15" ht="24.75" customHeight="1" x14ac:dyDescent="0.25">
      <c r="A103" s="6">
        <v>95</v>
      </c>
      <c r="B103" s="6" t="s">
        <v>184</v>
      </c>
      <c r="C103" s="6" t="s">
        <v>180</v>
      </c>
      <c r="D103" s="6" t="s">
        <v>103</v>
      </c>
      <c r="E103" s="6" t="s">
        <v>36</v>
      </c>
      <c r="F103" s="6" t="s">
        <v>29</v>
      </c>
      <c r="G103" s="7">
        <v>15000</v>
      </c>
      <c r="H103" s="7">
        <v>0</v>
      </c>
      <c r="I103" s="7">
        <v>15000</v>
      </c>
      <c r="J103" s="7">
        <v>430.5</v>
      </c>
      <c r="K103" s="7">
        <v>0</v>
      </c>
      <c r="L103" s="7">
        <v>456</v>
      </c>
      <c r="M103" s="7">
        <v>25</v>
      </c>
      <c r="N103" s="7">
        <f t="shared" si="7"/>
        <v>911.5</v>
      </c>
      <c r="O103" s="7">
        <f t="shared" si="6"/>
        <v>14088.5</v>
      </c>
    </row>
    <row r="104" spans="1:15" ht="24.75" customHeight="1" x14ac:dyDescent="0.25">
      <c r="A104" s="6">
        <v>96</v>
      </c>
      <c r="B104" s="6" t="s">
        <v>185</v>
      </c>
      <c r="C104" s="6" t="s">
        <v>180</v>
      </c>
      <c r="D104" s="6" t="s">
        <v>186</v>
      </c>
      <c r="E104" s="6" t="s">
        <v>55</v>
      </c>
      <c r="F104" s="6" t="s">
        <v>37</v>
      </c>
      <c r="G104" s="7">
        <v>50000</v>
      </c>
      <c r="H104" s="7">
        <v>0</v>
      </c>
      <c r="I104" s="7">
        <v>50000</v>
      </c>
      <c r="J104" s="7">
        <v>1435</v>
      </c>
      <c r="K104" s="7">
        <v>1854</v>
      </c>
      <c r="L104" s="7">
        <f t="shared" si="5"/>
        <v>1520</v>
      </c>
      <c r="M104" s="7">
        <v>925</v>
      </c>
      <c r="N104" s="7">
        <f t="shared" si="7"/>
        <v>5734</v>
      </c>
      <c r="O104" s="7">
        <f t="shared" si="6"/>
        <v>44266</v>
      </c>
    </row>
    <row r="105" spans="1:15" ht="24.75" customHeight="1" x14ac:dyDescent="0.25">
      <c r="A105" s="6">
        <v>97</v>
      </c>
      <c r="B105" s="6" t="s">
        <v>187</v>
      </c>
      <c r="C105" s="6" t="s">
        <v>180</v>
      </c>
      <c r="D105" s="6" t="s">
        <v>67</v>
      </c>
      <c r="E105" s="6" t="s">
        <v>36</v>
      </c>
      <c r="F105" s="6" t="s">
        <v>37</v>
      </c>
      <c r="G105" s="7">
        <v>27050</v>
      </c>
      <c r="H105" s="7">
        <v>0</v>
      </c>
      <c r="I105" s="7">
        <v>27050</v>
      </c>
      <c r="J105" s="7">
        <v>776.34</v>
      </c>
      <c r="K105" s="7">
        <v>0</v>
      </c>
      <c r="L105" s="7">
        <v>822.32</v>
      </c>
      <c r="M105" s="7">
        <v>125</v>
      </c>
      <c r="N105" s="7">
        <f t="shared" si="7"/>
        <v>1723.66</v>
      </c>
      <c r="O105" s="7">
        <f t="shared" si="6"/>
        <v>25326.34</v>
      </c>
    </row>
    <row r="106" spans="1:15" ht="24.75" customHeight="1" x14ac:dyDescent="0.25">
      <c r="A106" s="6">
        <v>98</v>
      </c>
      <c r="B106" s="6" t="s">
        <v>188</v>
      </c>
      <c r="C106" s="6" t="s">
        <v>180</v>
      </c>
      <c r="D106" s="6" t="s">
        <v>67</v>
      </c>
      <c r="E106" s="6" t="s">
        <v>36</v>
      </c>
      <c r="F106" s="6" t="s">
        <v>37</v>
      </c>
      <c r="G106" s="7">
        <v>30000</v>
      </c>
      <c r="H106" s="7">
        <v>0</v>
      </c>
      <c r="I106" s="7">
        <v>30000</v>
      </c>
      <c r="J106" s="7">
        <v>861</v>
      </c>
      <c r="K106" s="7">
        <v>0</v>
      </c>
      <c r="L106" s="7">
        <f t="shared" si="5"/>
        <v>912</v>
      </c>
      <c r="M106" s="7">
        <v>1960.46</v>
      </c>
      <c r="N106" s="7">
        <f t="shared" si="7"/>
        <v>3733.46</v>
      </c>
      <c r="O106" s="7">
        <f t="shared" si="6"/>
        <v>26266.54</v>
      </c>
    </row>
    <row r="107" spans="1:15" ht="24.75" customHeight="1" x14ac:dyDescent="0.25">
      <c r="A107" s="6">
        <v>99</v>
      </c>
      <c r="B107" s="6" t="s">
        <v>189</v>
      </c>
      <c r="C107" s="6" t="s">
        <v>180</v>
      </c>
      <c r="D107" s="6" t="s">
        <v>186</v>
      </c>
      <c r="E107" s="6" t="s">
        <v>28</v>
      </c>
      <c r="F107" s="6" t="s">
        <v>37</v>
      </c>
      <c r="G107" s="7">
        <v>50000</v>
      </c>
      <c r="H107" s="7">
        <v>0</v>
      </c>
      <c r="I107" s="7">
        <v>50000</v>
      </c>
      <c r="J107" s="7">
        <v>1435</v>
      </c>
      <c r="K107" s="7">
        <v>1854</v>
      </c>
      <c r="L107" s="7">
        <f t="shared" si="5"/>
        <v>1520</v>
      </c>
      <c r="M107" s="7">
        <v>125</v>
      </c>
      <c r="N107" s="7">
        <f t="shared" si="7"/>
        <v>4934</v>
      </c>
      <c r="O107" s="7">
        <f t="shared" si="6"/>
        <v>45066</v>
      </c>
    </row>
    <row r="108" spans="1:15" ht="24.75" customHeight="1" x14ac:dyDescent="0.25">
      <c r="A108" s="6">
        <v>100</v>
      </c>
      <c r="B108" s="6" t="s">
        <v>190</v>
      </c>
      <c r="C108" s="6" t="s">
        <v>180</v>
      </c>
      <c r="D108" s="6" t="s">
        <v>191</v>
      </c>
      <c r="E108" s="6" t="s">
        <v>55</v>
      </c>
      <c r="F108" s="6" t="s">
        <v>37</v>
      </c>
      <c r="G108" s="7">
        <v>50000</v>
      </c>
      <c r="H108" s="7">
        <v>0</v>
      </c>
      <c r="I108" s="7">
        <v>50000</v>
      </c>
      <c r="J108" s="7">
        <v>1435</v>
      </c>
      <c r="K108" s="7">
        <v>1854</v>
      </c>
      <c r="L108" s="7">
        <f t="shared" si="5"/>
        <v>1520</v>
      </c>
      <c r="M108" s="7">
        <v>4446.6000000000004</v>
      </c>
      <c r="N108" s="7">
        <f t="shared" si="7"/>
        <v>9255.6</v>
      </c>
      <c r="O108" s="7">
        <f t="shared" si="6"/>
        <v>40744.400000000001</v>
      </c>
    </row>
    <row r="109" spans="1:15" ht="24.75" customHeight="1" x14ac:dyDescent="0.25">
      <c r="A109" s="6">
        <v>101</v>
      </c>
      <c r="B109" s="6" t="s">
        <v>192</v>
      </c>
      <c r="C109" s="6" t="s">
        <v>180</v>
      </c>
      <c r="D109" s="6" t="s">
        <v>118</v>
      </c>
      <c r="E109" s="6" t="s">
        <v>36</v>
      </c>
      <c r="F109" s="6" t="s">
        <v>37</v>
      </c>
      <c r="G109" s="7">
        <v>15000</v>
      </c>
      <c r="H109" s="7">
        <v>0</v>
      </c>
      <c r="I109" s="7">
        <v>15000</v>
      </c>
      <c r="J109" s="7">
        <f>+G109*2.87%</f>
        <v>430.5</v>
      </c>
      <c r="K109" s="7">
        <v>0</v>
      </c>
      <c r="L109" s="7">
        <f t="shared" si="5"/>
        <v>456</v>
      </c>
      <c r="M109" s="7">
        <v>365</v>
      </c>
      <c r="N109" s="7">
        <f t="shared" si="7"/>
        <v>1251.5</v>
      </c>
      <c r="O109" s="7">
        <f t="shared" si="6"/>
        <v>13748.5</v>
      </c>
    </row>
    <row r="110" spans="1:15" ht="24.75" customHeight="1" x14ac:dyDescent="0.25">
      <c r="A110" s="6">
        <v>102</v>
      </c>
      <c r="B110" s="6" t="s">
        <v>193</v>
      </c>
      <c r="C110" s="6" t="s">
        <v>180</v>
      </c>
      <c r="D110" s="6" t="s">
        <v>177</v>
      </c>
      <c r="E110" s="6" t="s">
        <v>36</v>
      </c>
      <c r="F110" s="6" t="s">
        <v>29</v>
      </c>
      <c r="G110" s="7">
        <v>15000</v>
      </c>
      <c r="H110" s="7">
        <v>0</v>
      </c>
      <c r="I110" s="7">
        <v>15000</v>
      </c>
      <c r="J110" s="7">
        <v>430.5</v>
      </c>
      <c r="K110" s="7">
        <v>0</v>
      </c>
      <c r="L110" s="7">
        <v>456</v>
      </c>
      <c r="M110" s="7">
        <v>25</v>
      </c>
      <c r="N110" s="7">
        <f t="shared" si="7"/>
        <v>911.5</v>
      </c>
      <c r="O110" s="7">
        <f t="shared" si="6"/>
        <v>14088.5</v>
      </c>
    </row>
    <row r="111" spans="1:15" ht="24.75" customHeight="1" x14ac:dyDescent="0.25">
      <c r="A111" s="6">
        <v>103</v>
      </c>
      <c r="B111" s="6" t="s">
        <v>194</v>
      </c>
      <c r="C111" s="6" t="s">
        <v>180</v>
      </c>
      <c r="D111" s="6" t="s">
        <v>177</v>
      </c>
      <c r="E111" s="6" t="s">
        <v>36</v>
      </c>
      <c r="F111" s="6" t="s">
        <v>37</v>
      </c>
      <c r="G111" s="7">
        <v>20000</v>
      </c>
      <c r="H111" s="7">
        <v>0</v>
      </c>
      <c r="I111" s="7">
        <v>20000</v>
      </c>
      <c r="J111" s="7">
        <v>574</v>
      </c>
      <c r="K111" s="7">
        <v>0</v>
      </c>
      <c r="L111" s="7">
        <f t="shared" si="5"/>
        <v>608</v>
      </c>
      <c r="M111" s="7">
        <v>25</v>
      </c>
      <c r="N111" s="7">
        <f t="shared" si="7"/>
        <v>1207</v>
      </c>
      <c r="O111" s="7">
        <f t="shared" si="6"/>
        <v>18793</v>
      </c>
    </row>
    <row r="112" spans="1:15" ht="24.75" customHeight="1" x14ac:dyDescent="0.25">
      <c r="A112" s="6">
        <v>104</v>
      </c>
      <c r="B112" s="6" t="s">
        <v>195</v>
      </c>
      <c r="C112" s="6" t="s">
        <v>180</v>
      </c>
      <c r="D112" s="6" t="s">
        <v>196</v>
      </c>
      <c r="E112" s="6" t="s">
        <v>28</v>
      </c>
      <c r="F112" s="6" t="s">
        <v>37</v>
      </c>
      <c r="G112" s="7">
        <v>50000</v>
      </c>
      <c r="H112" s="7">
        <v>0</v>
      </c>
      <c r="I112" s="7">
        <v>50000</v>
      </c>
      <c r="J112" s="7">
        <v>1435</v>
      </c>
      <c r="K112" s="7">
        <v>1854</v>
      </c>
      <c r="L112" s="7">
        <f t="shared" si="5"/>
        <v>1520</v>
      </c>
      <c r="M112" s="7">
        <v>525</v>
      </c>
      <c r="N112" s="7">
        <f t="shared" si="7"/>
        <v>5334</v>
      </c>
      <c r="O112" s="7">
        <f t="shared" si="6"/>
        <v>44666</v>
      </c>
    </row>
    <row r="113" spans="1:15" ht="24.75" customHeight="1" x14ac:dyDescent="0.25">
      <c r="A113" s="6">
        <v>105</v>
      </c>
      <c r="B113" s="6" t="s">
        <v>197</v>
      </c>
      <c r="C113" s="6" t="s">
        <v>180</v>
      </c>
      <c r="D113" s="6" t="s">
        <v>133</v>
      </c>
      <c r="E113" s="6" t="s">
        <v>36</v>
      </c>
      <c r="F113" s="6" t="s">
        <v>29</v>
      </c>
      <c r="G113" s="7">
        <v>20000</v>
      </c>
      <c r="H113" s="7">
        <v>0</v>
      </c>
      <c r="I113" s="7">
        <v>20000</v>
      </c>
      <c r="J113" s="7">
        <v>574</v>
      </c>
      <c r="K113" s="7">
        <v>0</v>
      </c>
      <c r="L113" s="7">
        <f t="shared" si="5"/>
        <v>608</v>
      </c>
      <c r="M113" s="7">
        <v>25</v>
      </c>
      <c r="N113" s="7">
        <f t="shared" si="7"/>
        <v>1207</v>
      </c>
      <c r="O113" s="7">
        <f t="shared" si="6"/>
        <v>18793</v>
      </c>
    </row>
    <row r="114" spans="1:15" ht="24.75" customHeight="1" x14ac:dyDescent="0.25">
      <c r="A114" s="6">
        <v>106</v>
      </c>
      <c r="B114" s="6" t="s">
        <v>198</v>
      </c>
      <c r="C114" s="6" t="s">
        <v>180</v>
      </c>
      <c r="D114" s="6" t="s">
        <v>67</v>
      </c>
      <c r="E114" s="6" t="s">
        <v>36</v>
      </c>
      <c r="F114" s="6" t="s">
        <v>37</v>
      </c>
      <c r="G114" s="7">
        <v>22050</v>
      </c>
      <c r="H114" s="7">
        <v>0</v>
      </c>
      <c r="I114" s="7">
        <v>22050</v>
      </c>
      <c r="J114" s="7">
        <v>632.84</v>
      </c>
      <c r="K114" s="7">
        <v>0</v>
      </c>
      <c r="L114" s="7">
        <f t="shared" si="5"/>
        <v>670.32</v>
      </c>
      <c r="M114" s="7">
        <v>165</v>
      </c>
      <c r="N114" s="7">
        <f t="shared" si="7"/>
        <v>1468.16</v>
      </c>
      <c r="O114" s="7">
        <f t="shared" si="6"/>
        <v>20581.84</v>
      </c>
    </row>
    <row r="115" spans="1:15" ht="24.75" customHeight="1" x14ac:dyDescent="0.25">
      <c r="A115" s="6">
        <v>107</v>
      </c>
      <c r="B115" s="6" t="s">
        <v>199</v>
      </c>
      <c r="C115" s="6" t="s">
        <v>180</v>
      </c>
      <c r="D115" s="6" t="s">
        <v>200</v>
      </c>
      <c r="E115" s="6" t="s">
        <v>55</v>
      </c>
      <c r="F115" s="6" t="s">
        <v>37</v>
      </c>
      <c r="G115" s="7">
        <v>40000</v>
      </c>
      <c r="H115" s="7">
        <v>0</v>
      </c>
      <c r="I115" s="7">
        <v>40000</v>
      </c>
      <c r="J115" s="7">
        <v>1148</v>
      </c>
      <c r="K115" s="7">
        <v>442.65</v>
      </c>
      <c r="L115" s="7">
        <v>1216</v>
      </c>
      <c r="M115" s="7">
        <v>425</v>
      </c>
      <c r="N115" s="7">
        <f t="shared" si="7"/>
        <v>3231.65</v>
      </c>
      <c r="O115" s="7">
        <f t="shared" si="6"/>
        <v>36768.35</v>
      </c>
    </row>
    <row r="116" spans="1:15" ht="24.75" customHeight="1" x14ac:dyDescent="0.25">
      <c r="A116" s="6">
        <v>108</v>
      </c>
      <c r="B116" t="s">
        <v>201</v>
      </c>
      <c r="C116" s="6" t="s">
        <v>180</v>
      </c>
      <c r="D116" t="s">
        <v>133</v>
      </c>
      <c r="E116" s="6" t="s">
        <v>36</v>
      </c>
      <c r="F116" s="6" t="s">
        <v>29</v>
      </c>
      <c r="G116" s="7">
        <v>20000</v>
      </c>
      <c r="H116" s="7">
        <v>0</v>
      </c>
      <c r="I116" s="7">
        <v>20000</v>
      </c>
      <c r="J116" s="7">
        <v>574</v>
      </c>
      <c r="K116" s="7">
        <v>0</v>
      </c>
      <c r="L116" s="7">
        <f t="shared" si="5"/>
        <v>608</v>
      </c>
      <c r="M116" s="7">
        <v>1840.46</v>
      </c>
      <c r="N116" s="7">
        <f t="shared" si="7"/>
        <v>3022.46</v>
      </c>
      <c r="O116" s="7">
        <f t="shared" si="6"/>
        <v>16977.54</v>
      </c>
    </row>
    <row r="117" spans="1:15" ht="24.75" customHeight="1" x14ac:dyDescent="0.25">
      <c r="A117" s="6">
        <v>109</v>
      </c>
      <c r="B117" s="6" t="s">
        <v>1424</v>
      </c>
      <c r="C117" s="6" t="s">
        <v>180</v>
      </c>
      <c r="D117" t="s">
        <v>103</v>
      </c>
      <c r="E117" s="6" t="s">
        <v>36</v>
      </c>
      <c r="F117" s="6" t="s">
        <v>29</v>
      </c>
      <c r="G117" s="7">
        <v>15000</v>
      </c>
      <c r="H117" s="7">
        <v>0</v>
      </c>
      <c r="I117" s="7">
        <v>15000</v>
      </c>
      <c r="J117" s="7">
        <v>430.5</v>
      </c>
      <c r="K117" s="7">
        <v>0</v>
      </c>
      <c r="L117" s="7">
        <v>456</v>
      </c>
      <c r="M117" s="7">
        <v>1914.84</v>
      </c>
      <c r="N117" s="7">
        <f t="shared" si="7"/>
        <v>2801.34</v>
      </c>
      <c r="O117" s="7">
        <f t="shared" si="6"/>
        <v>12198.66</v>
      </c>
    </row>
    <row r="118" spans="1:15" ht="15" x14ac:dyDescent="0.25">
      <c r="A118" s="6">
        <v>110</v>
      </c>
      <c r="B118" s="6" t="s">
        <v>202</v>
      </c>
      <c r="C118" s="6" t="s">
        <v>203</v>
      </c>
      <c r="D118" s="6" t="s">
        <v>186</v>
      </c>
      <c r="E118" s="6" t="s">
        <v>28</v>
      </c>
      <c r="F118" s="6" t="s">
        <v>37</v>
      </c>
      <c r="G118" s="7">
        <v>50000</v>
      </c>
      <c r="H118" s="7">
        <v>0</v>
      </c>
      <c r="I118" s="7">
        <v>50000</v>
      </c>
      <c r="J118" s="7">
        <v>1435</v>
      </c>
      <c r="K118" s="7">
        <v>1854</v>
      </c>
      <c r="L118" s="7">
        <f t="shared" si="5"/>
        <v>1520</v>
      </c>
      <c r="M118" s="7">
        <v>16563.07</v>
      </c>
      <c r="N118" s="7">
        <f t="shared" si="7"/>
        <v>21372.07</v>
      </c>
      <c r="O118" s="7">
        <f t="shared" si="6"/>
        <v>28627.93</v>
      </c>
    </row>
    <row r="119" spans="1:15" ht="15" x14ac:dyDescent="0.25">
      <c r="A119" s="6">
        <v>111</v>
      </c>
      <c r="B119" s="6" t="s">
        <v>204</v>
      </c>
      <c r="C119" s="6" t="s">
        <v>203</v>
      </c>
      <c r="D119" s="6" t="s">
        <v>186</v>
      </c>
      <c r="E119" s="6" t="s">
        <v>55</v>
      </c>
      <c r="F119" s="6" t="s">
        <v>37</v>
      </c>
      <c r="G119" s="7">
        <v>50000</v>
      </c>
      <c r="H119" s="7">
        <v>0</v>
      </c>
      <c r="I119" s="7">
        <v>50000</v>
      </c>
      <c r="J119" s="7">
        <v>1435</v>
      </c>
      <c r="K119" s="7">
        <v>1854</v>
      </c>
      <c r="L119" s="7">
        <f t="shared" si="5"/>
        <v>1520</v>
      </c>
      <c r="M119" s="7">
        <v>425</v>
      </c>
      <c r="N119" s="7">
        <f t="shared" si="7"/>
        <v>5234</v>
      </c>
      <c r="O119" s="7">
        <f t="shared" si="6"/>
        <v>44766</v>
      </c>
    </row>
    <row r="120" spans="1:15" ht="15" x14ac:dyDescent="0.25">
      <c r="A120" s="6">
        <v>112</v>
      </c>
      <c r="B120" s="6" t="s">
        <v>205</v>
      </c>
      <c r="C120" s="6" t="s">
        <v>203</v>
      </c>
      <c r="D120" s="6" t="s">
        <v>186</v>
      </c>
      <c r="E120" s="6" t="s">
        <v>55</v>
      </c>
      <c r="F120" s="6" t="s">
        <v>37</v>
      </c>
      <c r="G120" s="7">
        <v>50000</v>
      </c>
      <c r="H120" s="7">
        <v>0</v>
      </c>
      <c r="I120" s="7">
        <v>50000</v>
      </c>
      <c r="J120" s="7">
        <v>1435</v>
      </c>
      <c r="K120" s="7">
        <v>1854</v>
      </c>
      <c r="L120" s="7">
        <f t="shared" si="5"/>
        <v>1520</v>
      </c>
      <c r="M120" s="7">
        <v>425</v>
      </c>
      <c r="N120" s="7">
        <f t="shared" si="7"/>
        <v>5234</v>
      </c>
      <c r="O120" s="7">
        <f t="shared" si="6"/>
        <v>44766</v>
      </c>
    </row>
    <row r="121" spans="1:15" ht="15" x14ac:dyDescent="0.25">
      <c r="A121" s="6">
        <v>113</v>
      </c>
      <c r="B121" s="6" t="s">
        <v>206</v>
      </c>
      <c r="C121" s="6" t="s">
        <v>203</v>
      </c>
      <c r="D121" s="6" t="s">
        <v>186</v>
      </c>
      <c r="E121" s="6" t="s">
        <v>28</v>
      </c>
      <c r="F121" s="6" t="s">
        <v>29</v>
      </c>
      <c r="G121" s="7">
        <v>50000</v>
      </c>
      <c r="H121" s="7">
        <v>0</v>
      </c>
      <c r="I121" s="7">
        <v>50000</v>
      </c>
      <c r="J121" s="7">
        <v>1435</v>
      </c>
      <c r="K121" s="7">
        <v>1854</v>
      </c>
      <c r="L121" s="7">
        <f t="shared" si="5"/>
        <v>1520</v>
      </c>
      <c r="M121" s="7">
        <v>11789.69</v>
      </c>
      <c r="N121" s="7">
        <f t="shared" si="7"/>
        <v>16598.690000000002</v>
      </c>
      <c r="O121" s="7">
        <f t="shared" si="6"/>
        <v>33401.31</v>
      </c>
    </row>
    <row r="122" spans="1:15" ht="15" x14ac:dyDescent="0.25">
      <c r="A122" s="6">
        <v>114</v>
      </c>
      <c r="B122" s="6" t="s">
        <v>207</v>
      </c>
      <c r="C122" s="6" t="s">
        <v>203</v>
      </c>
      <c r="D122" s="6" t="s">
        <v>186</v>
      </c>
      <c r="E122" s="6" t="s">
        <v>28</v>
      </c>
      <c r="F122" s="6" t="s">
        <v>29</v>
      </c>
      <c r="G122" s="7">
        <v>50000</v>
      </c>
      <c r="H122" s="7">
        <v>0</v>
      </c>
      <c r="I122" s="7">
        <v>50000</v>
      </c>
      <c r="J122" s="7">
        <v>1435</v>
      </c>
      <c r="K122" s="7">
        <v>1854</v>
      </c>
      <c r="L122" s="7">
        <f t="shared" si="5"/>
        <v>1520</v>
      </c>
      <c r="M122" s="7">
        <v>1825</v>
      </c>
      <c r="N122" s="7">
        <f t="shared" si="7"/>
        <v>6634</v>
      </c>
      <c r="O122" s="7">
        <f t="shared" si="6"/>
        <v>43366</v>
      </c>
    </row>
    <row r="123" spans="1:15" ht="15" x14ac:dyDescent="0.25">
      <c r="A123" s="6">
        <v>115</v>
      </c>
      <c r="B123" s="6" t="s">
        <v>208</v>
      </c>
      <c r="C123" s="6" t="s">
        <v>203</v>
      </c>
      <c r="D123" s="6" t="s">
        <v>186</v>
      </c>
      <c r="E123" s="6" t="s">
        <v>28</v>
      </c>
      <c r="F123" s="6" t="s">
        <v>29</v>
      </c>
      <c r="G123" s="7">
        <v>50000</v>
      </c>
      <c r="H123" s="7">
        <v>0</v>
      </c>
      <c r="I123" s="7">
        <v>50000</v>
      </c>
      <c r="J123" s="7">
        <v>1435</v>
      </c>
      <c r="K123" s="7">
        <v>1854</v>
      </c>
      <c r="L123" s="7">
        <f t="shared" si="5"/>
        <v>1520</v>
      </c>
      <c r="M123" s="7">
        <v>425</v>
      </c>
      <c r="N123" s="7">
        <f t="shared" si="7"/>
        <v>5234</v>
      </c>
      <c r="O123" s="7">
        <f t="shared" si="6"/>
        <v>44766</v>
      </c>
    </row>
    <row r="124" spans="1:15" ht="15" x14ac:dyDescent="0.25">
      <c r="A124" s="6">
        <v>116</v>
      </c>
      <c r="B124" s="6" t="s">
        <v>209</v>
      </c>
      <c r="C124" s="6" t="s">
        <v>203</v>
      </c>
      <c r="D124" s="6" t="s">
        <v>200</v>
      </c>
      <c r="E124" s="6" t="s">
        <v>55</v>
      </c>
      <c r="F124" s="6" t="s">
        <v>37</v>
      </c>
      <c r="G124" s="7">
        <v>45000</v>
      </c>
      <c r="H124" s="7">
        <v>0</v>
      </c>
      <c r="I124" s="7">
        <v>45000</v>
      </c>
      <c r="J124" s="7">
        <v>1291.5</v>
      </c>
      <c r="K124" s="7">
        <v>1148.33</v>
      </c>
      <c r="L124" s="7">
        <v>1368</v>
      </c>
      <c r="M124" s="7">
        <v>3218.17</v>
      </c>
      <c r="N124" s="7">
        <f t="shared" si="7"/>
        <v>7026</v>
      </c>
      <c r="O124" s="7">
        <f t="shared" si="6"/>
        <v>37974</v>
      </c>
    </row>
    <row r="125" spans="1:15" ht="15" x14ac:dyDescent="0.25">
      <c r="A125" s="6">
        <v>117</v>
      </c>
      <c r="B125" s="6" t="s">
        <v>210</v>
      </c>
      <c r="C125" s="6" t="s">
        <v>203</v>
      </c>
      <c r="D125" s="6" t="s">
        <v>186</v>
      </c>
      <c r="E125" s="6" t="s">
        <v>28</v>
      </c>
      <c r="F125" s="6" t="s">
        <v>37</v>
      </c>
      <c r="G125" s="7">
        <v>45000</v>
      </c>
      <c r="H125" s="7">
        <v>0</v>
      </c>
      <c r="I125" s="7">
        <v>45000</v>
      </c>
      <c r="J125" s="7">
        <v>1291.5</v>
      </c>
      <c r="K125" s="7">
        <v>891.01</v>
      </c>
      <c r="L125" s="7">
        <v>1368</v>
      </c>
      <c r="M125" s="7">
        <v>11366.44</v>
      </c>
      <c r="N125" s="7">
        <f t="shared" si="7"/>
        <v>14916.95</v>
      </c>
      <c r="O125" s="7">
        <f t="shared" si="6"/>
        <v>30083.05</v>
      </c>
    </row>
    <row r="126" spans="1:15" ht="30" x14ac:dyDescent="0.25">
      <c r="A126" s="6">
        <v>118</v>
      </c>
      <c r="B126" s="6" t="s">
        <v>211</v>
      </c>
      <c r="C126" s="6" t="s">
        <v>212</v>
      </c>
      <c r="D126" s="6" t="s">
        <v>86</v>
      </c>
      <c r="E126" s="6" t="s">
        <v>28</v>
      </c>
      <c r="F126" s="6" t="s">
        <v>29</v>
      </c>
      <c r="G126" s="7">
        <v>22050</v>
      </c>
      <c r="H126" s="7">
        <v>0</v>
      </c>
      <c r="I126" s="7">
        <v>22050</v>
      </c>
      <c r="J126" s="7">
        <v>632.84</v>
      </c>
      <c r="K126" s="7">
        <v>0</v>
      </c>
      <c r="L126" s="7">
        <f t="shared" si="5"/>
        <v>670.32</v>
      </c>
      <c r="M126" s="7">
        <v>25</v>
      </c>
      <c r="N126" s="7">
        <f t="shared" si="7"/>
        <v>1328.16</v>
      </c>
      <c r="O126" s="7">
        <f t="shared" si="6"/>
        <v>20721.84</v>
      </c>
    </row>
    <row r="127" spans="1:15" s="8" customFormat="1" ht="30" x14ac:dyDescent="0.25">
      <c r="A127" s="6">
        <v>119</v>
      </c>
      <c r="B127" s="6" t="s">
        <v>213</v>
      </c>
      <c r="C127" s="6" t="s">
        <v>212</v>
      </c>
      <c r="D127" s="6" t="s">
        <v>214</v>
      </c>
      <c r="E127" s="6" t="s">
        <v>55</v>
      </c>
      <c r="F127" s="6" t="s">
        <v>37</v>
      </c>
      <c r="G127" s="7">
        <v>60000</v>
      </c>
      <c r="H127" s="7">
        <v>0</v>
      </c>
      <c r="I127" s="7">
        <v>60000</v>
      </c>
      <c r="J127" s="7">
        <v>1722</v>
      </c>
      <c r="K127" s="7">
        <v>3143.58</v>
      </c>
      <c r="L127" s="7">
        <f t="shared" si="5"/>
        <v>1824</v>
      </c>
      <c r="M127" s="7">
        <v>1840.46</v>
      </c>
      <c r="N127" s="7">
        <f t="shared" si="7"/>
        <v>8530.0400000000009</v>
      </c>
      <c r="O127" s="7">
        <f t="shared" si="6"/>
        <v>51469.96</v>
      </c>
    </row>
    <row r="128" spans="1:15" ht="15" x14ac:dyDescent="0.25">
      <c r="A128" s="6">
        <v>120</v>
      </c>
      <c r="B128" s="6" t="s">
        <v>215</v>
      </c>
      <c r="C128" s="6" t="s">
        <v>216</v>
      </c>
      <c r="D128" s="6" t="s">
        <v>77</v>
      </c>
      <c r="E128" s="6" t="s">
        <v>28</v>
      </c>
      <c r="F128" s="6" t="s">
        <v>29</v>
      </c>
      <c r="G128" s="7">
        <v>50000</v>
      </c>
      <c r="H128" s="7">
        <v>0</v>
      </c>
      <c r="I128" s="7">
        <v>50000</v>
      </c>
      <c r="J128" s="7">
        <v>1435</v>
      </c>
      <c r="K128" s="7">
        <v>1854</v>
      </c>
      <c r="L128" s="7">
        <f t="shared" si="5"/>
        <v>1520</v>
      </c>
      <c r="M128" s="7">
        <v>665</v>
      </c>
      <c r="N128" s="7">
        <f t="shared" si="7"/>
        <v>5474</v>
      </c>
      <c r="O128" s="7">
        <f t="shared" si="6"/>
        <v>44526</v>
      </c>
    </row>
    <row r="129" spans="1:15" ht="15" x14ac:dyDescent="0.25">
      <c r="A129" s="6">
        <v>121</v>
      </c>
      <c r="B129" s="6" t="s">
        <v>217</v>
      </c>
      <c r="C129" s="6" t="s">
        <v>218</v>
      </c>
      <c r="D129" s="6" t="s">
        <v>77</v>
      </c>
      <c r="E129" s="6" t="s">
        <v>28</v>
      </c>
      <c r="F129" s="6" t="s">
        <v>37</v>
      </c>
      <c r="G129" s="7">
        <v>50000</v>
      </c>
      <c r="H129" s="7">
        <v>0</v>
      </c>
      <c r="I129" s="7">
        <v>50000</v>
      </c>
      <c r="J129" s="7">
        <v>1435</v>
      </c>
      <c r="K129" s="7">
        <v>1854</v>
      </c>
      <c r="L129" s="7">
        <f t="shared" si="5"/>
        <v>1520</v>
      </c>
      <c r="M129" s="7">
        <v>925</v>
      </c>
      <c r="N129" s="7">
        <f t="shared" si="7"/>
        <v>5734</v>
      </c>
      <c r="O129" s="7">
        <f t="shared" si="6"/>
        <v>44266</v>
      </c>
    </row>
    <row r="130" spans="1:15" ht="24" customHeight="1" x14ac:dyDescent="0.25">
      <c r="A130" s="6">
        <v>122</v>
      </c>
      <c r="B130" s="6" t="s">
        <v>219</v>
      </c>
      <c r="C130" s="6" t="s">
        <v>218</v>
      </c>
      <c r="D130" t="s">
        <v>41</v>
      </c>
      <c r="E130" s="6" t="s">
        <v>28</v>
      </c>
      <c r="F130" s="6" t="s">
        <v>37</v>
      </c>
      <c r="G130" s="7">
        <v>20000</v>
      </c>
      <c r="H130" s="7">
        <v>0</v>
      </c>
      <c r="I130" s="7">
        <v>20000</v>
      </c>
      <c r="J130" s="7">
        <v>574</v>
      </c>
      <c r="K130" s="7">
        <v>0</v>
      </c>
      <c r="L130" s="7">
        <f t="shared" si="5"/>
        <v>608</v>
      </c>
      <c r="M130" s="7">
        <v>25</v>
      </c>
      <c r="N130" s="7">
        <f t="shared" si="7"/>
        <v>1207</v>
      </c>
      <c r="O130" s="7">
        <f t="shared" si="6"/>
        <v>18793</v>
      </c>
    </row>
    <row r="131" spans="1:15" ht="30" x14ac:dyDescent="0.25">
      <c r="A131" s="6">
        <v>123</v>
      </c>
      <c r="B131" s="6" t="s">
        <v>220</v>
      </c>
      <c r="C131" s="6" t="s">
        <v>221</v>
      </c>
      <c r="D131" s="6" t="s">
        <v>67</v>
      </c>
      <c r="E131" s="6" t="s">
        <v>28</v>
      </c>
      <c r="F131" s="6" t="s">
        <v>37</v>
      </c>
      <c r="G131" s="7">
        <v>22050</v>
      </c>
      <c r="H131" s="7">
        <v>0</v>
      </c>
      <c r="I131" s="7">
        <v>22050</v>
      </c>
      <c r="J131" s="7">
        <v>632.84</v>
      </c>
      <c r="K131" s="7">
        <v>0</v>
      </c>
      <c r="L131" s="7">
        <f t="shared" si="5"/>
        <v>670.32</v>
      </c>
      <c r="M131" s="7">
        <v>365</v>
      </c>
      <c r="N131" s="7">
        <f t="shared" si="7"/>
        <v>1668.16</v>
      </c>
      <c r="O131" s="7">
        <f t="shared" si="6"/>
        <v>20381.84</v>
      </c>
    </row>
    <row r="132" spans="1:15" ht="30" x14ac:dyDescent="0.25">
      <c r="A132" s="6">
        <v>124</v>
      </c>
      <c r="B132" s="6" t="s">
        <v>222</v>
      </c>
      <c r="C132" s="6" t="s">
        <v>221</v>
      </c>
      <c r="D132" s="6" t="s">
        <v>186</v>
      </c>
      <c r="E132" s="6" t="s">
        <v>55</v>
      </c>
      <c r="F132" s="6" t="s">
        <v>29</v>
      </c>
      <c r="G132" s="7">
        <v>50000</v>
      </c>
      <c r="H132" s="7">
        <v>0</v>
      </c>
      <c r="I132" s="7">
        <v>50000</v>
      </c>
      <c r="J132" s="7">
        <v>1435</v>
      </c>
      <c r="K132" s="7">
        <v>1596.68</v>
      </c>
      <c r="L132" s="7">
        <f t="shared" si="5"/>
        <v>1520</v>
      </c>
      <c r="M132" s="7">
        <v>2640.46</v>
      </c>
      <c r="N132" s="7">
        <f t="shared" si="7"/>
        <v>7192.14</v>
      </c>
      <c r="O132" s="7">
        <f t="shared" si="6"/>
        <v>42807.86</v>
      </c>
    </row>
    <row r="133" spans="1:15" ht="30" x14ac:dyDescent="0.25">
      <c r="A133" s="6">
        <v>125</v>
      </c>
      <c r="B133" s="6" t="s">
        <v>223</v>
      </c>
      <c r="C133" s="6" t="s">
        <v>221</v>
      </c>
      <c r="D133" s="6" t="s">
        <v>186</v>
      </c>
      <c r="E133" s="6" t="s">
        <v>55</v>
      </c>
      <c r="F133" s="6" t="s">
        <v>29</v>
      </c>
      <c r="G133" s="7">
        <v>50000</v>
      </c>
      <c r="H133" s="7">
        <v>0</v>
      </c>
      <c r="I133" s="7">
        <v>50000</v>
      </c>
      <c r="J133" s="7">
        <v>1435</v>
      </c>
      <c r="K133" s="7">
        <v>1854</v>
      </c>
      <c r="L133" s="7">
        <f t="shared" si="5"/>
        <v>1520</v>
      </c>
      <c r="M133" s="7">
        <v>425</v>
      </c>
      <c r="N133" s="7">
        <f t="shared" si="7"/>
        <v>5234</v>
      </c>
      <c r="O133" s="7">
        <f t="shared" si="6"/>
        <v>44766</v>
      </c>
    </row>
    <row r="134" spans="1:15" ht="30" x14ac:dyDescent="0.25">
      <c r="A134" s="6">
        <v>126</v>
      </c>
      <c r="B134" s="6" t="s">
        <v>224</v>
      </c>
      <c r="C134" s="6" t="s">
        <v>221</v>
      </c>
      <c r="D134" s="6" t="s">
        <v>186</v>
      </c>
      <c r="E134" s="6" t="s">
        <v>28</v>
      </c>
      <c r="F134" s="6" t="s">
        <v>37</v>
      </c>
      <c r="G134" s="7">
        <v>50000</v>
      </c>
      <c r="H134" s="7">
        <v>0</v>
      </c>
      <c r="I134" s="7">
        <v>50000</v>
      </c>
      <c r="J134" s="7">
        <v>1435</v>
      </c>
      <c r="K134" s="7">
        <v>1854</v>
      </c>
      <c r="L134" s="7">
        <f t="shared" si="5"/>
        <v>1520</v>
      </c>
      <c r="M134" s="7">
        <v>925</v>
      </c>
      <c r="N134" s="7">
        <f t="shared" si="7"/>
        <v>5734</v>
      </c>
      <c r="O134" s="7">
        <f t="shared" si="6"/>
        <v>44266</v>
      </c>
    </row>
    <row r="135" spans="1:15" ht="30" x14ac:dyDescent="0.25">
      <c r="A135" s="6">
        <v>127</v>
      </c>
      <c r="B135" s="6" t="s">
        <v>225</v>
      </c>
      <c r="C135" s="6" t="s">
        <v>221</v>
      </c>
      <c r="D135" s="6" t="s">
        <v>186</v>
      </c>
      <c r="E135" s="6" t="s">
        <v>55</v>
      </c>
      <c r="F135" s="6" t="s">
        <v>37</v>
      </c>
      <c r="G135" s="7">
        <v>50000</v>
      </c>
      <c r="H135" s="7">
        <v>0</v>
      </c>
      <c r="I135" s="7">
        <v>50000</v>
      </c>
      <c r="J135" s="7">
        <v>1435</v>
      </c>
      <c r="K135" s="7">
        <v>1854</v>
      </c>
      <c r="L135" s="7">
        <f t="shared" si="5"/>
        <v>1520</v>
      </c>
      <c r="M135" s="7">
        <v>525</v>
      </c>
      <c r="N135" s="7">
        <f t="shared" si="7"/>
        <v>5334</v>
      </c>
      <c r="O135" s="7">
        <f t="shared" si="6"/>
        <v>44666</v>
      </c>
    </row>
    <row r="136" spans="1:15" ht="30" x14ac:dyDescent="0.25">
      <c r="A136" s="6">
        <v>128</v>
      </c>
      <c r="B136" s="6" t="s">
        <v>226</v>
      </c>
      <c r="C136" s="6" t="s">
        <v>221</v>
      </c>
      <c r="D136" s="6" t="s">
        <v>227</v>
      </c>
      <c r="E136" s="6" t="s">
        <v>55</v>
      </c>
      <c r="F136" s="6" t="s">
        <v>37</v>
      </c>
      <c r="G136" s="7">
        <v>50000</v>
      </c>
      <c r="H136" s="7">
        <v>0</v>
      </c>
      <c r="I136" s="7">
        <v>50000</v>
      </c>
      <c r="J136" s="7">
        <v>1435</v>
      </c>
      <c r="K136" s="7">
        <v>1339.36</v>
      </c>
      <c r="L136" s="7">
        <f t="shared" si="5"/>
        <v>1520</v>
      </c>
      <c r="M136" s="7">
        <v>5780.92</v>
      </c>
      <c r="N136" s="7">
        <f t="shared" si="7"/>
        <v>10075.279999999999</v>
      </c>
      <c r="O136" s="7">
        <f t="shared" si="6"/>
        <v>39924.720000000001</v>
      </c>
    </row>
    <row r="137" spans="1:15" ht="30" x14ac:dyDescent="0.25">
      <c r="A137" s="6">
        <v>129</v>
      </c>
      <c r="B137" s="6" t="s">
        <v>228</v>
      </c>
      <c r="C137" s="6" t="s">
        <v>221</v>
      </c>
      <c r="D137" s="6" t="s">
        <v>186</v>
      </c>
      <c r="E137" s="6" t="s">
        <v>28</v>
      </c>
      <c r="F137" s="6" t="s">
        <v>37</v>
      </c>
      <c r="G137" s="7">
        <v>50000</v>
      </c>
      <c r="H137" s="7">
        <v>0</v>
      </c>
      <c r="I137" s="7">
        <v>50000</v>
      </c>
      <c r="J137" s="7">
        <v>1435</v>
      </c>
      <c r="K137" s="7">
        <v>1854</v>
      </c>
      <c r="L137" s="7">
        <v>1520</v>
      </c>
      <c r="M137" s="7">
        <v>20028.09</v>
      </c>
      <c r="N137" s="7">
        <f t="shared" si="7"/>
        <v>24837.09</v>
      </c>
      <c r="O137" s="7">
        <f t="shared" si="6"/>
        <v>25162.91</v>
      </c>
    </row>
    <row r="138" spans="1:15" ht="30" x14ac:dyDescent="0.25">
      <c r="A138" s="6">
        <v>130</v>
      </c>
      <c r="B138" s="6" t="s">
        <v>229</v>
      </c>
      <c r="C138" s="6" t="s">
        <v>221</v>
      </c>
      <c r="D138" s="6" t="s">
        <v>186</v>
      </c>
      <c r="E138" s="6" t="s">
        <v>55</v>
      </c>
      <c r="F138" s="6" t="s">
        <v>37</v>
      </c>
      <c r="G138" s="7">
        <v>50000</v>
      </c>
      <c r="H138" s="7">
        <v>0</v>
      </c>
      <c r="I138" s="7">
        <v>50000</v>
      </c>
      <c r="J138" s="7">
        <v>1435</v>
      </c>
      <c r="K138" s="7">
        <v>1854</v>
      </c>
      <c r="L138" s="7">
        <f t="shared" si="5"/>
        <v>1520</v>
      </c>
      <c r="M138" s="7">
        <v>425</v>
      </c>
      <c r="N138" s="7">
        <f t="shared" si="7"/>
        <v>5234</v>
      </c>
      <c r="O138" s="7">
        <f t="shared" si="6"/>
        <v>44766</v>
      </c>
    </row>
    <row r="139" spans="1:15" ht="45" customHeight="1" x14ac:dyDescent="0.25">
      <c r="A139" s="6">
        <v>131</v>
      </c>
      <c r="B139" s="6" t="s">
        <v>230</v>
      </c>
      <c r="C139" s="6" t="s">
        <v>221</v>
      </c>
      <c r="D139" s="6" t="s">
        <v>186</v>
      </c>
      <c r="E139" s="6" t="s">
        <v>28</v>
      </c>
      <c r="F139" s="6" t="s">
        <v>29</v>
      </c>
      <c r="G139" s="7">
        <v>50000</v>
      </c>
      <c r="H139" s="7">
        <v>0</v>
      </c>
      <c r="I139" s="7">
        <v>50000</v>
      </c>
      <c r="J139" s="7">
        <v>1435</v>
      </c>
      <c r="K139" s="7">
        <v>1854</v>
      </c>
      <c r="L139" s="7">
        <f t="shared" si="5"/>
        <v>1520</v>
      </c>
      <c r="M139" s="7">
        <v>26736.97</v>
      </c>
      <c r="N139" s="7">
        <f t="shared" si="7"/>
        <v>31545.97</v>
      </c>
      <c r="O139" s="7">
        <f t="shared" si="6"/>
        <v>18454.03</v>
      </c>
    </row>
    <row r="140" spans="1:15" ht="30" x14ac:dyDescent="0.25">
      <c r="A140" s="6">
        <v>132</v>
      </c>
      <c r="B140" s="6" t="s">
        <v>231</v>
      </c>
      <c r="C140" s="6" t="s">
        <v>221</v>
      </c>
      <c r="D140" s="6" t="s">
        <v>186</v>
      </c>
      <c r="E140" s="6" t="s">
        <v>55</v>
      </c>
      <c r="F140" s="6" t="s">
        <v>29</v>
      </c>
      <c r="G140" s="7">
        <v>50000</v>
      </c>
      <c r="H140" s="7">
        <v>0</v>
      </c>
      <c r="I140" s="7">
        <v>50000</v>
      </c>
      <c r="J140" s="7">
        <v>1435</v>
      </c>
      <c r="K140" s="7">
        <v>1854</v>
      </c>
      <c r="L140" s="7">
        <f t="shared" si="5"/>
        <v>1520</v>
      </c>
      <c r="M140" s="7">
        <v>425</v>
      </c>
      <c r="N140" s="7">
        <f t="shared" si="7"/>
        <v>5234</v>
      </c>
      <c r="O140" s="7">
        <f t="shared" si="6"/>
        <v>44766</v>
      </c>
    </row>
    <row r="141" spans="1:15" ht="30" x14ac:dyDescent="0.25">
      <c r="A141" s="6">
        <v>133</v>
      </c>
      <c r="B141" s="6" t="s">
        <v>232</v>
      </c>
      <c r="C141" s="6" t="s">
        <v>221</v>
      </c>
      <c r="D141" s="6" t="s">
        <v>186</v>
      </c>
      <c r="E141" s="6" t="s">
        <v>28</v>
      </c>
      <c r="F141" s="6" t="s">
        <v>37</v>
      </c>
      <c r="G141" s="7">
        <v>50000</v>
      </c>
      <c r="H141" s="7">
        <v>0</v>
      </c>
      <c r="I141" s="7">
        <v>50000</v>
      </c>
      <c r="J141" s="7">
        <v>1435</v>
      </c>
      <c r="K141" s="7">
        <v>1854</v>
      </c>
      <c r="L141" s="7">
        <f t="shared" si="5"/>
        <v>1520</v>
      </c>
      <c r="M141" s="7">
        <v>425</v>
      </c>
      <c r="N141" s="7">
        <f t="shared" si="7"/>
        <v>5234</v>
      </c>
      <c r="O141" s="7">
        <f t="shared" si="6"/>
        <v>44766</v>
      </c>
    </row>
    <row r="142" spans="1:15" ht="30" x14ac:dyDescent="0.25">
      <c r="A142" s="6">
        <v>134</v>
      </c>
      <c r="B142" s="6" t="s">
        <v>233</v>
      </c>
      <c r="C142" s="6" t="s">
        <v>221</v>
      </c>
      <c r="D142" s="6" t="s">
        <v>186</v>
      </c>
      <c r="E142" s="6" t="s">
        <v>55</v>
      </c>
      <c r="F142" s="6" t="s">
        <v>29</v>
      </c>
      <c r="G142" s="7">
        <v>50000</v>
      </c>
      <c r="H142" s="7">
        <v>0</v>
      </c>
      <c r="I142" s="7">
        <v>50000</v>
      </c>
      <c r="J142" s="7">
        <v>1435</v>
      </c>
      <c r="K142" s="7">
        <v>1854</v>
      </c>
      <c r="L142" s="7">
        <f t="shared" si="5"/>
        <v>1520</v>
      </c>
      <c r="M142" s="7">
        <v>425</v>
      </c>
      <c r="N142" s="7">
        <f t="shared" si="7"/>
        <v>5234</v>
      </c>
      <c r="O142" s="7">
        <f t="shared" si="6"/>
        <v>44766</v>
      </c>
    </row>
    <row r="143" spans="1:15" ht="30" x14ac:dyDescent="0.25">
      <c r="A143" s="6">
        <v>135</v>
      </c>
      <c r="B143" s="6" t="s">
        <v>234</v>
      </c>
      <c r="C143" s="6" t="s">
        <v>221</v>
      </c>
      <c r="D143" s="6" t="s">
        <v>186</v>
      </c>
      <c r="E143" s="6" t="s">
        <v>55</v>
      </c>
      <c r="F143" s="6" t="s">
        <v>29</v>
      </c>
      <c r="G143" s="7">
        <v>50000</v>
      </c>
      <c r="H143" s="7">
        <v>0</v>
      </c>
      <c r="I143" s="7">
        <v>50000</v>
      </c>
      <c r="J143" s="7">
        <v>1435</v>
      </c>
      <c r="K143" s="7">
        <v>1854</v>
      </c>
      <c r="L143" s="7">
        <f t="shared" ref="L143:L208" si="8">+I143*3.04%</f>
        <v>1520</v>
      </c>
      <c r="M143" s="7">
        <v>3650</v>
      </c>
      <c r="N143" s="7">
        <f t="shared" si="7"/>
        <v>8459</v>
      </c>
      <c r="O143" s="7">
        <f t="shared" si="6"/>
        <v>41541</v>
      </c>
    </row>
    <row r="144" spans="1:15" ht="34.5" customHeight="1" x14ac:dyDescent="0.25">
      <c r="A144" s="6">
        <v>136</v>
      </c>
      <c r="B144" s="6" t="s">
        <v>235</v>
      </c>
      <c r="C144" s="6" t="s">
        <v>221</v>
      </c>
      <c r="D144" s="6" t="s">
        <v>186</v>
      </c>
      <c r="E144" s="6" t="s">
        <v>55</v>
      </c>
      <c r="F144" s="6" t="s">
        <v>37</v>
      </c>
      <c r="G144" s="7">
        <v>50000</v>
      </c>
      <c r="H144" s="7">
        <v>0</v>
      </c>
      <c r="I144" s="7">
        <v>50000</v>
      </c>
      <c r="J144" s="7">
        <v>1435</v>
      </c>
      <c r="K144" s="7">
        <v>1854</v>
      </c>
      <c r="L144" s="7">
        <f t="shared" si="8"/>
        <v>1520</v>
      </c>
      <c r="M144" s="7">
        <v>24447.85</v>
      </c>
      <c r="N144" s="7">
        <f t="shared" ref="N144:N205" si="9">+J144+K144+L144+M144</f>
        <v>29256.85</v>
      </c>
      <c r="O144" s="7">
        <f t="shared" si="6"/>
        <v>20743.150000000001</v>
      </c>
    </row>
    <row r="145" spans="1:15" ht="30" x14ac:dyDescent="0.25">
      <c r="A145" s="6">
        <v>137</v>
      </c>
      <c r="B145" s="6" t="s">
        <v>236</v>
      </c>
      <c r="C145" s="6" t="s">
        <v>221</v>
      </c>
      <c r="D145" s="6" t="s">
        <v>186</v>
      </c>
      <c r="E145" s="6" t="s">
        <v>28</v>
      </c>
      <c r="F145" s="6" t="s">
        <v>37</v>
      </c>
      <c r="G145" s="7">
        <v>50000</v>
      </c>
      <c r="H145" s="7">
        <v>0</v>
      </c>
      <c r="I145" s="7">
        <v>50000</v>
      </c>
      <c r="J145" s="7">
        <v>1435</v>
      </c>
      <c r="K145" s="7">
        <v>1339.36</v>
      </c>
      <c r="L145" s="7">
        <f t="shared" si="8"/>
        <v>1520</v>
      </c>
      <c r="M145" s="7">
        <v>11031.81</v>
      </c>
      <c r="N145" s="7">
        <f t="shared" si="9"/>
        <v>15326.169999999998</v>
      </c>
      <c r="O145" s="7">
        <f t="shared" ref="O145:O208" si="10">+G145-N145</f>
        <v>34673.83</v>
      </c>
    </row>
    <row r="146" spans="1:15" ht="30" x14ac:dyDescent="0.25">
      <c r="A146" s="6">
        <v>138</v>
      </c>
      <c r="B146" s="6" t="s">
        <v>237</v>
      </c>
      <c r="C146" s="6" t="s">
        <v>221</v>
      </c>
      <c r="D146" s="6" t="s">
        <v>186</v>
      </c>
      <c r="E146" s="6" t="s">
        <v>55</v>
      </c>
      <c r="F146" s="6" t="s">
        <v>37</v>
      </c>
      <c r="G146" s="7">
        <v>50000</v>
      </c>
      <c r="H146" s="7">
        <v>0</v>
      </c>
      <c r="I146" s="7">
        <v>50000</v>
      </c>
      <c r="J146" s="7">
        <v>1435</v>
      </c>
      <c r="K146" s="7">
        <v>1854</v>
      </c>
      <c r="L146" s="7">
        <f t="shared" si="8"/>
        <v>1520</v>
      </c>
      <c r="M146" s="7">
        <v>525</v>
      </c>
      <c r="N146" s="7">
        <f t="shared" si="9"/>
        <v>5334</v>
      </c>
      <c r="O146" s="7">
        <f t="shared" si="10"/>
        <v>44666</v>
      </c>
    </row>
    <row r="147" spans="1:15" ht="30" x14ac:dyDescent="0.25">
      <c r="A147" s="6">
        <v>139</v>
      </c>
      <c r="B147" s="6" t="s">
        <v>238</v>
      </c>
      <c r="C147" s="6" t="s">
        <v>221</v>
      </c>
      <c r="D147" s="6" t="s">
        <v>186</v>
      </c>
      <c r="E147" s="6" t="s">
        <v>55</v>
      </c>
      <c r="F147" s="6" t="s">
        <v>29</v>
      </c>
      <c r="G147" s="7">
        <v>50000</v>
      </c>
      <c r="H147" s="7">
        <v>0</v>
      </c>
      <c r="I147" s="7">
        <v>50000</v>
      </c>
      <c r="J147" s="7">
        <v>1435</v>
      </c>
      <c r="K147" s="7">
        <v>1596.68</v>
      </c>
      <c r="L147" s="7">
        <f t="shared" si="8"/>
        <v>1520</v>
      </c>
      <c r="M147" s="7">
        <v>3900.46</v>
      </c>
      <c r="N147" s="7">
        <f t="shared" si="9"/>
        <v>8452.14</v>
      </c>
      <c r="O147" s="7">
        <f t="shared" si="10"/>
        <v>41547.86</v>
      </c>
    </row>
    <row r="148" spans="1:15" ht="30" x14ac:dyDescent="0.25">
      <c r="A148" s="6">
        <v>140</v>
      </c>
      <c r="B148" s="6" t="s">
        <v>239</v>
      </c>
      <c r="C148" s="6" t="s">
        <v>221</v>
      </c>
      <c r="D148" s="6" t="s">
        <v>186</v>
      </c>
      <c r="E148" s="6" t="s">
        <v>55</v>
      </c>
      <c r="F148" s="6" t="s">
        <v>29</v>
      </c>
      <c r="G148" s="7">
        <v>50000</v>
      </c>
      <c r="H148" s="7">
        <v>0</v>
      </c>
      <c r="I148" s="7">
        <v>50000</v>
      </c>
      <c r="J148" s="7">
        <v>1435</v>
      </c>
      <c r="K148" s="7">
        <v>1854</v>
      </c>
      <c r="L148" s="7">
        <f t="shared" si="8"/>
        <v>1520</v>
      </c>
      <c r="M148" s="7">
        <v>525</v>
      </c>
      <c r="N148" s="7">
        <f t="shared" si="9"/>
        <v>5334</v>
      </c>
      <c r="O148" s="7">
        <f t="shared" si="10"/>
        <v>44666</v>
      </c>
    </row>
    <row r="149" spans="1:15" ht="30" x14ac:dyDescent="0.25">
      <c r="A149" s="6">
        <v>141</v>
      </c>
      <c r="B149" s="6" t="s">
        <v>240</v>
      </c>
      <c r="C149" s="6" t="s">
        <v>221</v>
      </c>
      <c r="D149" s="6" t="s">
        <v>186</v>
      </c>
      <c r="E149" s="6" t="s">
        <v>55</v>
      </c>
      <c r="F149" s="6" t="s">
        <v>29</v>
      </c>
      <c r="G149" s="7">
        <v>50000</v>
      </c>
      <c r="H149" s="7">
        <v>0</v>
      </c>
      <c r="I149" s="7">
        <v>50000</v>
      </c>
      <c r="J149" s="7">
        <v>1435</v>
      </c>
      <c r="K149" s="7">
        <v>1596.68</v>
      </c>
      <c r="L149" s="7">
        <f t="shared" si="8"/>
        <v>1520</v>
      </c>
      <c r="M149" s="7">
        <v>2240.46</v>
      </c>
      <c r="N149" s="7">
        <f t="shared" si="9"/>
        <v>6792.14</v>
      </c>
      <c r="O149" s="7">
        <f t="shared" si="10"/>
        <v>43207.86</v>
      </c>
    </row>
    <row r="150" spans="1:15" ht="30" x14ac:dyDescent="0.25">
      <c r="A150" s="6">
        <v>142</v>
      </c>
      <c r="B150" s="6" t="s">
        <v>241</v>
      </c>
      <c r="C150" s="6" t="s">
        <v>221</v>
      </c>
      <c r="D150" s="6" t="s">
        <v>118</v>
      </c>
      <c r="E150" s="6" t="s">
        <v>36</v>
      </c>
      <c r="F150" s="6" t="s">
        <v>37</v>
      </c>
      <c r="G150" s="7">
        <v>11000</v>
      </c>
      <c r="H150" s="7">
        <v>0</v>
      </c>
      <c r="I150" s="7">
        <v>11000</v>
      </c>
      <c r="J150" s="7">
        <v>315.7</v>
      </c>
      <c r="K150" s="7">
        <v>0</v>
      </c>
      <c r="L150" s="7">
        <f t="shared" si="8"/>
        <v>334.4</v>
      </c>
      <c r="M150" s="7">
        <v>25</v>
      </c>
      <c r="N150" s="7">
        <f t="shared" si="9"/>
        <v>675.09999999999991</v>
      </c>
      <c r="O150" s="7">
        <f t="shared" si="10"/>
        <v>10324.9</v>
      </c>
    </row>
    <row r="151" spans="1:15" ht="30" x14ac:dyDescent="0.25">
      <c r="A151" s="6">
        <v>143</v>
      </c>
      <c r="B151" s="6" t="s">
        <v>242</v>
      </c>
      <c r="C151" s="6" t="s">
        <v>221</v>
      </c>
      <c r="D151" s="6" t="s">
        <v>227</v>
      </c>
      <c r="E151" s="6" t="s">
        <v>55</v>
      </c>
      <c r="F151" s="6" t="s">
        <v>37</v>
      </c>
      <c r="G151" s="7">
        <v>50000</v>
      </c>
      <c r="H151" s="7">
        <v>0</v>
      </c>
      <c r="I151" s="7">
        <v>50000</v>
      </c>
      <c r="J151" s="7">
        <v>1435</v>
      </c>
      <c r="K151" s="7">
        <v>1854</v>
      </c>
      <c r="L151" s="7">
        <f t="shared" si="8"/>
        <v>1520</v>
      </c>
      <c r="M151" s="7">
        <v>425</v>
      </c>
      <c r="N151" s="7">
        <f t="shared" si="9"/>
        <v>5234</v>
      </c>
      <c r="O151" s="7">
        <f t="shared" si="10"/>
        <v>44766</v>
      </c>
    </row>
    <row r="152" spans="1:15" ht="30" x14ac:dyDescent="0.25">
      <c r="A152" s="6">
        <v>144</v>
      </c>
      <c r="B152" s="6" t="s">
        <v>243</v>
      </c>
      <c r="C152" s="6" t="s">
        <v>221</v>
      </c>
      <c r="D152" s="6" t="s">
        <v>186</v>
      </c>
      <c r="E152" s="6" t="s">
        <v>55</v>
      </c>
      <c r="F152" s="6" t="s">
        <v>37</v>
      </c>
      <c r="G152" s="7">
        <v>50000</v>
      </c>
      <c r="H152" s="7">
        <v>0</v>
      </c>
      <c r="I152" s="7">
        <v>50000</v>
      </c>
      <c r="J152" s="7">
        <v>1435</v>
      </c>
      <c r="K152" s="7">
        <v>1854</v>
      </c>
      <c r="L152" s="7">
        <f t="shared" si="8"/>
        <v>1520</v>
      </c>
      <c r="M152" s="7">
        <v>425</v>
      </c>
      <c r="N152" s="7">
        <f t="shared" si="9"/>
        <v>5234</v>
      </c>
      <c r="O152" s="7">
        <f t="shared" si="10"/>
        <v>44766</v>
      </c>
    </row>
    <row r="153" spans="1:15" ht="30" x14ac:dyDescent="0.25">
      <c r="A153" s="6">
        <v>145</v>
      </c>
      <c r="B153" s="6" t="s">
        <v>244</v>
      </c>
      <c r="C153" s="6" t="s">
        <v>221</v>
      </c>
      <c r="D153" s="6" t="s">
        <v>186</v>
      </c>
      <c r="E153" s="6" t="s">
        <v>28</v>
      </c>
      <c r="F153" s="6" t="s">
        <v>37</v>
      </c>
      <c r="G153" s="7">
        <v>50000</v>
      </c>
      <c r="H153" s="7">
        <v>0</v>
      </c>
      <c r="I153" s="7">
        <v>50000</v>
      </c>
      <c r="J153" s="7">
        <v>1435</v>
      </c>
      <c r="K153" s="7">
        <v>1854</v>
      </c>
      <c r="L153" s="7">
        <f t="shared" si="8"/>
        <v>1520</v>
      </c>
      <c r="M153" s="7">
        <v>3625</v>
      </c>
      <c r="N153" s="7">
        <f t="shared" si="9"/>
        <v>8434</v>
      </c>
      <c r="O153" s="7">
        <f t="shared" si="10"/>
        <v>41566</v>
      </c>
    </row>
    <row r="154" spans="1:15" ht="30" x14ac:dyDescent="0.25">
      <c r="A154" s="6">
        <v>146</v>
      </c>
      <c r="B154" s="6" t="s">
        <v>245</v>
      </c>
      <c r="C154" s="6" t="s">
        <v>221</v>
      </c>
      <c r="D154" s="6" t="s">
        <v>186</v>
      </c>
      <c r="E154" s="6" t="s">
        <v>55</v>
      </c>
      <c r="F154" s="6" t="s">
        <v>37</v>
      </c>
      <c r="G154" s="7">
        <v>50000</v>
      </c>
      <c r="H154" s="7">
        <v>0</v>
      </c>
      <c r="I154" s="7">
        <v>50000</v>
      </c>
      <c r="J154" s="7">
        <v>1435</v>
      </c>
      <c r="K154" s="7">
        <v>1596.68</v>
      </c>
      <c r="L154" s="7">
        <f t="shared" si="8"/>
        <v>1520</v>
      </c>
      <c r="M154" s="7">
        <v>4315.46</v>
      </c>
      <c r="N154" s="7">
        <f t="shared" si="9"/>
        <v>8867.14</v>
      </c>
      <c r="O154" s="7">
        <f t="shared" si="10"/>
        <v>41132.86</v>
      </c>
    </row>
    <row r="155" spans="1:15" ht="45" customHeight="1" x14ac:dyDescent="0.25">
      <c r="A155" s="6">
        <v>147</v>
      </c>
      <c r="B155" s="6" t="s">
        <v>246</v>
      </c>
      <c r="C155" s="6" t="s">
        <v>221</v>
      </c>
      <c r="D155" s="6" t="s">
        <v>186</v>
      </c>
      <c r="E155" s="6" t="s">
        <v>55</v>
      </c>
      <c r="F155" s="6" t="s">
        <v>29</v>
      </c>
      <c r="G155" s="7">
        <v>50000</v>
      </c>
      <c r="H155" s="7">
        <v>0</v>
      </c>
      <c r="I155" s="7">
        <v>50000</v>
      </c>
      <c r="J155" s="7">
        <v>1435</v>
      </c>
      <c r="K155" s="7">
        <v>1596.68</v>
      </c>
      <c r="L155" s="7">
        <f t="shared" si="8"/>
        <v>1520</v>
      </c>
      <c r="M155" s="7">
        <v>14606.38</v>
      </c>
      <c r="N155" s="7">
        <f t="shared" si="9"/>
        <v>19158.059999999998</v>
      </c>
      <c r="O155" s="7">
        <f t="shared" si="10"/>
        <v>30841.940000000002</v>
      </c>
    </row>
    <row r="156" spans="1:15" ht="45" customHeight="1" x14ac:dyDescent="0.25">
      <c r="A156" s="6">
        <v>148</v>
      </c>
      <c r="B156" s="6" t="s">
        <v>247</v>
      </c>
      <c r="C156" s="6" t="s">
        <v>221</v>
      </c>
      <c r="D156" s="6" t="s">
        <v>186</v>
      </c>
      <c r="E156" s="6" t="s">
        <v>28</v>
      </c>
      <c r="F156" s="6" t="s">
        <v>37</v>
      </c>
      <c r="G156" s="7">
        <v>50000</v>
      </c>
      <c r="H156" s="7">
        <v>0</v>
      </c>
      <c r="I156" s="7">
        <v>50000</v>
      </c>
      <c r="J156" s="7">
        <v>1435</v>
      </c>
      <c r="K156" s="7">
        <v>1596.68</v>
      </c>
      <c r="L156" s="7">
        <f t="shared" si="8"/>
        <v>1520</v>
      </c>
      <c r="M156" s="7">
        <v>13819.04</v>
      </c>
      <c r="N156" s="7">
        <f t="shared" si="9"/>
        <v>18370.72</v>
      </c>
      <c r="O156" s="7">
        <f t="shared" si="10"/>
        <v>31629.279999999999</v>
      </c>
    </row>
    <row r="157" spans="1:15" ht="30" x14ac:dyDescent="0.25">
      <c r="A157" s="6">
        <v>149</v>
      </c>
      <c r="B157" s="6" t="s">
        <v>248</v>
      </c>
      <c r="C157" s="6" t="s">
        <v>221</v>
      </c>
      <c r="D157" s="6" t="s">
        <v>186</v>
      </c>
      <c r="E157" s="6" t="s">
        <v>55</v>
      </c>
      <c r="F157" s="6" t="s">
        <v>37</v>
      </c>
      <c r="G157" s="7">
        <v>50000</v>
      </c>
      <c r="H157" s="7">
        <v>0</v>
      </c>
      <c r="I157" s="7">
        <v>50000</v>
      </c>
      <c r="J157" s="7">
        <v>1435</v>
      </c>
      <c r="K157" s="7">
        <v>1339.36</v>
      </c>
      <c r="L157" s="7">
        <f t="shared" si="8"/>
        <v>1520</v>
      </c>
      <c r="M157" s="7">
        <v>12433.28</v>
      </c>
      <c r="N157" s="7">
        <f t="shared" si="9"/>
        <v>16727.64</v>
      </c>
      <c r="O157" s="7">
        <f t="shared" si="10"/>
        <v>33272.36</v>
      </c>
    </row>
    <row r="158" spans="1:15" ht="30" x14ac:dyDescent="0.25">
      <c r="A158" s="6">
        <v>150</v>
      </c>
      <c r="B158" s="6" t="s">
        <v>249</v>
      </c>
      <c r="C158" s="6" t="s">
        <v>221</v>
      </c>
      <c r="D158" s="6" t="s">
        <v>227</v>
      </c>
      <c r="E158" s="6" t="s">
        <v>55</v>
      </c>
      <c r="F158" s="6" t="s">
        <v>37</v>
      </c>
      <c r="G158" s="7">
        <v>50000</v>
      </c>
      <c r="H158" s="7">
        <v>0</v>
      </c>
      <c r="I158" s="7">
        <v>50000</v>
      </c>
      <c r="J158" s="7">
        <v>1435</v>
      </c>
      <c r="K158" s="7">
        <v>1854</v>
      </c>
      <c r="L158" s="7">
        <f t="shared" si="8"/>
        <v>1520</v>
      </c>
      <c r="M158" s="7">
        <v>2350</v>
      </c>
      <c r="N158" s="7">
        <f t="shared" si="9"/>
        <v>7159</v>
      </c>
      <c r="O158" s="7">
        <f t="shared" si="10"/>
        <v>42841</v>
      </c>
    </row>
    <row r="159" spans="1:15" ht="30" x14ac:dyDescent="0.25">
      <c r="A159" s="6">
        <v>151</v>
      </c>
      <c r="B159" s="6" t="s">
        <v>250</v>
      </c>
      <c r="C159" s="6" t="s">
        <v>251</v>
      </c>
      <c r="D159" s="6" t="s">
        <v>125</v>
      </c>
      <c r="E159" s="6" t="s">
        <v>36</v>
      </c>
      <c r="F159" s="6" t="s">
        <v>29</v>
      </c>
      <c r="G159" s="7">
        <v>15000</v>
      </c>
      <c r="H159" s="7">
        <v>0</v>
      </c>
      <c r="I159" s="7">
        <v>15000</v>
      </c>
      <c r="J159" s="7">
        <v>430.5</v>
      </c>
      <c r="K159" s="7">
        <v>0</v>
      </c>
      <c r="L159" s="7">
        <v>456</v>
      </c>
      <c r="M159" s="7">
        <v>25</v>
      </c>
      <c r="N159" s="7">
        <f t="shared" si="9"/>
        <v>911.5</v>
      </c>
      <c r="O159" s="7">
        <f t="shared" si="10"/>
        <v>14088.5</v>
      </c>
    </row>
    <row r="160" spans="1:15" ht="30" x14ac:dyDescent="0.25">
      <c r="A160" s="6">
        <v>152</v>
      </c>
      <c r="B160" s="6" t="s">
        <v>252</v>
      </c>
      <c r="C160" s="6" t="s">
        <v>251</v>
      </c>
      <c r="D160" s="6" t="s">
        <v>125</v>
      </c>
      <c r="E160" s="6" t="s">
        <v>36</v>
      </c>
      <c r="F160" s="6" t="s">
        <v>29</v>
      </c>
      <c r="G160" s="7">
        <v>11000</v>
      </c>
      <c r="H160" s="7">
        <v>0</v>
      </c>
      <c r="I160" s="7">
        <v>11000</v>
      </c>
      <c r="J160" s="7">
        <v>315.7</v>
      </c>
      <c r="K160" s="7">
        <v>0</v>
      </c>
      <c r="L160" s="7">
        <f t="shared" si="8"/>
        <v>334.4</v>
      </c>
      <c r="M160" s="7">
        <v>25</v>
      </c>
      <c r="N160" s="7">
        <f t="shared" si="9"/>
        <v>675.09999999999991</v>
      </c>
      <c r="O160" s="7">
        <f t="shared" si="10"/>
        <v>10324.9</v>
      </c>
    </row>
    <row r="161" spans="1:15" ht="30" x14ac:dyDescent="0.25">
      <c r="A161" s="6">
        <v>153</v>
      </c>
      <c r="B161" s="6" t="s">
        <v>253</v>
      </c>
      <c r="C161" s="6" t="s">
        <v>251</v>
      </c>
      <c r="D161" s="6" t="s">
        <v>125</v>
      </c>
      <c r="E161" s="6" t="s">
        <v>36</v>
      </c>
      <c r="F161" s="6" t="s">
        <v>29</v>
      </c>
      <c r="G161" s="7">
        <v>15000</v>
      </c>
      <c r="H161" s="7">
        <v>0</v>
      </c>
      <c r="I161" s="7">
        <v>15000</v>
      </c>
      <c r="J161" s="7">
        <v>430.5</v>
      </c>
      <c r="K161" s="7">
        <v>0</v>
      </c>
      <c r="L161" s="7">
        <v>456</v>
      </c>
      <c r="M161" s="7">
        <v>25</v>
      </c>
      <c r="N161" s="7">
        <f t="shared" si="9"/>
        <v>911.5</v>
      </c>
      <c r="O161" s="7">
        <f t="shared" si="10"/>
        <v>14088.5</v>
      </c>
    </row>
    <row r="162" spans="1:15" ht="30" x14ac:dyDescent="0.25">
      <c r="A162" s="6">
        <v>154</v>
      </c>
      <c r="B162" s="6" t="s">
        <v>254</v>
      </c>
      <c r="C162" s="6" t="s">
        <v>251</v>
      </c>
      <c r="D162" s="6" t="s">
        <v>177</v>
      </c>
      <c r="E162" s="6" t="s">
        <v>36</v>
      </c>
      <c r="F162" s="6" t="s">
        <v>29</v>
      </c>
      <c r="G162" s="7">
        <v>11000</v>
      </c>
      <c r="H162" s="7">
        <v>0</v>
      </c>
      <c r="I162" s="7">
        <v>11000</v>
      </c>
      <c r="J162" s="7">
        <v>315.7</v>
      </c>
      <c r="K162" s="7">
        <v>0</v>
      </c>
      <c r="L162" s="7">
        <f t="shared" si="8"/>
        <v>334.4</v>
      </c>
      <c r="M162" s="7">
        <v>25</v>
      </c>
      <c r="N162" s="7">
        <f t="shared" si="9"/>
        <v>675.09999999999991</v>
      </c>
      <c r="O162" s="7">
        <f t="shared" si="10"/>
        <v>10324.9</v>
      </c>
    </row>
    <row r="163" spans="1:15" ht="30" x14ac:dyDescent="0.25">
      <c r="A163" s="6">
        <v>155</v>
      </c>
      <c r="B163" s="6" t="s">
        <v>255</v>
      </c>
      <c r="C163" s="6" t="s">
        <v>251</v>
      </c>
      <c r="D163" s="6" t="s">
        <v>256</v>
      </c>
      <c r="E163" s="6" t="s">
        <v>36</v>
      </c>
      <c r="F163" s="6" t="s">
        <v>29</v>
      </c>
      <c r="G163" s="7">
        <v>10000</v>
      </c>
      <c r="H163" s="7">
        <v>0</v>
      </c>
      <c r="I163" s="7">
        <v>10000</v>
      </c>
      <c r="J163" s="7">
        <v>287</v>
      </c>
      <c r="K163" s="7">
        <v>0</v>
      </c>
      <c r="L163" s="7">
        <f t="shared" si="8"/>
        <v>304</v>
      </c>
      <c r="M163" s="7">
        <v>25</v>
      </c>
      <c r="N163" s="7">
        <f t="shared" si="9"/>
        <v>616</v>
      </c>
      <c r="O163" s="7">
        <f t="shared" si="10"/>
        <v>9384</v>
      </c>
    </row>
    <row r="164" spans="1:15" ht="34.5" customHeight="1" x14ac:dyDescent="0.25">
      <c r="A164" s="6">
        <v>156</v>
      </c>
      <c r="B164" s="6" t="s">
        <v>257</v>
      </c>
      <c r="C164" s="6" t="s">
        <v>251</v>
      </c>
      <c r="D164" s="6" t="s">
        <v>256</v>
      </c>
      <c r="E164" s="6" t="s">
        <v>36</v>
      </c>
      <c r="F164" s="6" t="s">
        <v>29</v>
      </c>
      <c r="G164" s="7">
        <v>10000</v>
      </c>
      <c r="H164" s="7">
        <v>0</v>
      </c>
      <c r="I164" s="7">
        <v>10000</v>
      </c>
      <c r="J164" s="7">
        <v>287</v>
      </c>
      <c r="K164" s="7">
        <v>0</v>
      </c>
      <c r="L164" s="7">
        <f t="shared" si="8"/>
        <v>304</v>
      </c>
      <c r="M164" s="7">
        <v>25</v>
      </c>
      <c r="N164" s="7">
        <f t="shared" si="9"/>
        <v>616</v>
      </c>
      <c r="O164" s="7">
        <f t="shared" si="10"/>
        <v>9384</v>
      </c>
    </row>
    <row r="165" spans="1:15" ht="30" x14ac:dyDescent="0.25">
      <c r="A165" s="6">
        <v>157</v>
      </c>
      <c r="B165" s="6" t="s">
        <v>258</v>
      </c>
      <c r="C165" s="6" t="s">
        <v>251</v>
      </c>
      <c r="D165" s="6" t="s">
        <v>259</v>
      </c>
      <c r="E165" s="6" t="s">
        <v>36</v>
      </c>
      <c r="F165" s="6" t="s">
        <v>29</v>
      </c>
      <c r="G165" s="7">
        <v>11000</v>
      </c>
      <c r="H165" s="7">
        <v>0</v>
      </c>
      <c r="I165" s="7">
        <v>11000</v>
      </c>
      <c r="J165" s="7">
        <v>315.7</v>
      </c>
      <c r="K165" s="7">
        <v>0</v>
      </c>
      <c r="L165" s="7">
        <f t="shared" si="8"/>
        <v>334.4</v>
      </c>
      <c r="M165" s="7">
        <v>25</v>
      </c>
      <c r="N165" s="7">
        <f t="shared" si="9"/>
        <v>675.09999999999991</v>
      </c>
      <c r="O165" s="7">
        <f t="shared" si="10"/>
        <v>10324.9</v>
      </c>
    </row>
    <row r="166" spans="1:15" ht="30" x14ac:dyDescent="0.25">
      <c r="A166" s="6">
        <v>158</v>
      </c>
      <c r="B166" s="6" t="s">
        <v>260</v>
      </c>
      <c r="C166" s="6" t="s">
        <v>251</v>
      </c>
      <c r="D166" s="6" t="s">
        <v>118</v>
      </c>
      <c r="E166" s="6" t="s">
        <v>36</v>
      </c>
      <c r="F166" s="6" t="s">
        <v>37</v>
      </c>
      <c r="G166" s="7">
        <v>10000</v>
      </c>
      <c r="H166" s="7">
        <v>0</v>
      </c>
      <c r="I166" s="7">
        <v>10000</v>
      </c>
      <c r="J166" s="7">
        <v>287</v>
      </c>
      <c r="K166" s="7">
        <v>0</v>
      </c>
      <c r="L166" s="7">
        <f t="shared" si="8"/>
        <v>304</v>
      </c>
      <c r="M166" s="7">
        <v>25</v>
      </c>
      <c r="N166" s="7">
        <f t="shared" si="9"/>
        <v>616</v>
      </c>
      <c r="O166" s="7">
        <f t="shared" si="10"/>
        <v>9384</v>
      </c>
    </row>
    <row r="167" spans="1:15" ht="25.5" customHeight="1" x14ac:dyDescent="0.25">
      <c r="A167" s="6">
        <v>159</v>
      </c>
      <c r="B167" s="6" t="s">
        <v>261</v>
      </c>
      <c r="C167" s="6" t="s">
        <v>262</v>
      </c>
      <c r="D167" s="6" t="s">
        <v>67</v>
      </c>
      <c r="E167" s="6" t="s">
        <v>28</v>
      </c>
      <c r="F167" s="6" t="s">
        <v>37</v>
      </c>
      <c r="G167" s="7">
        <v>35000</v>
      </c>
      <c r="H167" s="7">
        <v>0</v>
      </c>
      <c r="I167" s="7">
        <v>35000</v>
      </c>
      <c r="J167" s="7">
        <v>1004.5</v>
      </c>
      <c r="K167" s="7">
        <v>0</v>
      </c>
      <c r="L167" s="7">
        <v>1064</v>
      </c>
      <c r="M167" s="7">
        <v>25</v>
      </c>
      <c r="N167" s="7">
        <v>2093.5</v>
      </c>
      <c r="O167" s="7">
        <f t="shared" si="10"/>
        <v>32906.5</v>
      </c>
    </row>
    <row r="168" spans="1:15" ht="24.75" customHeight="1" x14ac:dyDescent="0.25">
      <c r="A168" s="6">
        <v>160</v>
      </c>
      <c r="B168" s="6" t="s">
        <v>263</v>
      </c>
      <c r="C168" s="6" t="s">
        <v>264</v>
      </c>
      <c r="D168" s="6" t="s">
        <v>186</v>
      </c>
      <c r="E168" s="6" t="s">
        <v>55</v>
      </c>
      <c r="F168" s="6" t="s">
        <v>37</v>
      </c>
      <c r="G168" s="7">
        <v>50000</v>
      </c>
      <c r="H168" s="7">
        <v>0</v>
      </c>
      <c r="I168" s="7">
        <v>50000</v>
      </c>
      <c r="J168" s="7">
        <v>1435</v>
      </c>
      <c r="K168" s="7">
        <v>1854</v>
      </c>
      <c r="L168" s="7">
        <f t="shared" si="8"/>
        <v>1520</v>
      </c>
      <c r="M168" s="7">
        <v>25</v>
      </c>
      <c r="N168" s="7">
        <f t="shared" si="9"/>
        <v>4834</v>
      </c>
      <c r="O168" s="7">
        <f t="shared" si="10"/>
        <v>45166</v>
      </c>
    </row>
    <row r="169" spans="1:15" ht="24.75" customHeight="1" x14ac:dyDescent="0.25">
      <c r="A169" s="6">
        <v>161</v>
      </c>
      <c r="B169" s="6" t="s">
        <v>265</v>
      </c>
      <c r="C169" s="6" t="s">
        <v>266</v>
      </c>
      <c r="D169" s="6" t="s">
        <v>186</v>
      </c>
      <c r="E169" s="6" t="s">
        <v>55</v>
      </c>
      <c r="F169" s="6" t="s">
        <v>37</v>
      </c>
      <c r="G169" s="7">
        <v>50000</v>
      </c>
      <c r="H169" s="7">
        <v>0</v>
      </c>
      <c r="I169" s="7">
        <v>50000</v>
      </c>
      <c r="J169" s="7">
        <v>1435</v>
      </c>
      <c r="K169" s="7">
        <v>1854</v>
      </c>
      <c r="L169" s="7">
        <f t="shared" si="8"/>
        <v>1520</v>
      </c>
      <c r="M169" s="7">
        <v>1795</v>
      </c>
      <c r="N169" s="7">
        <f t="shared" si="9"/>
        <v>6604</v>
      </c>
      <c r="O169" s="7">
        <f t="shared" si="10"/>
        <v>43396</v>
      </c>
    </row>
    <row r="170" spans="1:15" ht="24.75" customHeight="1" x14ac:dyDescent="0.25">
      <c r="A170" s="6">
        <v>162</v>
      </c>
      <c r="B170" s="6" t="s">
        <v>267</v>
      </c>
      <c r="C170" s="6" t="s">
        <v>266</v>
      </c>
      <c r="D170" s="6" t="s">
        <v>151</v>
      </c>
      <c r="E170" s="6" t="s">
        <v>36</v>
      </c>
      <c r="F170" s="6" t="s">
        <v>37</v>
      </c>
      <c r="G170" s="7">
        <v>22050</v>
      </c>
      <c r="H170" s="7">
        <v>0</v>
      </c>
      <c r="I170" s="7">
        <v>22050</v>
      </c>
      <c r="J170" s="7">
        <v>632.84</v>
      </c>
      <c r="K170" s="7">
        <v>0</v>
      </c>
      <c r="L170" s="7">
        <f t="shared" si="8"/>
        <v>670.32</v>
      </c>
      <c r="M170" s="7">
        <v>2895.46</v>
      </c>
      <c r="N170" s="7">
        <f t="shared" si="9"/>
        <v>4198.62</v>
      </c>
      <c r="O170" s="7">
        <f t="shared" si="10"/>
        <v>17851.38</v>
      </c>
    </row>
    <row r="171" spans="1:15" ht="24.75" customHeight="1" x14ac:dyDescent="0.25">
      <c r="A171" s="6">
        <v>163</v>
      </c>
      <c r="B171" s="6" t="s">
        <v>268</v>
      </c>
      <c r="C171" s="6" t="s">
        <v>269</v>
      </c>
      <c r="D171" s="6" t="s">
        <v>186</v>
      </c>
      <c r="E171" s="6" t="s">
        <v>28</v>
      </c>
      <c r="F171" s="6" t="s">
        <v>29</v>
      </c>
      <c r="G171" s="7">
        <v>50000</v>
      </c>
      <c r="H171" s="7">
        <v>0</v>
      </c>
      <c r="I171" s="7">
        <v>50000</v>
      </c>
      <c r="J171" s="7">
        <v>1435</v>
      </c>
      <c r="K171" s="7">
        <v>1854</v>
      </c>
      <c r="L171" s="7">
        <f t="shared" si="8"/>
        <v>1520</v>
      </c>
      <c r="M171" s="7">
        <v>725</v>
      </c>
      <c r="N171" s="7">
        <f t="shared" si="9"/>
        <v>5534</v>
      </c>
      <c r="O171" s="7">
        <f t="shared" si="10"/>
        <v>44466</v>
      </c>
    </row>
    <row r="172" spans="1:15" ht="30" x14ac:dyDescent="0.25">
      <c r="A172" s="6">
        <v>164</v>
      </c>
      <c r="B172" s="6" t="s">
        <v>270</v>
      </c>
      <c r="C172" s="6" t="s">
        <v>271</v>
      </c>
      <c r="D172" s="6" t="s">
        <v>186</v>
      </c>
      <c r="E172" s="6" t="s">
        <v>28</v>
      </c>
      <c r="F172" s="6" t="s">
        <v>29</v>
      </c>
      <c r="G172" s="7">
        <v>50000</v>
      </c>
      <c r="H172" s="7">
        <v>0</v>
      </c>
      <c r="I172" s="7">
        <v>50000</v>
      </c>
      <c r="J172" s="7">
        <v>1435</v>
      </c>
      <c r="K172" s="7">
        <v>1854</v>
      </c>
      <c r="L172" s="7">
        <f t="shared" si="8"/>
        <v>1520</v>
      </c>
      <c r="M172" s="7">
        <v>25</v>
      </c>
      <c r="N172" s="7">
        <f t="shared" si="9"/>
        <v>4834</v>
      </c>
      <c r="O172" s="7">
        <f t="shared" si="10"/>
        <v>45166</v>
      </c>
    </row>
    <row r="173" spans="1:15" ht="24.75" customHeight="1" x14ac:dyDescent="0.25">
      <c r="A173" s="6">
        <v>165</v>
      </c>
      <c r="B173" s="6" t="s">
        <v>272</v>
      </c>
      <c r="C173" s="6" t="s">
        <v>273</v>
      </c>
      <c r="D173" s="6" t="s">
        <v>133</v>
      </c>
      <c r="E173" s="6" t="s">
        <v>36</v>
      </c>
      <c r="F173" s="6" t="s">
        <v>29</v>
      </c>
      <c r="G173" s="7">
        <v>16500</v>
      </c>
      <c r="H173" s="7">
        <v>0</v>
      </c>
      <c r="I173" s="7">
        <v>16500</v>
      </c>
      <c r="J173" s="7">
        <v>473.55</v>
      </c>
      <c r="K173" s="7">
        <v>0</v>
      </c>
      <c r="L173" s="7">
        <f t="shared" si="8"/>
        <v>501.6</v>
      </c>
      <c r="M173" s="7">
        <v>2360.46</v>
      </c>
      <c r="N173" s="7">
        <f t="shared" si="9"/>
        <v>3335.61</v>
      </c>
      <c r="O173" s="7">
        <f t="shared" si="10"/>
        <v>13164.39</v>
      </c>
    </row>
    <row r="174" spans="1:15" ht="15" x14ac:dyDescent="0.25">
      <c r="A174" s="6">
        <v>166</v>
      </c>
      <c r="B174" s="6" t="s">
        <v>274</v>
      </c>
      <c r="C174" s="6" t="s">
        <v>275</v>
      </c>
      <c r="D174" s="6" t="s">
        <v>186</v>
      </c>
      <c r="E174" s="6" t="s">
        <v>28</v>
      </c>
      <c r="F174" s="6" t="s">
        <v>37</v>
      </c>
      <c r="G174" s="7">
        <v>50000</v>
      </c>
      <c r="H174" s="7">
        <v>0</v>
      </c>
      <c r="I174" s="7">
        <v>50000</v>
      </c>
      <c r="J174" s="7">
        <v>1435</v>
      </c>
      <c r="K174" s="7">
        <v>1854</v>
      </c>
      <c r="L174" s="7">
        <v>1520</v>
      </c>
      <c r="M174" s="7">
        <v>25</v>
      </c>
      <c r="N174" s="7">
        <f t="shared" si="9"/>
        <v>4834</v>
      </c>
      <c r="O174" s="7">
        <f t="shared" si="10"/>
        <v>45166</v>
      </c>
    </row>
    <row r="175" spans="1:15" ht="15" x14ac:dyDescent="0.25">
      <c r="A175" s="6">
        <v>167</v>
      </c>
      <c r="B175" s="6" t="s">
        <v>276</v>
      </c>
      <c r="C175" s="6" t="s">
        <v>275</v>
      </c>
      <c r="D175" s="6" t="s">
        <v>41</v>
      </c>
      <c r="E175" s="6" t="s">
        <v>28</v>
      </c>
      <c r="F175" s="6" t="s">
        <v>29</v>
      </c>
      <c r="G175" s="7">
        <v>35000</v>
      </c>
      <c r="H175" s="7">
        <v>0</v>
      </c>
      <c r="I175" s="7">
        <v>35000</v>
      </c>
      <c r="J175" s="7">
        <v>1004.5</v>
      </c>
      <c r="K175" s="7">
        <v>0</v>
      </c>
      <c r="L175" s="7">
        <v>1064</v>
      </c>
      <c r="M175" s="7">
        <v>25</v>
      </c>
      <c r="N175" s="7">
        <f t="shared" si="9"/>
        <v>2093.5</v>
      </c>
      <c r="O175" s="7">
        <f t="shared" si="10"/>
        <v>32906.5</v>
      </c>
    </row>
    <row r="176" spans="1:15" ht="15" x14ac:dyDescent="0.25">
      <c r="A176" s="6">
        <v>168</v>
      </c>
      <c r="B176" s="6" t="s">
        <v>277</v>
      </c>
      <c r="C176" s="6" t="s">
        <v>275</v>
      </c>
      <c r="D176" s="6" t="s">
        <v>67</v>
      </c>
      <c r="E176" s="6" t="s">
        <v>36</v>
      </c>
      <c r="F176" s="6" t="s">
        <v>37</v>
      </c>
      <c r="G176" s="7">
        <v>22050</v>
      </c>
      <c r="H176" s="7">
        <v>0</v>
      </c>
      <c r="I176" s="7">
        <v>22050</v>
      </c>
      <c r="J176" s="7">
        <v>632.84</v>
      </c>
      <c r="K176" s="7">
        <v>0</v>
      </c>
      <c r="L176" s="7">
        <f t="shared" si="8"/>
        <v>670.32</v>
      </c>
      <c r="M176" s="7">
        <v>3555.92</v>
      </c>
      <c r="N176" s="7">
        <f t="shared" si="9"/>
        <v>4859.08</v>
      </c>
      <c r="O176" s="7">
        <f t="shared" si="10"/>
        <v>17190.919999999998</v>
      </c>
    </row>
    <row r="177" spans="1:15" ht="15" x14ac:dyDescent="0.25">
      <c r="A177" s="6">
        <v>169</v>
      </c>
      <c r="B177" s="6" t="s">
        <v>278</v>
      </c>
      <c r="C177" s="6" t="s">
        <v>279</v>
      </c>
      <c r="D177" s="6" t="s">
        <v>186</v>
      </c>
      <c r="E177" s="6" t="s">
        <v>28</v>
      </c>
      <c r="F177" s="6" t="s">
        <v>29</v>
      </c>
      <c r="G177" s="7">
        <v>50000</v>
      </c>
      <c r="H177" s="7">
        <v>0</v>
      </c>
      <c r="I177" s="7">
        <v>50000</v>
      </c>
      <c r="J177" s="7">
        <v>1435</v>
      </c>
      <c r="K177" s="7">
        <v>1596.68</v>
      </c>
      <c r="L177" s="7">
        <f t="shared" si="8"/>
        <v>1520</v>
      </c>
      <c r="M177" s="7">
        <v>12340.46</v>
      </c>
      <c r="N177" s="7">
        <f t="shared" si="9"/>
        <v>16892.14</v>
      </c>
      <c r="O177" s="7">
        <f t="shared" si="10"/>
        <v>33107.86</v>
      </c>
    </row>
    <row r="178" spans="1:15" ht="15" x14ac:dyDescent="0.25">
      <c r="A178" s="6">
        <v>170</v>
      </c>
      <c r="B178" s="6" t="s">
        <v>280</v>
      </c>
      <c r="C178" s="6" t="s">
        <v>279</v>
      </c>
      <c r="D178" s="6" t="s">
        <v>77</v>
      </c>
      <c r="E178" s="6" t="s">
        <v>55</v>
      </c>
      <c r="F178" s="6" t="s">
        <v>29</v>
      </c>
      <c r="G178" s="7">
        <v>75000</v>
      </c>
      <c r="H178" s="7">
        <v>0</v>
      </c>
      <c r="I178" s="7">
        <v>75000</v>
      </c>
      <c r="J178" s="7">
        <v>2152.5</v>
      </c>
      <c r="K178" s="7">
        <v>5966.28</v>
      </c>
      <c r="L178" s="7">
        <f t="shared" si="8"/>
        <v>2280</v>
      </c>
      <c r="M178" s="7">
        <v>2240.46</v>
      </c>
      <c r="N178" s="7">
        <f t="shared" si="9"/>
        <v>12639.239999999998</v>
      </c>
      <c r="O178" s="7">
        <f t="shared" si="10"/>
        <v>62360.76</v>
      </c>
    </row>
    <row r="179" spans="1:15" ht="15" x14ac:dyDescent="0.25">
      <c r="A179" s="6">
        <v>171</v>
      </c>
      <c r="B179" s="6" t="s">
        <v>281</v>
      </c>
      <c r="C179" s="6" t="s">
        <v>279</v>
      </c>
      <c r="D179" s="6" t="s">
        <v>186</v>
      </c>
      <c r="E179" s="6" t="s">
        <v>28</v>
      </c>
      <c r="F179" s="6" t="s">
        <v>37</v>
      </c>
      <c r="G179" s="7">
        <v>50000</v>
      </c>
      <c r="H179" s="7">
        <v>0</v>
      </c>
      <c r="I179" s="7">
        <v>50000</v>
      </c>
      <c r="J179" s="7">
        <v>1435</v>
      </c>
      <c r="K179" s="7">
        <v>1596.68</v>
      </c>
      <c r="L179" s="7">
        <f t="shared" si="8"/>
        <v>1520</v>
      </c>
      <c r="M179" s="7">
        <v>31984.15</v>
      </c>
      <c r="N179" s="7">
        <f t="shared" si="9"/>
        <v>36535.83</v>
      </c>
      <c r="O179" s="7">
        <f t="shared" si="10"/>
        <v>13464.169999999998</v>
      </c>
    </row>
    <row r="180" spans="1:15" ht="15" x14ac:dyDescent="0.25">
      <c r="A180" s="6">
        <v>172</v>
      </c>
      <c r="B180" s="6" t="s">
        <v>282</v>
      </c>
      <c r="C180" s="6" t="s">
        <v>279</v>
      </c>
      <c r="D180" s="6" t="s">
        <v>186</v>
      </c>
      <c r="E180" s="6" t="s">
        <v>55</v>
      </c>
      <c r="F180" s="6" t="s">
        <v>37</v>
      </c>
      <c r="G180" s="7">
        <v>50000</v>
      </c>
      <c r="H180" s="7">
        <v>0</v>
      </c>
      <c r="I180" s="7">
        <v>50000</v>
      </c>
      <c r="J180" s="7">
        <v>1435</v>
      </c>
      <c r="K180" s="7">
        <v>1854</v>
      </c>
      <c r="L180" s="7">
        <f t="shared" si="8"/>
        <v>1520</v>
      </c>
      <c r="M180" s="7">
        <v>34475.93</v>
      </c>
      <c r="N180" s="7">
        <f t="shared" si="9"/>
        <v>39284.93</v>
      </c>
      <c r="O180" s="7">
        <f t="shared" si="10"/>
        <v>10715.07</v>
      </c>
    </row>
    <row r="181" spans="1:15" ht="15" x14ac:dyDescent="0.25">
      <c r="A181" s="6">
        <v>173</v>
      </c>
      <c r="B181" s="6" t="s">
        <v>283</v>
      </c>
      <c r="C181" s="6" t="s">
        <v>279</v>
      </c>
      <c r="D181" s="6" t="s">
        <v>67</v>
      </c>
      <c r="E181" s="6" t="s">
        <v>28</v>
      </c>
      <c r="F181" s="6" t="s">
        <v>37</v>
      </c>
      <c r="G181" s="7">
        <v>30000</v>
      </c>
      <c r="H181" s="7">
        <v>0</v>
      </c>
      <c r="I181" s="7">
        <v>30000</v>
      </c>
      <c r="J181" s="7">
        <f>+G181*2.87%</f>
        <v>861</v>
      </c>
      <c r="K181" s="7">
        <v>0</v>
      </c>
      <c r="L181" s="7">
        <f t="shared" si="8"/>
        <v>912</v>
      </c>
      <c r="M181" s="7">
        <v>1740.46</v>
      </c>
      <c r="N181" s="7">
        <f t="shared" si="9"/>
        <v>3513.46</v>
      </c>
      <c r="O181" s="7">
        <f t="shared" si="10"/>
        <v>26486.54</v>
      </c>
    </row>
    <row r="182" spans="1:15" ht="15" x14ac:dyDescent="0.25">
      <c r="A182" s="6">
        <v>174</v>
      </c>
      <c r="B182" s="6" t="s">
        <v>284</v>
      </c>
      <c r="C182" s="6" t="s">
        <v>279</v>
      </c>
      <c r="D182" s="6" t="s">
        <v>35</v>
      </c>
      <c r="E182" s="6" t="s">
        <v>55</v>
      </c>
      <c r="F182" s="6" t="s">
        <v>37</v>
      </c>
      <c r="G182" s="7">
        <v>22050</v>
      </c>
      <c r="H182" s="7">
        <v>0</v>
      </c>
      <c r="I182" s="7">
        <v>22050</v>
      </c>
      <c r="J182" s="7">
        <v>632.84</v>
      </c>
      <c r="K182" s="7">
        <v>0</v>
      </c>
      <c r="L182" s="7">
        <f t="shared" si="8"/>
        <v>670.32</v>
      </c>
      <c r="M182" s="7">
        <v>8167.51</v>
      </c>
      <c r="N182" s="7">
        <f t="shared" si="9"/>
        <v>9470.67</v>
      </c>
      <c r="O182" s="7">
        <f t="shared" si="10"/>
        <v>12579.33</v>
      </c>
    </row>
    <row r="183" spans="1:15" ht="15" x14ac:dyDescent="0.25">
      <c r="A183" s="6">
        <v>175</v>
      </c>
      <c r="B183" s="6" t="s">
        <v>285</v>
      </c>
      <c r="C183" s="6" t="s">
        <v>279</v>
      </c>
      <c r="D183" s="6" t="s">
        <v>35</v>
      </c>
      <c r="E183" s="6" t="s">
        <v>55</v>
      </c>
      <c r="F183" s="6" t="s">
        <v>37</v>
      </c>
      <c r="G183" s="7">
        <v>30000</v>
      </c>
      <c r="H183" s="7">
        <v>0</v>
      </c>
      <c r="I183" s="7">
        <v>30000</v>
      </c>
      <c r="J183" s="7">
        <f>+G183*2.87%</f>
        <v>861</v>
      </c>
      <c r="K183" s="7">
        <v>0</v>
      </c>
      <c r="L183" s="7">
        <f t="shared" si="8"/>
        <v>912</v>
      </c>
      <c r="M183" s="7">
        <v>1740.46</v>
      </c>
      <c r="N183" s="7">
        <f t="shared" si="9"/>
        <v>3513.46</v>
      </c>
      <c r="O183" s="7">
        <f t="shared" si="10"/>
        <v>26486.54</v>
      </c>
    </row>
    <row r="184" spans="1:15" ht="30" customHeight="1" x14ac:dyDescent="0.25">
      <c r="A184" s="6">
        <v>176</v>
      </c>
      <c r="B184" s="6" t="s">
        <v>286</v>
      </c>
      <c r="C184" t="s">
        <v>279</v>
      </c>
      <c r="D184" t="s">
        <v>47</v>
      </c>
      <c r="E184" s="6" t="s">
        <v>36</v>
      </c>
      <c r="F184" s="6" t="s">
        <v>29</v>
      </c>
      <c r="G184" s="7">
        <v>11000</v>
      </c>
      <c r="H184" s="7">
        <v>0</v>
      </c>
      <c r="I184" s="7">
        <v>11000</v>
      </c>
      <c r="J184" s="7">
        <v>315.7</v>
      </c>
      <c r="K184" s="7">
        <v>0</v>
      </c>
      <c r="L184" s="7">
        <f t="shared" si="8"/>
        <v>334.4</v>
      </c>
      <c r="M184" s="7">
        <v>25</v>
      </c>
      <c r="N184" s="7">
        <f t="shared" si="9"/>
        <v>675.09999999999991</v>
      </c>
      <c r="O184" s="7">
        <f t="shared" si="10"/>
        <v>10324.9</v>
      </c>
    </row>
    <row r="185" spans="1:15" ht="30" customHeight="1" x14ac:dyDescent="0.25">
      <c r="A185" s="6">
        <v>177</v>
      </c>
      <c r="B185" s="6" t="s">
        <v>287</v>
      </c>
      <c r="C185" s="6" t="s">
        <v>279</v>
      </c>
      <c r="D185" s="6" t="s">
        <v>288</v>
      </c>
      <c r="E185" s="6" t="s">
        <v>28</v>
      </c>
      <c r="F185" s="6" t="s">
        <v>37</v>
      </c>
      <c r="G185" s="7">
        <v>40000</v>
      </c>
      <c r="H185" s="7">
        <v>0</v>
      </c>
      <c r="I185" s="7">
        <v>40000</v>
      </c>
      <c r="J185" s="7">
        <f>+I185*2.87%</f>
        <v>1148</v>
      </c>
      <c r="K185" s="7">
        <v>442.65</v>
      </c>
      <c r="L185" s="7">
        <f t="shared" si="8"/>
        <v>1216</v>
      </c>
      <c r="M185" s="7">
        <v>325</v>
      </c>
      <c r="N185" s="7">
        <f t="shared" si="9"/>
        <v>3131.65</v>
      </c>
      <c r="O185" s="7">
        <f t="shared" si="10"/>
        <v>36868.35</v>
      </c>
    </row>
    <row r="186" spans="1:15" ht="30" customHeight="1" x14ac:dyDescent="0.25">
      <c r="A186" s="6">
        <v>178</v>
      </c>
      <c r="B186" s="6" t="s">
        <v>289</v>
      </c>
      <c r="C186" s="6" t="s">
        <v>279</v>
      </c>
      <c r="D186" s="6" t="s">
        <v>290</v>
      </c>
      <c r="E186" s="6" t="s">
        <v>36</v>
      </c>
      <c r="F186" s="6" t="s">
        <v>37</v>
      </c>
      <c r="G186" s="7">
        <v>21000</v>
      </c>
      <c r="H186" s="7">
        <v>0</v>
      </c>
      <c r="I186" s="7">
        <v>21000</v>
      </c>
      <c r="J186" s="7">
        <f>+I186*2.87%</f>
        <v>602.70000000000005</v>
      </c>
      <c r="K186" s="7">
        <v>0</v>
      </c>
      <c r="L186" s="7">
        <f t="shared" si="8"/>
        <v>638.4</v>
      </c>
      <c r="M186" s="7">
        <v>25</v>
      </c>
      <c r="N186" s="7">
        <f t="shared" si="9"/>
        <v>1266.0999999999999</v>
      </c>
      <c r="O186" s="7">
        <f t="shared" si="10"/>
        <v>19733.900000000001</v>
      </c>
    </row>
    <row r="187" spans="1:15" ht="30" customHeight="1" x14ac:dyDescent="0.25">
      <c r="A187" s="6">
        <v>179</v>
      </c>
      <c r="B187" t="s">
        <v>1329</v>
      </c>
      <c r="C187" s="6" t="s">
        <v>279</v>
      </c>
      <c r="D187" t="s">
        <v>35</v>
      </c>
      <c r="E187" s="6" t="s">
        <v>28</v>
      </c>
      <c r="F187" s="6" t="s">
        <v>37</v>
      </c>
      <c r="G187" s="7">
        <v>28000</v>
      </c>
      <c r="H187" s="7">
        <v>0</v>
      </c>
      <c r="I187" s="7">
        <v>28000</v>
      </c>
      <c r="J187" s="7">
        <v>803.6</v>
      </c>
      <c r="K187" s="7">
        <v>0</v>
      </c>
      <c r="L187" s="7">
        <v>851.2</v>
      </c>
      <c r="M187" s="7">
        <v>25</v>
      </c>
      <c r="N187" s="7">
        <f t="shared" si="9"/>
        <v>1679.8000000000002</v>
      </c>
      <c r="O187" s="7">
        <f t="shared" si="10"/>
        <v>26320.2</v>
      </c>
    </row>
    <row r="188" spans="1:15" ht="30" customHeight="1" x14ac:dyDescent="0.25">
      <c r="A188" s="6">
        <v>180</v>
      </c>
      <c r="B188" t="s">
        <v>1332</v>
      </c>
      <c r="C188" s="6" t="s">
        <v>279</v>
      </c>
      <c r="D188" t="s">
        <v>41</v>
      </c>
      <c r="E188" s="6" t="s">
        <v>28</v>
      </c>
      <c r="F188" s="6" t="s">
        <v>29</v>
      </c>
      <c r="G188" s="7">
        <v>35000</v>
      </c>
      <c r="H188" s="7">
        <v>0</v>
      </c>
      <c r="I188" s="7">
        <v>35000</v>
      </c>
      <c r="J188" s="7">
        <v>1004.5</v>
      </c>
      <c r="K188" s="7">
        <v>0</v>
      </c>
      <c r="L188" s="7">
        <v>1064</v>
      </c>
      <c r="M188" s="7">
        <v>25</v>
      </c>
      <c r="N188" s="7">
        <f t="shared" si="9"/>
        <v>2093.5</v>
      </c>
      <c r="O188" s="7">
        <f t="shared" si="10"/>
        <v>32906.5</v>
      </c>
    </row>
    <row r="189" spans="1:15" ht="30" customHeight="1" x14ac:dyDescent="0.25">
      <c r="A189" s="6">
        <v>181</v>
      </c>
      <c r="B189" t="s">
        <v>1333</v>
      </c>
      <c r="C189" s="6" t="s">
        <v>279</v>
      </c>
      <c r="D189" t="s">
        <v>41</v>
      </c>
      <c r="E189" s="6" t="s">
        <v>28</v>
      </c>
      <c r="F189" s="6" t="s">
        <v>37</v>
      </c>
      <c r="G189" s="7">
        <v>35000</v>
      </c>
      <c r="H189" s="7">
        <v>0</v>
      </c>
      <c r="I189" s="7">
        <v>35000</v>
      </c>
      <c r="J189" s="7">
        <v>1004.5</v>
      </c>
      <c r="K189" s="7">
        <v>0</v>
      </c>
      <c r="L189" s="7">
        <v>1064</v>
      </c>
      <c r="M189" s="7">
        <v>25</v>
      </c>
      <c r="N189" s="7">
        <f t="shared" si="9"/>
        <v>2093.5</v>
      </c>
      <c r="O189" s="7">
        <f t="shared" si="10"/>
        <v>32906.5</v>
      </c>
    </row>
    <row r="190" spans="1:15" ht="30" customHeight="1" x14ac:dyDescent="0.25">
      <c r="A190" s="6">
        <v>182</v>
      </c>
      <c r="B190" t="s">
        <v>1404</v>
      </c>
      <c r="C190" s="6" t="s">
        <v>279</v>
      </c>
      <c r="D190" t="s">
        <v>41</v>
      </c>
      <c r="E190" s="6" t="s">
        <v>28</v>
      </c>
      <c r="F190" s="6" t="s">
        <v>37</v>
      </c>
      <c r="G190" s="7">
        <v>30000</v>
      </c>
      <c r="H190" s="7">
        <v>0</v>
      </c>
      <c r="I190" s="7">
        <v>30000</v>
      </c>
      <c r="J190" s="7">
        <v>861</v>
      </c>
      <c r="K190" s="7">
        <v>0</v>
      </c>
      <c r="L190" s="7">
        <v>912</v>
      </c>
      <c r="M190" s="7">
        <v>25</v>
      </c>
      <c r="N190" s="7">
        <f t="shared" si="9"/>
        <v>1798</v>
      </c>
      <c r="O190" s="7">
        <f t="shared" si="10"/>
        <v>28202</v>
      </c>
    </row>
    <row r="191" spans="1:15" ht="30" customHeight="1" x14ac:dyDescent="0.25">
      <c r="A191" s="6">
        <v>183</v>
      </c>
      <c r="B191" t="s">
        <v>1511</v>
      </c>
      <c r="C191" s="6" t="s">
        <v>279</v>
      </c>
      <c r="D191" t="s">
        <v>41</v>
      </c>
      <c r="E191" s="6" t="s">
        <v>28</v>
      </c>
      <c r="F191" s="6" t="s">
        <v>29</v>
      </c>
      <c r="G191" s="7">
        <v>35000</v>
      </c>
      <c r="H191" s="7">
        <v>0</v>
      </c>
      <c r="I191" s="7">
        <v>35000</v>
      </c>
      <c r="J191" s="7">
        <v>1004.5</v>
      </c>
      <c r="K191" s="7">
        <v>0</v>
      </c>
      <c r="L191" s="7">
        <v>1064</v>
      </c>
      <c r="M191" s="7">
        <v>25</v>
      </c>
      <c r="N191" s="7">
        <v>2093.5</v>
      </c>
      <c r="O191" s="7">
        <f t="shared" si="10"/>
        <v>32906.5</v>
      </c>
    </row>
    <row r="192" spans="1:15" ht="24.75" customHeight="1" x14ac:dyDescent="0.25">
      <c r="A192" s="6">
        <v>184</v>
      </c>
      <c r="B192" s="6" t="s">
        <v>291</v>
      </c>
      <c r="C192" s="6" t="s">
        <v>292</v>
      </c>
      <c r="D192" s="6" t="s">
        <v>293</v>
      </c>
      <c r="E192" s="6" t="s">
        <v>55</v>
      </c>
      <c r="F192" s="6" t="s">
        <v>29</v>
      </c>
      <c r="G192" s="7">
        <v>180000</v>
      </c>
      <c r="H192" s="7">
        <v>0</v>
      </c>
      <c r="I192" s="7">
        <v>180000</v>
      </c>
      <c r="J192" s="7">
        <f>+I192*2.87%</f>
        <v>5166</v>
      </c>
      <c r="K192" s="7">
        <v>30923.37</v>
      </c>
      <c r="L192" s="7">
        <f t="shared" si="8"/>
        <v>5472</v>
      </c>
      <c r="M192" s="7">
        <v>25</v>
      </c>
      <c r="N192" s="7">
        <f t="shared" si="9"/>
        <v>41586.369999999995</v>
      </c>
      <c r="O192" s="7">
        <f t="shared" si="10"/>
        <v>138413.63</v>
      </c>
    </row>
    <row r="193" spans="1:15" ht="24.75" customHeight="1" x14ac:dyDescent="0.25">
      <c r="A193" s="6">
        <v>185</v>
      </c>
      <c r="B193" s="6" t="s">
        <v>294</v>
      </c>
      <c r="C193" s="6" t="s">
        <v>292</v>
      </c>
      <c r="D193" s="6" t="s">
        <v>186</v>
      </c>
      <c r="E193" s="6" t="s">
        <v>28</v>
      </c>
      <c r="F193" s="6" t="s">
        <v>29</v>
      </c>
      <c r="G193" s="7">
        <v>50000</v>
      </c>
      <c r="H193" s="7">
        <v>0</v>
      </c>
      <c r="I193" s="7">
        <v>50000</v>
      </c>
      <c r="J193" s="7">
        <v>1435</v>
      </c>
      <c r="K193" s="7">
        <v>1854</v>
      </c>
      <c r="L193" s="7">
        <f t="shared" si="8"/>
        <v>1520</v>
      </c>
      <c r="M193" s="7">
        <v>425</v>
      </c>
      <c r="N193" s="7">
        <f t="shared" si="9"/>
        <v>5234</v>
      </c>
      <c r="O193" s="7">
        <f t="shared" si="10"/>
        <v>44766</v>
      </c>
    </row>
    <row r="194" spans="1:15" s="8" customFormat="1" ht="24.75" customHeight="1" x14ac:dyDescent="0.25">
      <c r="A194" s="6">
        <v>186</v>
      </c>
      <c r="B194" s="6" t="s">
        <v>295</v>
      </c>
      <c r="C194" s="6" t="s">
        <v>292</v>
      </c>
      <c r="D194" s="6" t="s">
        <v>296</v>
      </c>
      <c r="E194" s="6" t="s">
        <v>55</v>
      </c>
      <c r="F194" s="6" t="s">
        <v>29</v>
      </c>
      <c r="G194" s="7">
        <v>60000</v>
      </c>
      <c r="H194" s="7">
        <v>0</v>
      </c>
      <c r="I194" s="7">
        <v>60000</v>
      </c>
      <c r="J194" s="7">
        <v>1722</v>
      </c>
      <c r="K194" s="7">
        <v>3486.68</v>
      </c>
      <c r="L194" s="7">
        <f t="shared" si="8"/>
        <v>1824</v>
      </c>
      <c r="M194" s="7">
        <v>625</v>
      </c>
      <c r="N194" s="7">
        <f t="shared" si="9"/>
        <v>7657.68</v>
      </c>
      <c r="O194" s="7">
        <f t="shared" si="10"/>
        <v>52342.32</v>
      </c>
    </row>
    <row r="195" spans="1:15" ht="39.75" customHeight="1" x14ac:dyDescent="0.25">
      <c r="A195" s="6">
        <v>187</v>
      </c>
      <c r="B195" s="6" t="s">
        <v>297</v>
      </c>
      <c r="C195" s="6" t="s">
        <v>292</v>
      </c>
      <c r="D195" s="6" t="s">
        <v>298</v>
      </c>
      <c r="E195" s="6" t="s">
        <v>55</v>
      </c>
      <c r="F195" s="6" t="s">
        <v>29</v>
      </c>
      <c r="G195" s="7">
        <v>75000</v>
      </c>
      <c r="H195" s="7">
        <v>0</v>
      </c>
      <c r="I195" s="7">
        <v>75000</v>
      </c>
      <c r="J195" s="7">
        <v>2152.5</v>
      </c>
      <c r="K195" s="7">
        <v>6309.38</v>
      </c>
      <c r="L195" s="7">
        <f t="shared" si="8"/>
        <v>2280</v>
      </c>
      <c r="M195" s="7">
        <v>875</v>
      </c>
      <c r="N195" s="7">
        <f t="shared" si="9"/>
        <v>11616.880000000001</v>
      </c>
      <c r="O195" s="7">
        <f t="shared" si="10"/>
        <v>63383.119999999995</v>
      </c>
    </row>
    <row r="196" spans="1:15" ht="15" x14ac:dyDescent="0.25">
      <c r="A196" s="6">
        <v>188</v>
      </c>
      <c r="B196" s="6" t="s">
        <v>299</v>
      </c>
      <c r="C196" s="6" t="s">
        <v>292</v>
      </c>
      <c r="D196" s="6" t="s">
        <v>227</v>
      </c>
      <c r="E196" s="6" t="s">
        <v>28</v>
      </c>
      <c r="F196" s="6" t="s">
        <v>37</v>
      </c>
      <c r="G196" s="7">
        <v>50000</v>
      </c>
      <c r="H196" s="7">
        <v>0</v>
      </c>
      <c r="I196" s="7">
        <v>50000</v>
      </c>
      <c r="J196" s="7">
        <v>1435</v>
      </c>
      <c r="K196" s="7">
        <v>1854</v>
      </c>
      <c r="L196" s="7">
        <f t="shared" si="8"/>
        <v>1520</v>
      </c>
      <c r="M196" s="7">
        <v>45019.41</v>
      </c>
      <c r="N196" s="7">
        <f t="shared" si="9"/>
        <v>49828.41</v>
      </c>
      <c r="O196" s="7">
        <f t="shared" si="10"/>
        <v>171.58999999999651</v>
      </c>
    </row>
    <row r="197" spans="1:15" s="8" customFormat="1" ht="15" x14ac:dyDescent="0.25">
      <c r="A197" s="6">
        <v>189</v>
      </c>
      <c r="B197" s="6" t="s">
        <v>300</v>
      </c>
      <c r="C197" s="6" t="s">
        <v>292</v>
      </c>
      <c r="D197" s="6" t="s">
        <v>296</v>
      </c>
      <c r="E197" s="6" t="s">
        <v>55</v>
      </c>
      <c r="F197" s="6" t="s">
        <v>29</v>
      </c>
      <c r="G197" s="7">
        <v>60000</v>
      </c>
      <c r="H197" s="7">
        <v>0</v>
      </c>
      <c r="I197" s="7">
        <v>60000</v>
      </c>
      <c r="J197" s="7">
        <v>1722</v>
      </c>
      <c r="K197" s="7">
        <v>3486.68</v>
      </c>
      <c r="L197" s="7">
        <f t="shared" si="8"/>
        <v>1824</v>
      </c>
      <c r="M197" s="7">
        <v>1822</v>
      </c>
      <c r="N197" s="7">
        <f t="shared" si="9"/>
        <v>8854.68</v>
      </c>
      <c r="O197" s="7">
        <f t="shared" si="10"/>
        <v>51145.32</v>
      </c>
    </row>
    <row r="198" spans="1:15" ht="15" x14ac:dyDescent="0.25">
      <c r="A198" s="6">
        <v>190</v>
      </c>
      <c r="B198" s="6" t="s">
        <v>301</v>
      </c>
      <c r="C198" s="6" t="s">
        <v>292</v>
      </c>
      <c r="D198" s="6" t="s">
        <v>186</v>
      </c>
      <c r="E198" s="6" t="s">
        <v>55</v>
      </c>
      <c r="F198" s="6" t="s">
        <v>37</v>
      </c>
      <c r="G198" s="7">
        <v>50000</v>
      </c>
      <c r="H198" s="7">
        <v>0</v>
      </c>
      <c r="I198" s="7">
        <v>50000</v>
      </c>
      <c r="J198" s="7">
        <v>1435</v>
      </c>
      <c r="K198" s="7">
        <v>1854</v>
      </c>
      <c r="L198" s="7">
        <f t="shared" si="8"/>
        <v>1520</v>
      </c>
      <c r="M198" s="7">
        <v>925</v>
      </c>
      <c r="N198" s="7">
        <f t="shared" si="9"/>
        <v>5734</v>
      </c>
      <c r="O198" s="7">
        <f t="shared" si="10"/>
        <v>44266</v>
      </c>
    </row>
    <row r="199" spans="1:15" ht="15" x14ac:dyDescent="0.25">
      <c r="A199" s="6">
        <v>191</v>
      </c>
      <c r="B199" s="6" t="s">
        <v>302</v>
      </c>
      <c r="C199" s="6" t="s">
        <v>292</v>
      </c>
      <c r="D199" s="6" t="s">
        <v>303</v>
      </c>
      <c r="E199" s="6" t="s">
        <v>55</v>
      </c>
      <c r="F199" s="6" t="s">
        <v>29</v>
      </c>
      <c r="G199" s="7">
        <v>50000</v>
      </c>
      <c r="H199" s="7">
        <v>0</v>
      </c>
      <c r="I199" s="7">
        <v>50000</v>
      </c>
      <c r="J199" s="7">
        <v>1435</v>
      </c>
      <c r="K199" s="7">
        <v>1596.68</v>
      </c>
      <c r="L199" s="7">
        <f t="shared" si="8"/>
        <v>1520</v>
      </c>
      <c r="M199" s="7">
        <v>2440.46</v>
      </c>
      <c r="N199" s="7">
        <f t="shared" si="9"/>
        <v>6992.14</v>
      </c>
      <c r="O199" s="7">
        <f t="shared" si="10"/>
        <v>43007.86</v>
      </c>
    </row>
    <row r="200" spans="1:15" ht="31.5" customHeight="1" x14ac:dyDescent="0.25">
      <c r="A200" s="6">
        <v>192</v>
      </c>
      <c r="B200" t="s">
        <v>304</v>
      </c>
      <c r="C200" s="6" t="s">
        <v>292</v>
      </c>
      <c r="D200" t="s">
        <v>47</v>
      </c>
      <c r="E200" s="6" t="s">
        <v>36</v>
      </c>
      <c r="F200" s="6" t="s">
        <v>29</v>
      </c>
      <c r="G200" s="7">
        <v>11000</v>
      </c>
      <c r="H200" s="7">
        <v>0</v>
      </c>
      <c r="I200" s="7">
        <v>11000</v>
      </c>
      <c r="J200" s="7">
        <v>315.7</v>
      </c>
      <c r="K200" s="7">
        <v>0</v>
      </c>
      <c r="L200" s="7">
        <f t="shared" si="8"/>
        <v>334.4</v>
      </c>
      <c r="M200" s="7">
        <v>25</v>
      </c>
      <c r="N200" s="7">
        <f t="shared" si="9"/>
        <v>675.09999999999991</v>
      </c>
      <c r="O200" s="7">
        <f t="shared" si="10"/>
        <v>10324.9</v>
      </c>
    </row>
    <row r="201" spans="1:15" ht="15" x14ac:dyDescent="0.25">
      <c r="A201" s="6">
        <v>193</v>
      </c>
      <c r="B201" s="6" t="s">
        <v>305</v>
      </c>
      <c r="C201" s="6" t="s">
        <v>306</v>
      </c>
      <c r="D201" s="6" t="s">
        <v>186</v>
      </c>
      <c r="E201" s="6" t="s">
        <v>28</v>
      </c>
      <c r="F201" s="6" t="s">
        <v>29</v>
      </c>
      <c r="G201" s="7">
        <v>50000</v>
      </c>
      <c r="H201" s="7">
        <v>0</v>
      </c>
      <c r="I201" s="7">
        <v>50000</v>
      </c>
      <c r="J201" s="7">
        <v>1435</v>
      </c>
      <c r="K201" s="7">
        <v>1854</v>
      </c>
      <c r="L201" s="7">
        <f t="shared" si="8"/>
        <v>1520</v>
      </c>
      <c r="M201" s="7">
        <v>25</v>
      </c>
      <c r="N201" s="7">
        <f t="shared" si="9"/>
        <v>4834</v>
      </c>
      <c r="O201" s="7">
        <f t="shared" si="10"/>
        <v>45166</v>
      </c>
    </row>
    <row r="202" spans="1:15" s="8" customFormat="1" ht="24.75" customHeight="1" x14ac:dyDescent="0.25">
      <c r="A202" s="6">
        <v>194</v>
      </c>
      <c r="B202" s="9" t="s">
        <v>307</v>
      </c>
      <c r="C202" s="9" t="s">
        <v>306</v>
      </c>
      <c r="D202" s="9" t="s">
        <v>70</v>
      </c>
      <c r="E202" s="9" t="s">
        <v>55</v>
      </c>
      <c r="F202" s="9" t="s">
        <v>37</v>
      </c>
      <c r="G202" s="7">
        <v>60000</v>
      </c>
      <c r="H202" s="7">
        <v>0</v>
      </c>
      <c r="I202" s="7">
        <v>60000</v>
      </c>
      <c r="J202" s="7">
        <v>1722</v>
      </c>
      <c r="K202" s="7">
        <v>3486.68</v>
      </c>
      <c r="L202" s="7">
        <f t="shared" si="8"/>
        <v>1824</v>
      </c>
      <c r="M202" s="7">
        <v>425</v>
      </c>
      <c r="N202" s="7">
        <f t="shared" si="9"/>
        <v>7457.68</v>
      </c>
      <c r="O202" s="7">
        <f t="shared" si="10"/>
        <v>52542.32</v>
      </c>
    </row>
    <row r="203" spans="1:15" ht="15" x14ac:dyDescent="0.25">
      <c r="A203" s="6">
        <v>195</v>
      </c>
      <c r="B203" s="6" t="s">
        <v>308</v>
      </c>
      <c r="C203" s="6" t="s">
        <v>306</v>
      </c>
      <c r="D203" s="6" t="s">
        <v>186</v>
      </c>
      <c r="E203" s="6" t="s">
        <v>28</v>
      </c>
      <c r="F203" s="6" t="s">
        <v>29</v>
      </c>
      <c r="G203" s="7">
        <v>50000</v>
      </c>
      <c r="H203" s="7">
        <v>0</v>
      </c>
      <c r="I203" s="7">
        <v>50000</v>
      </c>
      <c r="J203" s="7">
        <f>+I203*2.87%</f>
        <v>1435</v>
      </c>
      <c r="K203" s="7">
        <v>1854</v>
      </c>
      <c r="L203" s="7">
        <f t="shared" si="8"/>
        <v>1520</v>
      </c>
      <c r="M203" s="7">
        <v>12875</v>
      </c>
      <c r="N203" s="7">
        <f t="shared" si="9"/>
        <v>17684</v>
      </c>
      <c r="O203" s="7">
        <f t="shared" si="10"/>
        <v>32316</v>
      </c>
    </row>
    <row r="204" spans="1:15" ht="15" x14ac:dyDescent="0.25">
      <c r="A204" s="6">
        <v>196</v>
      </c>
      <c r="B204" s="6" t="s">
        <v>309</v>
      </c>
      <c r="C204" s="6" t="s">
        <v>306</v>
      </c>
      <c r="D204" s="6" t="s">
        <v>227</v>
      </c>
      <c r="E204" s="6" t="s">
        <v>55</v>
      </c>
      <c r="F204" s="6" t="s">
        <v>29</v>
      </c>
      <c r="G204" s="7">
        <v>50000</v>
      </c>
      <c r="H204" s="7">
        <v>0</v>
      </c>
      <c r="I204" s="7">
        <v>50000</v>
      </c>
      <c r="J204" s="7">
        <f>+I204*2.87%</f>
        <v>1435</v>
      </c>
      <c r="K204" s="7">
        <v>1854</v>
      </c>
      <c r="L204" s="7">
        <f t="shared" si="8"/>
        <v>1520</v>
      </c>
      <c r="M204" s="7">
        <v>11525</v>
      </c>
      <c r="N204" s="7">
        <f t="shared" si="9"/>
        <v>16334</v>
      </c>
      <c r="O204" s="7">
        <f t="shared" si="10"/>
        <v>33666</v>
      </c>
    </row>
    <row r="205" spans="1:15" ht="24.75" customHeight="1" x14ac:dyDescent="0.25">
      <c r="A205" s="6">
        <v>197</v>
      </c>
      <c r="B205" s="6" t="s">
        <v>310</v>
      </c>
      <c r="C205" s="6" t="s">
        <v>306</v>
      </c>
      <c r="D205" s="6" t="s">
        <v>311</v>
      </c>
      <c r="E205" s="6" t="s">
        <v>28</v>
      </c>
      <c r="F205" s="6" t="s">
        <v>29</v>
      </c>
      <c r="G205" s="7">
        <v>22050</v>
      </c>
      <c r="H205" s="7">
        <v>0</v>
      </c>
      <c r="I205" s="7">
        <v>22050</v>
      </c>
      <c r="J205" s="7">
        <f>+I205*2.87%</f>
        <v>632.83500000000004</v>
      </c>
      <c r="K205" s="7">
        <v>0</v>
      </c>
      <c r="L205" s="7">
        <f t="shared" si="8"/>
        <v>670.32</v>
      </c>
      <c r="M205" s="7">
        <v>2317.33</v>
      </c>
      <c r="N205" s="7">
        <f t="shared" si="9"/>
        <v>3620.4850000000001</v>
      </c>
      <c r="O205" s="7">
        <f t="shared" si="10"/>
        <v>18429.514999999999</v>
      </c>
    </row>
    <row r="206" spans="1:15" ht="15" x14ac:dyDescent="0.25">
      <c r="A206" s="6">
        <v>198</v>
      </c>
      <c r="B206" s="6" t="s">
        <v>312</v>
      </c>
      <c r="C206" s="6" t="s">
        <v>306</v>
      </c>
      <c r="D206" s="6" t="s">
        <v>227</v>
      </c>
      <c r="E206" s="6" t="s">
        <v>55</v>
      </c>
      <c r="F206" s="6" t="s">
        <v>29</v>
      </c>
      <c r="G206" s="7">
        <v>50000</v>
      </c>
      <c r="H206" s="7">
        <v>0</v>
      </c>
      <c r="I206" s="7">
        <v>50000</v>
      </c>
      <c r="J206" s="7">
        <f>+I206*2.87%</f>
        <v>1435</v>
      </c>
      <c r="K206" s="7">
        <v>1854</v>
      </c>
      <c r="L206" s="7">
        <f t="shared" si="8"/>
        <v>1520</v>
      </c>
      <c r="M206" s="7">
        <v>3925</v>
      </c>
      <c r="N206" s="7">
        <f t="shared" ref="N206:N267" si="11">+J206+K206+L206+M206</f>
        <v>8734</v>
      </c>
      <c r="O206" s="7">
        <f t="shared" si="10"/>
        <v>41266</v>
      </c>
    </row>
    <row r="207" spans="1:15" ht="15" x14ac:dyDescent="0.25">
      <c r="A207" s="6">
        <v>199</v>
      </c>
      <c r="B207" t="s">
        <v>313</v>
      </c>
      <c r="C207" s="6" t="s">
        <v>306</v>
      </c>
      <c r="D207" s="6" t="s">
        <v>256</v>
      </c>
      <c r="E207" s="6" t="s">
        <v>36</v>
      </c>
      <c r="F207" s="6" t="s">
        <v>29</v>
      </c>
      <c r="G207" s="7">
        <v>11000</v>
      </c>
      <c r="H207" s="7">
        <v>0</v>
      </c>
      <c r="I207" s="7">
        <v>11000</v>
      </c>
      <c r="J207" s="7">
        <v>315.7</v>
      </c>
      <c r="K207" s="7">
        <v>0</v>
      </c>
      <c r="L207" s="7">
        <v>334.4</v>
      </c>
      <c r="M207" s="7">
        <v>25</v>
      </c>
      <c r="N207" s="7">
        <f t="shared" si="11"/>
        <v>675.09999999999991</v>
      </c>
      <c r="O207" s="7">
        <f t="shared" si="10"/>
        <v>10324.9</v>
      </c>
    </row>
    <row r="208" spans="1:15" ht="30" x14ac:dyDescent="0.25">
      <c r="A208" s="6">
        <v>200</v>
      </c>
      <c r="B208" s="6" t="s">
        <v>314</v>
      </c>
      <c r="C208" s="6" t="s">
        <v>315</v>
      </c>
      <c r="D208" s="6" t="s">
        <v>67</v>
      </c>
      <c r="E208" s="6" t="s">
        <v>36</v>
      </c>
      <c r="F208" s="6" t="s">
        <v>37</v>
      </c>
      <c r="G208" s="7">
        <v>22050</v>
      </c>
      <c r="H208" s="7">
        <v>0</v>
      </c>
      <c r="I208" s="7">
        <v>22050</v>
      </c>
      <c r="J208" s="7">
        <f>+I208*2.87%</f>
        <v>632.83500000000004</v>
      </c>
      <c r="K208" s="7">
        <v>0</v>
      </c>
      <c r="L208" s="7">
        <f t="shared" si="8"/>
        <v>670.32</v>
      </c>
      <c r="M208" s="7">
        <v>25</v>
      </c>
      <c r="N208" s="7">
        <f t="shared" si="11"/>
        <v>1328.1550000000002</v>
      </c>
      <c r="O208" s="7">
        <f t="shared" si="10"/>
        <v>20721.845000000001</v>
      </c>
    </row>
    <row r="209" spans="1:15" ht="30" x14ac:dyDescent="0.25">
      <c r="A209" s="6">
        <v>201</v>
      </c>
      <c r="B209" s="6" t="s">
        <v>316</v>
      </c>
      <c r="C209" s="6" t="s">
        <v>315</v>
      </c>
      <c r="D209" s="6" t="s">
        <v>67</v>
      </c>
      <c r="E209" s="6" t="s">
        <v>36</v>
      </c>
      <c r="F209" s="6" t="s">
        <v>37</v>
      </c>
      <c r="G209" s="7">
        <v>26000</v>
      </c>
      <c r="H209" s="7">
        <v>0</v>
      </c>
      <c r="I209" s="7">
        <v>26000</v>
      </c>
      <c r="J209" s="7">
        <v>746.2</v>
      </c>
      <c r="K209" s="7">
        <v>0</v>
      </c>
      <c r="L209" s="7">
        <f t="shared" ref="L209:L263" si="12">+I209*3.04%</f>
        <v>790.4</v>
      </c>
      <c r="M209" s="7">
        <v>25</v>
      </c>
      <c r="N209" s="7">
        <f t="shared" si="11"/>
        <v>1561.6</v>
      </c>
      <c r="O209" s="7">
        <f t="shared" ref="O209:O272" si="13">+G209-N209</f>
        <v>24438.400000000001</v>
      </c>
    </row>
    <row r="210" spans="1:15" ht="30" x14ac:dyDescent="0.25">
      <c r="A210" s="6">
        <v>202</v>
      </c>
      <c r="B210" s="6" t="s">
        <v>317</v>
      </c>
      <c r="C210" s="6" t="s">
        <v>315</v>
      </c>
      <c r="D210" s="6" t="s">
        <v>200</v>
      </c>
      <c r="E210" s="6" t="s">
        <v>55</v>
      </c>
      <c r="F210" s="6" t="s">
        <v>29</v>
      </c>
      <c r="G210" s="7">
        <v>50000</v>
      </c>
      <c r="H210" s="7">
        <v>0</v>
      </c>
      <c r="I210" s="7">
        <v>50000</v>
      </c>
      <c r="J210" s="7">
        <v>1435</v>
      </c>
      <c r="K210" s="7">
        <v>1854</v>
      </c>
      <c r="L210" s="7">
        <v>1520</v>
      </c>
      <c r="M210" s="7">
        <v>425</v>
      </c>
      <c r="N210" s="7">
        <f t="shared" si="11"/>
        <v>5234</v>
      </c>
      <c r="O210" s="7">
        <f t="shared" si="13"/>
        <v>44766</v>
      </c>
    </row>
    <row r="211" spans="1:15" ht="30" x14ac:dyDescent="0.25">
      <c r="A211" s="6">
        <v>203</v>
      </c>
      <c r="B211" s="6" t="s">
        <v>318</v>
      </c>
      <c r="C211" s="6" t="s">
        <v>315</v>
      </c>
      <c r="D211" s="6" t="s">
        <v>200</v>
      </c>
      <c r="E211" s="6" t="s">
        <v>55</v>
      </c>
      <c r="F211" s="6" t="s">
        <v>37</v>
      </c>
      <c r="G211" s="7">
        <v>50000</v>
      </c>
      <c r="H211" s="7">
        <v>0</v>
      </c>
      <c r="I211" s="7">
        <v>50000</v>
      </c>
      <c r="J211" s="7">
        <v>1435</v>
      </c>
      <c r="K211" s="7">
        <v>1854</v>
      </c>
      <c r="L211" s="7">
        <v>1520</v>
      </c>
      <c r="M211" s="7">
        <v>685</v>
      </c>
      <c r="N211" s="7">
        <f t="shared" si="11"/>
        <v>5494</v>
      </c>
      <c r="O211" s="7">
        <f t="shared" si="13"/>
        <v>44506</v>
      </c>
    </row>
    <row r="212" spans="1:15" ht="30" x14ac:dyDescent="0.25">
      <c r="A212" s="6">
        <v>204</v>
      </c>
      <c r="B212" t="s">
        <v>1053</v>
      </c>
      <c r="C212" s="6" t="s">
        <v>315</v>
      </c>
      <c r="D212" s="6" t="s">
        <v>200</v>
      </c>
      <c r="E212" s="6" t="s">
        <v>55</v>
      </c>
      <c r="F212" s="6" t="s">
        <v>37</v>
      </c>
      <c r="G212" s="7">
        <v>35000</v>
      </c>
      <c r="H212" s="7">
        <v>0</v>
      </c>
      <c r="I212" s="7">
        <v>35000</v>
      </c>
      <c r="J212" s="7">
        <v>1004.5</v>
      </c>
      <c r="K212" s="7">
        <v>0</v>
      </c>
      <c r="L212" s="7">
        <v>1064</v>
      </c>
      <c r="M212" s="7">
        <v>25</v>
      </c>
      <c r="N212" s="7">
        <f t="shared" si="11"/>
        <v>2093.5</v>
      </c>
      <c r="O212" s="7">
        <f t="shared" si="13"/>
        <v>32906.5</v>
      </c>
    </row>
    <row r="213" spans="1:15" ht="30" x14ac:dyDescent="0.25">
      <c r="A213" s="6">
        <v>205</v>
      </c>
      <c r="B213" s="6" t="s">
        <v>319</v>
      </c>
      <c r="C213" s="6" t="s">
        <v>315</v>
      </c>
      <c r="D213" s="6" t="s">
        <v>186</v>
      </c>
      <c r="E213" s="6" t="s">
        <v>28</v>
      </c>
      <c r="F213" s="6" t="s">
        <v>37</v>
      </c>
      <c r="G213" s="7">
        <v>50000</v>
      </c>
      <c r="H213" s="7">
        <v>0</v>
      </c>
      <c r="I213" s="7">
        <v>50000</v>
      </c>
      <c r="J213" s="7">
        <v>1435</v>
      </c>
      <c r="K213" s="7">
        <v>1854</v>
      </c>
      <c r="L213" s="7">
        <f t="shared" si="12"/>
        <v>1520</v>
      </c>
      <c r="M213" s="7">
        <v>2025</v>
      </c>
      <c r="N213" s="7">
        <f t="shared" si="11"/>
        <v>6834</v>
      </c>
      <c r="O213" s="7">
        <f t="shared" si="13"/>
        <v>43166</v>
      </c>
    </row>
    <row r="214" spans="1:15" ht="30" x14ac:dyDescent="0.25">
      <c r="A214" s="6">
        <v>206</v>
      </c>
      <c r="B214" s="6" t="s">
        <v>320</v>
      </c>
      <c r="C214" s="6" t="s">
        <v>315</v>
      </c>
      <c r="D214" s="6" t="s">
        <v>186</v>
      </c>
      <c r="E214" s="6" t="s">
        <v>55</v>
      </c>
      <c r="F214" s="6" t="s">
        <v>37</v>
      </c>
      <c r="G214" s="7">
        <v>50000</v>
      </c>
      <c r="H214" s="7">
        <v>0</v>
      </c>
      <c r="I214" s="7">
        <v>50000</v>
      </c>
      <c r="J214" s="7">
        <v>1435</v>
      </c>
      <c r="K214" s="7">
        <v>1854</v>
      </c>
      <c r="L214" s="7">
        <f t="shared" si="12"/>
        <v>1520</v>
      </c>
      <c r="M214" s="7">
        <v>425</v>
      </c>
      <c r="N214" s="7">
        <f t="shared" si="11"/>
        <v>5234</v>
      </c>
      <c r="O214" s="7">
        <f t="shared" si="13"/>
        <v>44766</v>
      </c>
    </row>
    <row r="215" spans="1:15" ht="30" x14ac:dyDescent="0.25">
      <c r="A215" s="6">
        <v>207</v>
      </c>
      <c r="B215" s="6" t="s">
        <v>321</v>
      </c>
      <c r="C215" s="6" t="s">
        <v>315</v>
      </c>
      <c r="D215" s="6" t="s">
        <v>67</v>
      </c>
      <c r="E215" s="6" t="s">
        <v>36</v>
      </c>
      <c r="F215" s="6" t="s">
        <v>37</v>
      </c>
      <c r="G215" s="7">
        <v>22050</v>
      </c>
      <c r="H215" s="7">
        <v>0</v>
      </c>
      <c r="I215" s="7">
        <v>22050</v>
      </c>
      <c r="J215" s="7">
        <v>632.84</v>
      </c>
      <c r="K215" s="7">
        <v>0</v>
      </c>
      <c r="L215" s="7">
        <f t="shared" si="12"/>
        <v>670.32</v>
      </c>
      <c r="M215" s="7">
        <v>25</v>
      </c>
      <c r="N215" s="7">
        <f t="shared" si="11"/>
        <v>1328.16</v>
      </c>
      <c r="O215" s="7">
        <f t="shared" si="13"/>
        <v>20721.84</v>
      </c>
    </row>
    <row r="216" spans="1:15" ht="30" x14ac:dyDescent="0.25">
      <c r="A216" s="6">
        <v>208</v>
      </c>
      <c r="B216" s="6" t="s">
        <v>322</v>
      </c>
      <c r="C216" s="6" t="s">
        <v>315</v>
      </c>
      <c r="D216" s="6" t="s">
        <v>41</v>
      </c>
      <c r="E216" s="6" t="s">
        <v>36</v>
      </c>
      <c r="F216" s="6" t="s">
        <v>37</v>
      </c>
      <c r="G216" s="7">
        <v>20000</v>
      </c>
      <c r="H216" s="7">
        <v>0</v>
      </c>
      <c r="I216" s="7">
        <v>20000</v>
      </c>
      <c r="J216" s="7">
        <v>574</v>
      </c>
      <c r="K216" s="7">
        <v>0</v>
      </c>
      <c r="L216" s="7">
        <f t="shared" si="12"/>
        <v>608</v>
      </c>
      <c r="M216" s="7">
        <v>5351.38</v>
      </c>
      <c r="N216" s="7">
        <f t="shared" si="11"/>
        <v>6533.38</v>
      </c>
      <c r="O216" s="7">
        <f t="shared" si="13"/>
        <v>13466.619999999999</v>
      </c>
    </row>
    <row r="217" spans="1:15" ht="30" x14ac:dyDescent="0.25">
      <c r="A217" s="6">
        <v>209</v>
      </c>
      <c r="B217" s="6" t="s">
        <v>323</v>
      </c>
      <c r="C217" s="6" t="s">
        <v>324</v>
      </c>
      <c r="D217" s="6" t="s">
        <v>186</v>
      </c>
      <c r="E217" s="6" t="s">
        <v>55</v>
      </c>
      <c r="F217" s="6" t="s">
        <v>29</v>
      </c>
      <c r="G217" s="7">
        <v>50000</v>
      </c>
      <c r="H217" s="7">
        <v>0</v>
      </c>
      <c r="I217" s="7">
        <v>50000</v>
      </c>
      <c r="J217" s="7">
        <v>1435</v>
      </c>
      <c r="K217" s="7">
        <v>1854</v>
      </c>
      <c r="L217" s="7">
        <f t="shared" si="12"/>
        <v>1520</v>
      </c>
      <c r="M217" s="7">
        <v>34213.699999999997</v>
      </c>
      <c r="N217" s="7">
        <f t="shared" si="11"/>
        <v>39022.699999999997</v>
      </c>
      <c r="O217" s="7">
        <f t="shared" si="13"/>
        <v>10977.300000000003</v>
      </c>
    </row>
    <row r="218" spans="1:15" ht="30" x14ac:dyDescent="0.25">
      <c r="A218" s="6">
        <v>210</v>
      </c>
      <c r="B218" s="6" t="s">
        <v>325</v>
      </c>
      <c r="C218" s="6" t="s">
        <v>324</v>
      </c>
      <c r="D218" s="6" t="s">
        <v>186</v>
      </c>
      <c r="E218" s="6" t="s">
        <v>55</v>
      </c>
      <c r="F218" s="6" t="s">
        <v>37</v>
      </c>
      <c r="G218" s="7">
        <v>50000</v>
      </c>
      <c r="H218" s="7">
        <v>0</v>
      </c>
      <c r="I218" s="7">
        <v>50000</v>
      </c>
      <c r="J218" s="7">
        <v>1435</v>
      </c>
      <c r="K218" s="7">
        <v>1854</v>
      </c>
      <c r="L218" s="7">
        <f t="shared" si="12"/>
        <v>1520</v>
      </c>
      <c r="M218" s="7">
        <v>44882.3</v>
      </c>
      <c r="N218" s="7">
        <f t="shared" si="11"/>
        <v>49691.3</v>
      </c>
      <c r="O218" s="7">
        <f t="shared" si="13"/>
        <v>308.69999999999709</v>
      </c>
    </row>
    <row r="219" spans="1:15" ht="30" x14ac:dyDescent="0.25">
      <c r="A219" s="6">
        <v>211</v>
      </c>
      <c r="B219" s="6" t="s">
        <v>326</v>
      </c>
      <c r="C219" s="6" t="s">
        <v>324</v>
      </c>
      <c r="D219" s="6" t="s">
        <v>67</v>
      </c>
      <c r="E219" s="6" t="s">
        <v>55</v>
      </c>
      <c r="F219" s="6" t="s">
        <v>37</v>
      </c>
      <c r="G219" s="7">
        <v>22050</v>
      </c>
      <c r="H219" s="7">
        <v>0</v>
      </c>
      <c r="I219" s="7">
        <v>22050</v>
      </c>
      <c r="J219" s="7">
        <v>632.84</v>
      </c>
      <c r="K219" s="7">
        <v>0</v>
      </c>
      <c r="L219" s="7">
        <f t="shared" si="12"/>
        <v>670.32</v>
      </c>
      <c r="M219" s="7">
        <v>25</v>
      </c>
      <c r="N219" s="7">
        <f t="shared" si="11"/>
        <v>1328.16</v>
      </c>
      <c r="O219" s="7">
        <f t="shared" si="13"/>
        <v>20721.84</v>
      </c>
    </row>
    <row r="220" spans="1:15" ht="30" x14ac:dyDescent="0.25">
      <c r="A220" s="6">
        <v>212</v>
      </c>
      <c r="B220" t="s">
        <v>329</v>
      </c>
      <c r="C220" s="1" t="s">
        <v>327</v>
      </c>
      <c r="D220" t="s">
        <v>256</v>
      </c>
      <c r="E220" s="6" t="s">
        <v>36</v>
      </c>
      <c r="F220" s="6" t="s">
        <v>29</v>
      </c>
      <c r="G220" s="7">
        <v>15000</v>
      </c>
      <c r="H220" s="7">
        <v>0</v>
      </c>
      <c r="I220" s="7">
        <v>15000</v>
      </c>
      <c r="J220" s="7">
        <v>430.5</v>
      </c>
      <c r="K220" s="7">
        <v>0</v>
      </c>
      <c r="L220" s="7">
        <v>456</v>
      </c>
      <c r="M220" s="7">
        <v>25</v>
      </c>
      <c r="N220" s="7">
        <f t="shared" si="11"/>
        <v>911.5</v>
      </c>
      <c r="O220" s="7">
        <f t="shared" si="13"/>
        <v>14088.5</v>
      </c>
    </row>
    <row r="221" spans="1:15" ht="30" x14ac:dyDescent="0.25">
      <c r="A221" s="6">
        <v>213</v>
      </c>
      <c r="B221" t="s">
        <v>330</v>
      </c>
      <c r="C221" s="1" t="s">
        <v>327</v>
      </c>
      <c r="D221" t="s">
        <v>118</v>
      </c>
      <c r="E221" s="6" t="s">
        <v>36</v>
      </c>
      <c r="F221" s="6" t="s">
        <v>37</v>
      </c>
      <c r="G221" s="7">
        <v>11000</v>
      </c>
      <c r="H221" s="7">
        <v>0</v>
      </c>
      <c r="I221" s="7">
        <v>11000</v>
      </c>
      <c r="J221" s="7">
        <v>315.7</v>
      </c>
      <c r="K221" s="7">
        <v>0</v>
      </c>
      <c r="L221" s="7">
        <v>334.4</v>
      </c>
      <c r="M221" s="7">
        <v>25</v>
      </c>
      <c r="N221" s="7">
        <f t="shared" si="11"/>
        <v>675.09999999999991</v>
      </c>
      <c r="O221" s="7">
        <f t="shared" si="13"/>
        <v>10324.9</v>
      </c>
    </row>
    <row r="222" spans="1:15" ht="30" x14ac:dyDescent="0.25">
      <c r="A222" s="6">
        <v>214</v>
      </c>
      <c r="B222" s="6" t="s">
        <v>331</v>
      </c>
      <c r="C222" s="6" t="s">
        <v>332</v>
      </c>
      <c r="D222" s="6" t="s">
        <v>67</v>
      </c>
      <c r="E222" s="6" t="s">
        <v>55</v>
      </c>
      <c r="F222" s="6" t="s">
        <v>37</v>
      </c>
      <c r="G222" s="7">
        <v>26250</v>
      </c>
      <c r="H222" s="7">
        <v>0</v>
      </c>
      <c r="I222" s="7">
        <v>26250</v>
      </c>
      <c r="J222" s="7">
        <v>753.38</v>
      </c>
      <c r="K222" s="7">
        <v>0</v>
      </c>
      <c r="L222" s="7">
        <f t="shared" si="12"/>
        <v>798</v>
      </c>
      <c r="M222" s="7">
        <v>2135.8000000000002</v>
      </c>
      <c r="N222" s="7">
        <f t="shared" si="11"/>
        <v>3687.1800000000003</v>
      </c>
      <c r="O222" s="7">
        <f t="shared" si="13"/>
        <v>22562.82</v>
      </c>
    </row>
    <row r="223" spans="1:15" s="8" customFormat="1" ht="24.75" customHeight="1" x14ac:dyDescent="0.25">
      <c r="A223" s="6">
        <v>215</v>
      </c>
      <c r="B223" s="6" t="s">
        <v>333</v>
      </c>
      <c r="C223" s="6" t="s">
        <v>334</v>
      </c>
      <c r="D223" s="6" t="s">
        <v>335</v>
      </c>
      <c r="E223" s="6" t="s">
        <v>55</v>
      </c>
      <c r="F223" s="6" t="s">
        <v>29</v>
      </c>
      <c r="G223" s="7">
        <v>60000</v>
      </c>
      <c r="H223" s="7">
        <v>0</v>
      </c>
      <c r="I223" s="7">
        <v>60000</v>
      </c>
      <c r="J223" s="7">
        <v>1722</v>
      </c>
      <c r="K223" s="7">
        <v>3486.68</v>
      </c>
      <c r="L223" s="7">
        <f t="shared" si="12"/>
        <v>1824</v>
      </c>
      <c r="M223" s="7">
        <v>525</v>
      </c>
      <c r="N223" s="7">
        <f t="shared" si="11"/>
        <v>7557.68</v>
      </c>
      <c r="O223" s="7">
        <f t="shared" si="13"/>
        <v>52442.32</v>
      </c>
    </row>
    <row r="224" spans="1:15" ht="15" x14ac:dyDescent="0.25">
      <c r="A224" s="6">
        <v>216</v>
      </c>
      <c r="B224" s="6" t="s">
        <v>336</v>
      </c>
      <c r="C224" s="6" t="s">
        <v>334</v>
      </c>
      <c r="D224" s="6" t="s">
        <v>67</v>
      </c>
      <c r="E224" s="6" t="s">
        <v>36</v>
      </c>
      <c r="F224" s="6" t="s">
        <v>37</v>
      </c>
      <c r="G224" s="7">
        <v>22050</v>
      </c>
      <c r="H224" s="7">
        <v>0</v>
      </c>
      <c r="I224" s="7">
        <v>22050</v>
      </c>
      <c r="J224" s="7">
        <v>632.84</v>
      </c>
      <c r="K224" s="7">
        <v>0</v>
      </c>
      <c r="L224" s="7">
        <f t="shared" si="12"/>
        <v>670.32</v>
      </c>
      <c r="M224" s="7">
        <v>125</v>
      </c>
      <c r="N224" s="7">
        <f t="shared" si="11"/>
        <v>1428.16</v>
      </c>
      <c r="O224" s="7">
        <f t="shared" si="13"/>
        <v>20621.84</v>
      </c>
    </row>
    <row r="225" spans="1:15" ht="15" x14ac:dyDescent="0.25">
      <c r="A225" s="6">
        <v>217</v>
      </c>
      <c r="B225" t="s">
        <v>337</v>
      </c>
      <c r="C225" s="6" t="s">
        <v>334</v>
      </c>
      <c r="D225" t="s">
        <v>47</v>
      </c>
      <c r="E225" s="6" t="s">
        <v>36</v>
      </c>
      <c r="F225" s="6" t="s">
        <v>29</v>
      </c>
      <c r="G225" s="7">
        <v>15000</v>
      </c>
      <c r="H225" s="7">
        <v>0</v>
      </c>
      <c r="I225" s="7">
        <v>15000</v>
      </c>
      <c r="J225" s="7">
        <v>430.5</v>
      </c>
      <c r="K225" s="7">
        <v>0</v>
      </c>
      <c r="L225" s="7">
        <v>456</v>
      </c>
      <c r="M225" s="7">
        <v>25</v>
      </c>
      <c r="N225" s="7">
        <f t="shared" si="11"/>
        <v>911.5</v>
      </c>
      <c r="O225" s="7">
        <f t="shared" si="13"/>
        <v>14088.5</v>
      </c>
    </row>
    <row r="226" spans="1:15" ht="15" x14ac:dyDescent="0.25">
      <c r="A226" s="6">
        <v>218</v>
      </c>
      <c r="B226" t="s">
        <v>338</v>
      </c>
      <c r="C226" s="6" t="s">
        <v>334</v>
      </c>
      <c r="D226" t="s">
        <v>47</v>
      </c>
      <c r="E226" s="6" t="s">
        <v>36</v>
      </c>
      <c r="F226" s="6" t="s">
        <v>29</v>
      </c>
      <c r="G226" s="7">
        <v>15000</v>
      </c>
      <c r="H226" s="7">
        <v>0</v>
      </c>
      <c r="I226" s="7">
        <v>15000</v>
      </c>
      <c r="J226" s="7">
        <v>430.5</v>
      </c>
      <c r="K226" s="7">
        <v>0</v>
      </c>
      <c r="L226" s="7">
        <v>456</v>
      </c>
      <c r="M226" s="7">
        <v>25</v>
      </c>
      <c r="N226" s="7">
        <f t="shared" si="11"/>
        <v>911.5</v>
      </c>
      <c r="O226" s="7">
        <f t="shared" si="13"/>
        <v>14088.5</v>
      </c>
    </row>
    <row r="227" spans="1:15" ht="15" x14ac:dyDescent="0.25">
      <c r="A227" s="6">
        <v>219</v>
      </c>
      <c r="B227" t="s">
        <v>1428</v>
      </c>
      <c r="C227" s="6" t="s">
        <v>334</v>
      </c>
      <c r="D227" t="s">
        <v>47</v>
      </c>
      <c r="E227" s="6" t="s">
        <v>36</v>
      </c>
      <c r="F227" s="6" t="s">
        <v>37</v>
      </c>
      <c r="G227" s="7">
        <v>11000</v>
      </c>
      <c r="H227" s="7">
        <v>0</v>
      </c>
      <c r="I227" s="7">
        <v>11000</v>
      </c>
      <c r="J227" s="7">
        <v>315.7</v>
      </c>
      <c r="K227" s="7">
        <v>0</v>
      </c>
      <c r="L227" s="7">
        <v>334.4</v>
      </c>
      <c r="M227" s="7">
        <v>25</v>
      </c>
      <c r="N227" s="7">
        <v>675.1</v>
      </c>
      <c r="O227" s="7">
        <f t="shared" si="13"/>
        <v>10324.9</v>
      </c>
    </row>
    <row r="228" spans="1:15" ht="28.5" customHeight="1" x14ac:dyDescent="0.25">
      <c r="A228" s="6">
        <v>220</v>
      </c>
      <c r="B228" s="6" t="s">
        <v>339</v>
      </c>
      <c r="C228" s="6" t="s">
        <v>340</v>
      </c>
      <c r="D228" s="6" t="s">
        <v>186</v>
      </c>
      <c r="E228" s="6" t="s">
        <v>28</v>
      </c>
      <c r="F228" s="6" t="s">
        <v>37</v>
      </c>
      <c r="G228" s="7">
        <v>50000</v>
      </c>
      <c r="H228" s="7">
        <v>0</v>
      </c>
      <c r="I228" s="7">
        <v>50000</v>
      </c>
      <c r="J228" s="7">
        <v>1435</v>
      </c>
      <c r="K228" s="7">
        <v>1339.36</v>
      </c>
      <c r="L228" s="7">
        <f t="shared" si="12"/>
        <v>1520</v>
      </c>
      <c r="M228" s="7">
        <v>11789.6</v>
      </c>
      <c r="N228" s="7">
        <f t="shared" si="11"/>
        <v>16083.96</v>
      </c>
      <c r="O228" s="7">
        <f t="shared" si="13"/>
        <v>33916.04</v>
      </c>
    </row>
    <row r="229" spans="1:15" s="8" customFormat="1" ht="24.75" customHeight="1" x14ac:dyDescent="0.25">
      <c r="A229" s="6">
        <v>221</v>
      </c>
      <c r="B229" s="6" t="s">
        <v>341</v>
      </c>
      <c r="C229" s="6" t="s">
        <v>342</v>
      </c>
      <c r="D229" s="6" t="s">
        <v>296</v>
      </c>
      <c r="E229" s="6" t="s">
        <v>28</v>
      </c>
      <c r="F229" s="6" t="s">
        <v>29</v>
      </c>
      <c r="G229" s="7">
        <v>90000</v>
      </c>
      <c r="H229" s="7">
        <v>0</v>
      </c>
      <c r="I229" s="7">
        <v>90000</v>
      </c>
      <c r="J229" s="7">
        <v>2583</v>
      </c>
      <c r="K229" s="7">
        <v>9753.1200000000008</v>
      </c>
      <c r="L229" s="7">
        <v>2736</v>
      </c>
      <c r="M229" s="7">
        <v>2195</v>
      </c>
      <c r="N229" s="7">
        <v>17267.12</v>
      </c>
      <c r="O229" s="7">
        <f t="shared" si="13"/>
        <v>72732.88</v>
      </c>
    </row>
    <row r="230" spans="1:15" ht="24.75" customHeight="1" x14ac:dyDescent="0.25">
      <c r="A230" s="6">
        <v>222</v>
      </c>
      <c r="B230" s="6" t="s">
        <v>343</v>
      </c>
      <c r="C230" s="6" t="s">
        <v>342</v>
      </c>
      <c r="D230" s="6" t="s">
        <v>311</v>
      </c>
      <c r="E230" s="6" t="s">
        <v>28</v>
      </c>
      <c r="F230" s="6" t="s">
        <v>37</v>
      </c>
      <c r="G230" s="7">
        <v>30000</v>
      </c>
      <c r="H230" s="7">
        <v>0</v>
      </c>
      <c r="I230" s="7">
        <v>30000</v>
      </c>
      <c r="J230" s="7">
        <v>861</v>
      </c>
      <c r="K230" s="7">
        <v>0</v>
      </c>
      <c r="L230" s="7">
        <f t="shared" si="12"/>
        <v>912</v>
      </c>
      <c r="M230" s="7">
        <v>25</v>
      </c>
      <c r="N230" s="7">
        <f t="shared" si="11"/>
        <v>1798</v>
      </c>
      <c r="O230" s="7">
        <f t="shared" si="13"/>
        <v>28202</v>
      </c>
    </row>
    <row r="231" spans="1:15" ht="24.75" customHeight="1" x14ac:dyDescent="0.25">
      <c r="A231" s="6">
        <v>223</v>
      </c>
      <c r="B231" s="6" t="s">
        <v>344</v>
      </c>
      <c r="C231" s="6" t="s">
        <v>345</v>
      </c>
      <c r="D231" s="6" t="s">
        <v>227</v>
      </c>
      <c r="E231" s="6" t="s">
        <v>28</v>
      </c>
      <c r="F231" s="6" t="s">
        <v>29</v>
      </c>
      <c r="G231" s="7">
        <v>50000</v>
      </c>
      <c r="H231" s="7">
        <v>0</v>
      </c>
      <c r="I231" s="7">
        <v>50000</v>
      </c>
      <c r="J231" s="7">
        <v>1435</v>
      </c>
      <c r="K231" s="7">
        <v>1854</v>
      </c>
      <c r="L231" s="7">
        <f t="shared" si="12"/>
        <v>1520</v>
      </c>
      <c r="M231" s="7">
        <v>1684</v>
      </c>
      <c r="N231" s="7">
        <f t="shared" si="11"/>
        <v>6493</v>
      </c>
      <c r="O231" s="7">
        <f t="shared" si="13"/>
        <v>43507</v>
      </c>
    </row>
    <row r="232" spans="1:15" s="8" customFormat="1" ht="30" x14ac:dyDescent="0.25">
      <c r="A232" s="6">
        <v>224</v>
      </c>
      <c r="B232" s="6" t="s">
        <v>346</v>
      </c>
      <c r="C232" s="6" t="s">
        <v>347</v>
      </c>
      <c r="D232" s="6" t="s">
        <v>70</v>
      </c>
      <c r="E232" s="6" t="s">
        <v>55</v>
      </c>
      <c r="F232" s="6" t="s">
        <v>37</v>
      </c>
      <c r="G232" s="7">
        <v>60000</v>
      </c>
      <c r="H232" s="7">
        <v>0</v>
      </c>
      <c r="I232" s="7">
        <v>60000</v>
      </c>
      <c r="J232" s="7">
        <v>1722</v>
      </c>
      <c r="K232" s="7">
        <v>3486.68</v>
      </c>
      <c r="L232" s="7">
        <f t="shared" si="12"/>
        <v>1824</v>
      </c>
      <c r="M232" s="7">
        <v>425</v>
      </c>
      <c r="N232" s="7">
        <f t="shared" si="11"/>
        <v>7457.68</v>
      </c>
      <c r="O232" s="7">
        <f t="shared" si="13"/>
        <v>52542.32</v>
      </c>
    </row>
    <row r="233" spans="1:15" ht="30" x14ac:dyDescent="0.25">
      <c r="A233" s="6">
        <v>225</v>
      </c>
      <c r="B233" s="6" t="s">
        <v>348</v>
      </c>
      <c r="C233" s="6" t="s">
        <v>347</v>
      </c>
      <c r="D233" s="6" t="s">
        <v>186</v>
      </c>
      <c r="E233" s="6" t="s">
        <v>55</v>
      </c>
      <c r="F233" s="6" t="s">
        <v>29</v>
      </c>
      <c r="G233" s="7">
        <v>50000</v>
      </c>
      <c r="H233" s="7">
        <v>0</v>
      </c>
      <c r="I233" s="7">
        <v>50000</v>
      </c>
      <c r="J233" s="7">
        <v>1435</v>
      </c>
      <c r="K233" s="7">
        <v>1854</v>
      </c>
      <c r="L233" s="7">
        <f t="shared" si="12"/>
        <v>1520</v>
      </c>
      <c r="M233" s="7">
        <v>425</v>
      </c>
      <c r="N233" s="7">
        <f t="shared" si="11"/>
        <v>5234</v>
      </c>
      <c r="O233" s="7">
        <f t="shared" si="13"/>
        <v>44766</v>
      </c>
    </row>
    <row r="234" spans="1:15" ht="30" x14ac:dyDescent="0.25">
      <c r="A234" s="6">
        <v>226</v>
      </c>
      <c r="B234" s="6" t="s">
        <v>349</v>
      </c>
      <c r="C234" s="6" t="s">
        <v>347</v>
      </c>
      <c r="D234" s="6" t="s">
        <v>118</v>
      </c>
      <c r="E234" s="6" t="s">
        <v>36</v>
      </c>
      <c r="F234" s="6" t="s">
        <v>37</v>
      </c>
      <c r="G234" s="7">
        <v>15000</v>
      </c>
      <c r="H234" s="7">
        <v>0</v>
      </c>
      <c r="I234" s="7">
        <v>15000</v>
      </c>
      <c r="J234" s="7">
        <v>430.5</v>
      </c>
      <c r="K234" s="7">
        <v>0</v>
      </c>
      <c r="L234" s="7">
        <v>456</v>
      </c>
      <c r="M234" s="7">
        <v>25</v>
      </c>
      <c r="N234" s="7">
        <f t="shared" si="11"/>
        <v>911.5</v>
      </c>
      <c r="O234" s="7">
        <f t="shared" si="13"/>
        <v>14088.5</v>
      </c>
    </row>
    <row r="235" spans="1:15" ht="30" x14ac:dyDescent="0.25">
      <c r="A235" s="6">
        <v>227</v>
      </c>
      <c r="B235" s="6" t="s">
        <v>350</v>
      </c>
      <c r="C235" s="6" t="s">
        <v>347</v>
      </c>
      <c r="D235" s="6" t="s">
        <v>125</v>
      </c>
      <c r="E235" s="6" t="s">
        <v>36</v>
      </c>
      <c r="F235" s="6" t="s">
        <v>29</v>
      </c>
      <c r="G235" s="7">
        <v>11000</v>
      </c>
      <c r="H235" s="7">
        <v>0</v>
      </c>
      <c r="I235" s="7">
        <v>11000</v>
      </c>
      <c r="J235" s="7">
        <v>315.7</v>
      </c>
      <c r="K235" s="7">
        <v>0</v>
      </c>
      <c r="L235" s="7">
        <f t="shared" si="12"/>
        <v>334.4</v>
      </c>
      <c r="M235" s="7">
        <v>25</v>
      </c>
      <c r="N235" s="7">
        <f t="shared" si="11"/>
        <v>675.09999999999991</v>
      </c>
      <c r="O235" s="7">
        <f t="shared" si="13"/>
        <v>10324.9</v>
      </c>
    </row>
    <row r="236" spans="1:15" ht="30" x14ac:dyDescent="0.25">
      <c r="A236" s="6">
        <v>228</v>
      </c>
      <c r="B236" t="s">
        <v>1312</v>
      </c>
      <c r="C236" s="6" t="s">
        <v>347</v>
      </c>
      <c r="D236" s="6" t="s">
        <v>1311</v>
      </c>
      <c r="E236" s="6" t="s">
        <v>36</v>
      </c>
      <c r="F236" s="6" t="s">
        <v>29</v>
      </c>
      <c r="G236" s="7">
        <v>15000</v>
      </c>
      <c r="H236" s="7">
        <v>0</v>
      </c>
      <c r="I236" s="7">
        <v>15000</v>
      </c>
      <c r="J236" s="7">
        <v>430.5</v>
      </c>
      <c r="K236" s="7">
        <v>0</v>
      </c>
      <c r="L236" s="7">
        <v>456</v>
      </c>
      <c r="M236" s="7">
        <v>25</v>
      </c>
      <c r="N236" s="7">
        <f t="shared" si="11"/>
        <v>911.5</v>
      </c>
      <c r="O236" s="7">
        <f t="shared" si="13"/>
        <v>14088.5</v>
      </c>
    </row>
    <row r="237" spans="1:15" ht="30" x14ac:dyDescent="0.25">
      <c r="A237" s="6">
        <v>229</v>
      </c>
      <c r="B237" s="6" t="s">
        <v>351</v>
      </c>
      <c r="C237" s="6" t="s">
        <v>347</v>
      </c>
      <c r="D237" s="6" t="s">
        <v>47</v>
      </c>
      <c r="E237" s="6" t="s">
        <v>36</v>
      </c>
      <c r="F237" s="6" t="s">
        <v>29</v>
      </c>
      <c r="G237" s="7">
        <v>11000</v>
      </c>
      <c r="H237" s="7">
        <v>0</v>
      </c>
      <c r="I237" s="7">
        <v>11000</v>
      </c>
      <c r="J237" s="7">
        <v>315.7</v>
      </c>
      <c r="K237" s="7">
        <v>0</v>
      </c>
      <c r="L237" s="7">
        <f t="shared" si="12"/>
        <v>334.4</v>
      </c>
      <c r="M237" s="7">
        <v>25</v>
      </c>
      <c r="N237" s="7">
        <f t="shared" si="11"/>
        <v>675.09999999999991</v>
      </c>
      <c r="O237" s="7">
        <f t="shared" si="13"/>
        <v>10324.9</v>
      </c>
    </row>
    <row r="238" spans="1:15" ht="15" x14ac:dyDescent="0.25">
      <c r="A238" s="6">
        <v>230</v>
      </c>
      <c r="B238" s="6" t="s">
        <v>353</v>
      </c>
      <c r="C238" s="6" t="s">
        <v>352</v>
      </c>
      <c r="D238" s="6" t="s">
        <v>186</v>
      </c>
      <c r="E238" s="6" t="s">
        <v>28</v>
      </c>
      <c r="F238" s="6" t="s">
        <v>37</v>
      </c>
      <c r="G238" s="7">
        <v>50000</v>
      </c>
      <c r="H238" s="7">
        <v>0</v>
      </c>
      <c r="I238" s="7">
        <v>50000</v>
      </c>
      <c r="J238" s="7">
        <v>1435</v>
      </c>
      <c r="K238" s="7">
        <v>1082.04</v>
      </c>
      <c r="L238" s="7">
        <f t="shared" si="12"/>
        <v>1520</v>
      </c>
      <c r="M238" s="7">
        <v>5571.38</v>
      </c>
      <c r="N238" s="7">
        <f t="shared" si="11"/>
        <v>9608.42</v>
      </c>
      <c r="O238" s="7">
        <f t="shared" si="13"/>
        <v>40391.58</v>
      </c>
    </row>
    <row r="239" spans="1:15" ht="15" x14ac:dyDescent="0.25">
      <c r="A239" s="6">
        <v>231</v>
      </c>
      <c r="B239" s="6" t="s">
        <v>935</v>
      </c>
      <c r="C239" s="6" t="s">
        <v>352</v>
      </c>
      <c r="D239" s="6" t="s">
        <v>200</v>
      </c>
      <c r="E239" s="6" t="s">
        <v>28</v>
      </c>
      <c r="F239" s="6" t="s">
        <v>37</v>
      </c>
      <c r="G239" s="7">
        <v>35000</v>
      </c>
      <c r="H239" s="7">
        <v>0</v>
      </c>
      <c r="I239" s="7">
        <v>35000</v>
      </c>
      <c r="J239" s="7">
        <v>1004.5</v>
      </c>
      <c r="K239" s="7">
        <v>0</v>
      </c>
      <c r="L239" s="7">
        <v>1064</v>
      </c>
      <c r="M239" s="7">
        <v>25</v>
      </c>
      <c r="N239" s="7">
        <v>2093.5</v>
      </c>
      <c r="O239" s="7">
        <f t="shared" si="13"/>
        <v>32906.5</v>
      </c>
    </row>
    <row r="240" spans="1:15" ht="15" x14ac:dyDescent="0.25">
      <c r="A240" s="6">
        <v>232</v>
      </c>
      <c r="B240" s="6" t="s">
        <v>953</v>
      </c>
      <c r="C240" s="6" t="s">
        <v>352</v>
      </c>
      <c r="D240" s="6" t="s">
        <v>200</v>
      </c>
      <c r="E240" s="6" t="s">
        <v>28</v>
      </c>
      <c r="F240" s="6" t="s">
        <v>37</v>
      </c>
      <c r="G240" s="7">
        <v>35000</v>
      </c>
      <c r="H240" s="7">
        <v>0</v>
      </c>
      <c r="I240" s="7">
        <v>35000</v>
      </c>
      <c r="J240" s="7">
        <v>1004.5</v>
      </c>
      <c r="K240" s="7">
        <v>0</v>
      </c>
      <c r="L240" s="7">
        <v>1064</v>
      </c>
      <c r="M240" s="7">
        <v>25</v>
      </c>
      <c r="N240" s="7">
        <v>2093.5</v>
      </c>
      <c r="O240" s="7">
        <f t="shared" si="13"/>
        <v>32906.5</v>
      </c>
    </row>
    <row r="241" spans="1:15" ht="15" x14ac:dyDescent="0.25">
      <c r="A241" s="6">
        <v>233</v>
      </c>
      <c r="B241" s="6" t="s">
        <v>354</v>
      </c>
      <c r="C241" s="6" t="s">
        <v>355</v>
      </c>
      <c r="D241" s="6" t="s">
        <v>82</v>
      </c>
      <c r="E241" s="6" t="s">
        <v>36</v>
      </c>
      <c r="F241" s="6" t="s">
        <v>37</v>
      </c>
      <c r="G241" s="7">
        <v>22050</v>
      </c>
      <c r="H241" s="7">
        <v>0</v>
      </c>
      <c r="I241" s="7">
        <v>22050</v>
      </c>
      <c r="J241" s="7">
        <v>632.84</v>
      </c>
      <c r="K241" s="7">
        <v>0</v>
      </c>
      <c r="L241" s="7">
        <f t="shared" si="12"/>
        <v>670.32</v>
      </c>
      <c r="M241" s="7">
        <v>1257.3</v>
      </c>
      <c r="N241" s="7">
        <f t="shared" si="11"/>
        <v>2560.46</v>
      </c>
      <c r="O241" s="7">
        <f t="shared" si="13"/>
        <v>19489.54</v>
      </c>
    </row>
    <row r="242" spans="1:15" ht="15" x14ac:dyDescent="0.25">
      <c r="A242" s="6">
        <v>234</v>
      </c>
      <c r="B242" s="6" t="s">
        <v>356</v>
      </c>
      <c r="C242" s="6" t="s">
        <v>355</v>
      </c>
      <c r="D242" s="6" t="s">
        <v>186</v>
      </c>
      <c r="E242" s="6" t="s">
        <v>55</v>
      </c>
      <c r="F242" s="6" t="s">
        <v>37</v>
      </c>
      <c r="G242" s="7">
        <v>50000</v>
      </c>
      <c r="H242" s="7">
        <v>0</v>
      </c>
      <c r="I242" s="7">
        <v>50000</v>
      </c>
      <c r="J242" s="7">
        <v>1435</v>
      </c>
      <c r="K242" s="7">
        <v>1854</v>
      </c>
      <c r="L242" s="7">
        <f t="shared" si="12"/>
        <v>1520</v>
      </c>
      <c r="M242" s="7">
        <v>1073.5</v>
      </c>
      <c r="N242" s="7">
        <f t="shared" si="11"/>
        <v>5882.5</v>
      </c>
      <c r="O242" s="7">
        <f t="shared" si="13"/>
        <v>44117.5</v>
      </c>
    </row>
    <row r="243" spans="1:15" ht="15" x14ac:dyDescent="0.25">
      <c r="A243" s="6">
        <v>235</v>
      </c>
      <c r="B243" s="6" t="s">
        <v>357</v>
      </c>
      <c r="C243" s="6" t="s">
        <v>358</v>
      </c>
      <c r="D243" s="6" t="s">
        <v>259</v>
      </c>
      <c r="E243" s="6" t="s">
        <v>36</v>
      </c>
      <c r="F243" s="6" t="s">
        <v>29</v>
      </c>
      <c r="G243" s="7">
        <v>11000</v>
      </c>
      <c r="H243" s="7">
        <v>0</v>
      </c>
      <c r="I243" s="7">
        <v>11000</v>
      </c>
      <c r="J243" s="7">
        <v>315.7</v>
      </c>
      <c r="K243" s="7">
        <v>0</v>
      </c>
      <c r="L243" s="7">
        <f t="shared" si="12"/>
        <v>334.4</v>
      </c>
      <c r="M243" s="7">
        <v>25</v>
      </c>
      <c r="N243" s="7">
        <f t="shared" si="11"/>
        <v>675.09999999999991</v>
      </c>
      <c r="O243" s="7">
        <f t="shared" si="13"/>
        <v>10324.9</v>
      </c>
    </row>
    <row r="244" spans="1:15" ht="24.75" customHeight="1" x14ac:dyDescent="0.25">
      <c r="A244" s="6">
        <v>236</v>
      </c>
      <c r="B244" s="6" t="s">
        <v>359</v>
      </c>
      <c r="C244" s="6" t="s">
        <v>360</v>
      </c>
      <c r="D244" s="6" t="s">
        <v>67</v>
      </c>
      <c r="E244" s="6" t="s">
        <v>36</v>
      </c>
      <c r="F244" s="6" t="s">
        <v>37</v>
      </c>
      <c r="G244" s="7">
        <v>32000</v>
      </c>
      <c r="H244" s="7">
        <v>0</v>
      </c>
      <c r="I244" s="7">
        <v>32000</v>
      </c>
      <c r="J244" s="7">
        <v>918.4</v>
      </c>
      <c r="K244" s="7">
        <v>0</v>
      </c>
      <c r="L244" s="7">
        <v>972.8</v>
      </c>
      <c r="M244" s="7">
        <v>1740.46</v>
      </c>
      <c r="N244" s="7">
        <f t="shared" si="11"/>
        <v>3631.66</v>
      </c>
      <c r="O244" s="7">
        <f t="shared" si="13"/>
        <v>28368.34</v>
      </c>
    </row>
    <row r="245" spans="1:15" ht="24.75" customHeight="1" x14ac:dyDescent="0.25">
      <c r="A245" s="6">
        <v>237</v>
      </c>
      <c r="B245" s="6" t="s">
        <v>361</v>
      </c>
      <c r="C245" s="6" t="s">
        <v>362</v>
      </c>
      <c r="D245" s="6" t="s">
        <v>227</v>
      </c>
      <c r="E245" s="6" t="s">
        <v>55</v>
      </c>
      <c r="F245" s="6" t="s">
        <v>29</v>
      </c>
      <c r="G245" s="7">
        <v>50000</v>
      </c>
      <c r="H245" s="7">
        <v>0</v>
      </c>
      <c r="I245" s="7">
        <v>50000</v>
      </c>
      <c r="J245" s="7">
        <v>1435</v>
      </c>
      <c r="K245" s="7">
        <v>1854</v>
      </c>
      <c r="L245" s="7">
        <f t="shared" si="12"/>
        <v>1520</v>
      </c>
      <c r="M245" s="7">
        <v>3530</v>
      </c>
      <c r="N245" s="7">
        <f t="shared" si="11"/>
        <v>8339</v>
      </c>
      <c r="O245" s="7">
        <f t="shared" si="13"/>
        <v>41661</v>
      </c>
    </row>
    <row r="246" spans="1:15" ht="24.75" customHeight="1" x14ac:dyDescent="0.25">
      <c r="A246" s="6">
        <v>238</v>
      </c>
      <c r="B246" s="6" t="s">
        <v>363</v>
      </c>
      <c r="C246" s="6" t="s">
        <v>362</v>
      </c>
      <c r="D246" s="6" t="s">
        <v>186</v>
      </c>
      <c r="E246" s="6" t="s">
        <v>55</v>
      </c>
      <c r="F246" s="6" t="s">
        <v>37</v>
      </c>
      <c r="G246" s="7">
        <v>50000</v>
      </c>
      <c r="H246" s="7">
        <v>0</v>
      </c>
      <c r="I246" s="7">
        <v>50000</v>
      </c>
      <c r="J246" s="7">
        <v>1435</v>
      </c>
      <c r="K246" s="7">
        <v>1854</v>
      </c>
      <c r="L246" s="7">
        <f t="shared" si="12"/>
        <v>1520</v>
      </c>
      <c r="M246" s="7">
        <v>1657.3</v>
      </c>
      <c r="N246" s="7">
        <f t="shared" si="11"/>
        <v>6466.3</v>
      </c>
      <c r="O246" s="7">
        <f t="shared" si="13"/>
        <v>43533.7</v>
      </c>
    </row>
    <row r="247" spans="1:15" ht="24.75" customHeight="1" x14ac:dyDescent="0.25">
      <c r="A247" s="6">
        <v>239</v>
      </c>
      <c r="B247" s="10" t="s">
        <v>364</v>
      </c>
      <c r="C247" s="6" t="s">
        <v>362</v>
      </c>
      <c r="D247" s="6" t="s">
        <v>47</v>
      </c>
      <c r="E247" s="6" t="s">
        <v>36</v>
      </c>
      <c r="F247" s="6" t="s">
        <v>29</v>
      </c>
      <c r="G247" s="7">
        <v>15000</v>
      </c>
      <c r="H247" s="7">
        <v>0</v>
      </c>
      <c r="I247" s="7">
        <v>15000</v>
      </c>
      <c r="J247" s="7">
        <v>430.5</v>
      </c>
      <c r="K247" s="7">
        <v>0</v>
      </c>
      <c r="L247" s="7">
        <v>456</v>
      </c>
      <c r="M247" s="7">
        <v>25</v>
      </c>
      <c r="N247" s="7">
        <f t="shared" si="11"/>
        <v>911.5</v>
      </c>
      <c r="O247" s="7">
        <f t="shared" si="13"/>
        <v>14088.5</v>
      </c>
    </row>
    <row r="248" spans="1:15" ht="24.75" customHeight="1" x14ac:dyDescent="0.25">
      <c r="A248" s="6">
        <v>240</v>
      </c>
      <c r="B248" s="6" t="s">
        <v>365</v>
      </c>
      <c r="C248" s="6" t="s">
        <v>362</v>
      </c>
      <c r="D248" s="6" t="s">
        <v>47</v>
      </c>
      <c r="E248" s="6" t="s">
        <v>36</v>
      </c>
      <c r="F248" s="6" t="s">
        <v>29</v>
      </c>
      <c r="G248" s="7">
        <v>15000</v>
      </c>
      <c r="H248" s="7">
        <v>0</v>
      </c>
      <c r="I248" s="7">
        <v>15000</v>
      </c>
      <c r="J248" s="7">
        <v>430.5</v>
      </c>
      <c r="K248" s="7">
        <v>0</v>
      </c>
      <c r="L248" s="7">
        <v>456</v>
      </c>
      <c r="M248" s="7">
        <v>25</v>
      </c>
      <c r="N248" s="7">
        <f t="shared" si="11"/>
        <v>911.5</v>
      </c>
      <c r="O248" s="7">
        <f t="shared" si="13"/>
        <v>14088.5</v>
      </c>
    </row>
    <row r="249" spans="1:15" ht="24.75" customHeight="1" x14ac:dyDescent="0.25">
      <c r="A249" s="6">
        <v>241</v>
      </c>
      <c r="B249" s="6" t="s">
        <v>366</v>
      </c>
      <c r="C249" s="6" t="s">
        <v>362</v>
      </c>
      <c r="D249" s="6" t="s">
        <v>186</v>
      </c>
      <c r="E249" s="6" t="s">
        <v>55</v>
      </c>
      <c r="F249" s="6" t="s">
        <v>29</v>
      </c>
      <c r="G249" s="7">
        <v>50000</v>
      </c>
      <c r="H249" s="7">
        <v>0</v>
      </c>
      <c r="I249" s="7">
        <v>50000</v>
      </c>
      <c r="J249" s="7">
        <v>1435</v>
      </c>
      <c r="K249" s="7">
        <v>1854</v>
      </c>
      <c r="L249" s="7">
        <f t="shared" si="12"/>
        <v>1520</v>
      </c>
      <c r="M249" s="7">
        <v>525</v>
      </c>
      <c r="N249" s="7">
        <f t="shared" si="11"/>
        <v>5334</v>
      </c>
      <c r="O249" s="7">
        <f t="shared" si="13"/>
        <v>44666</v>
      </c>
    </row>
    <row r="250" spans="1:15" ht="24.75" customHeight="1" x14ac:dyDescent="0.25">
      <c r="A250" s="6">
        <v>242</v>
      </c>
      <c r="B250" s="6" t="s">
        <v>367</v>
      </c>
      <c r="C250" s="6" t="s">
        <v>362</v>
      </c>
      <c r="D250" s="6" t="s">
        <v>186</v>
      </c>
      <c r="E250" s="6" t="s">
        <v>28</v>
      </c>
      <c r="F250" s="6" t="s">
        <v>29</v>
      </c>
      <c r="G250" s="7">
        <v>50000</v>
      </c>
      <c r="H250" s="7">
        <v>0</v>
      </c>
      <c r="I250" s="7">
        <v>50000</v>
      </c>
      <c r="J250" s="7">
        <v>1435</v>
      </c>
      <c r="K250" s="7">
        <v>1854</v>
      </c>
      <c r="L250" s="7">
        <f t="shared" si="12"/>
        <v>1520</v>
      </c>
      <c r="M250" s="7">
        <v>425</v>
      </c>
      <c r="N250" s="7">
        <f t="shared" si="11"/>
        <v>5234</v>
      </c>
      <c r="O250" s="7">
        <f t="shared" si="13"/>
        <v>44766</v>
      </c>
    </row>
    <row r="251" spans="1:15" ht="24.75" customHeight="1" x14ac:dyDescent="0.25">
      <c r="A251" s="6">
        <v>243</v>
      </c>
      <c r="B251" s="6" t="s">
        <v>368</v>
      </c>
      <c r="C251" s="6" t="s">
        <v>362</v>
      </c>
      <c r="D251" s="6" t="s">
        <v>186</v>
      </c>
      <c r="E251" s="6" t="s">
        <v>55</v>
      </c>
      <c r="F251" s="6" t="s">
        <v>29</v>
      </c>
      <c r="G251" s="7">
        <v>50000</v>
      </c>
      <c r="H251" s="7">
        <v>0</v>
      </c>
      <c r="I251" s="7">
        <v>50000</v>
      </c>
      <c r="J251" s="7">
        <v>1435</v>
      </c>
      <c r="K251" s="7">
        <v>1854</v>
      </c>
      <c r="L251" s="7">
        <f t="shared" si="12"/>
        <v>1520</v>
      </c>
      <c r="M251" s="7">
        <v>2850</v>
      </c>
      <c r="N251" s="7">
        <f t="shared" si="11"/>
        <v>7659</v>
      </c>
      <c r="O251" s="7">
        <f t="shared" si="13"/>
        <v>42341</v>
      </c>
    </row>
    <row r="252" spans="1:15" ht="24.75" customHeight="1" x14ac:dyDescent="0.25">
      <c r="A252" s="6">
        <v>244</v>
      </c>
      <c r="B252" s="6" t="s">
        <v>369</v>
      </c>
      <c r="C252" s="6" t="s">
        <v>362</v>
      </c>
      <c r="D252" s="6" t="s">
        <v>103</v>
      </c>
      <c r="E252" s="6" t="s">
        <v>36</v>
      </c>
      <c r="F252" s="6" t="s">
        <v>29</v>
      </c>
      <c r="G252" s="7">
        <v>30000</v>
      </c>
      <c r="H252" s="7">
        <v>0</v>
      </c>
      <c r="I252" s="7">
        <v>30000</v>
      </c>
      <c r="J252" s="7">
        <v>861</v>
      </c>
      <c r="K252" s="7">
        <v>0</v>
      </c>
      <c r="L252" s="7">
        <f t="shared" si="12"/>
        <v>912</v>
      </c>
      <c r="M252" s="7">
        <v>25</v>
      </c>
      <c r="N252" s="7">
        <f t="shared" si="11"/>
        <v>1798</v>
      </c>
      <c r="O252" s="7">
        <f t="shared" si="13"/>
        <v>28202</v>
      </c>
    </row>
    <row r="253" spans="1:15" ht="24.75" customHeight="1" x14ac:dyDescent="0.25">
      <c r="A253" s="6">
        <v>245</v>
      </c>
      <c r="B253" s="6" t="s">
        <v>370</v>
      </c>
      <c r="C253" s="6" t="s">
        <v>362</v>
      </c>
      <c r="D253" s="6" t="s">
        <v>103</v>
      </c>
      <c r="E253" s="6" t="s">
        <v>36</v>
      </c>
      <c r="F253" s="6" t="s">
        <v>29</v>
      </c>
      <c r="G253" s="7">
        <v>15000</v>
      </c>
      <c r="H253" s="7">
        <v>0</v>
      </c>
      <c r="I253" s="7">
        <v>15000</v>
      </c>
      <c r="J253" s="7">
        <v>430.5</v>
      </c>
      <c r="K253" s="7">
        <v>0</v>
      </c>
      <c r="L253" s="7">
        <v>456</v>
      </c>
      <c r="M253" s="7">
        <v>25</v>
      </c>
      <c r="N253" s="7">
        <f t="shared" si="11"/>
        <v>911.5</v>
      </c>
      <c r="O253" s="7">
        <f t="shared" si="13"/>
        <v>14088.5</v>
      </c>
    </row>
    <row r="254" spans="1:15" ht="24.75" customHeight="1" x14ac:dyDescent="0.25">
      <c r="A254" s="6">
        <v>246</v>
      </c>
      <c r="B254" s="6" t="s">
        <v>371</v>
      </c>
      <c r="C254" s="6" t="s">
        <v>362</v>
      </c>
      <c r="D254" s="6" t="s">
        <v>177</v>
      </c>
      <c r="E254" s="6" t="s">
        <v>55</v>
      </c>
      <c r="F254" s="6" t="s">
        <v>29</v>
      </c>
      <c r="G254" s="7">
        <v>22050</v>
      </c>
      <c r="H254" s="7">
        <v>0</v>
      </c>
      <c r="I254" s="7">
        <v>22050</v>
      </c>
      <c r="J254" s="7">
        <v>632.84</v>
      </c>
      <c r="K254" s="7">
        <v>0</v>
      </c>
      <c r="L254" s="7">
        <f t="shared" si="12"/>
        <v>670.32</v>
      </c>
      <c r="M254" s="7">
        <v>1740.46</v>
      </c>
      <c r="N254" s="7">
        <f t="shared" si="11"/>
        <v>3043.62</v>
      </c>
      <c r="O254" s="7">
        <f t="shared" si="13"/>
        <v>19006.38</v>
      </c>
    </row>
    <row r="255" spans="1:15" ht="24.75" customHeight="1" x14ac:dyDescent="0.25">
      <c r="A255" s="6">
        <v>247</v>
      </c>
      <c r="B255" s="6" t="s">
        <v>372</v>
      </c>
      <c r="C255" s="6" t="s">
        <v>362</v>
      </c>
      <c r="D255" s="6" t="s">
        <v>67</v>
      </c>
      <c r="E255" s="6" t="s">
        <v>28</v>
      </c>
      <c r="F255" s="6" t="s">
        <v>37</v>
      </c>
      <c r="G255" s="7">
        <v>22050</v>
      </c>
      <c r="H255" s="7">
        <v>0</v>
      </c>
      <c r="I255" s="7">
        <v>22050</v>
      </c>
      <c r="J255" s="7">
        <v>632.84</v>
      </c>
      <c r="K255" s="7">
        <v>0</v>
      </c>
      <c r="L255" s="7">
        <f t="shared" si="12"/>
        <v>670.32</v>
      </c>
      <c r="M255" s="7">
        <v>2080.46</v>
      </c>
      <c r="N255" s="7">
        <f t="shared" si="11"/>
        <v>3383.62</v>
      </c>
      <c r="O255" s="7">
        <f t="shared" si="13"/>
        <v>18666.38</v>
      </c>
    </row>
    <row r="256" spans="1:15" ht="24.75" customHeight="1" x14ac:dyDescent="0.25">
      <c r="A256" s="6">
        <v>248</v>
      </c>
      <c r="B256" s="6" t="s">
        <v>373</v>
      </c>
      <c r="C256" s="6" t="s">
        <v>362</v>
      </c>
      <c r="D256" s="6" t="s">
        <v>177</v>
      </c>
      <c r="E256" s="6" t="s">
        <v>55</v>
      </c>
      <c r="F256" s="6" t="s">
        <v>29</v>
      </c>
      <c r="G256" s="7">
        <v>19000</v>
      </c>
      <c r="H256" s="7">
        <v>0</v>
      </c>
      <c r="I256" s="7">
        <v>19000</v>
      </c>
      <c r="J256" s="7">
        <v>545.29999999999995</v>
      </c>
      <c r="K256" s="7">
        <v>0</v>
      </c>
      <c r="L256" s="7">
        <f t="shared" si="12"/>
        <v>577.6</v>
      </c>
      <c r="M256" s="7">
        <v>25</v>
      </c>
      <c r="N256" s="7">
        <f t="shared" si="11"/>
        <v>1147.9000000000001</v>
      </c>
      <c r="O256" s="7">
        <f t="shared" si="13"/>
        <v>17852.099999999999</v>
      </c>
    </row>
    <row r="257" spans="1:15" ht="24.75" customHeight="1" x14ac:dyDescent="0.25">
      <c r="A257" s="6">
        <v>249</v>
      </c>
      <c r="B257" s="6" t="s">
        <v>374</v>
      </c>
      <c r="C257" s="6" t="s">
        <v>362</v>
      </c>
      <c r="D257" s="6" t="s">
        <v>103</v>
      </c>
      <c r="E257" s="6" t="s">
        <v>36</v>
      </c>
      <c r="F257" s="6" t="s">
        <v>29</v>
      </c>
      <c r="G257" s="7">
        <v>15000</v>
      </c>
      <c r="H257" s="7">
        <v>0</v>
      </c>
      <c r="I257" s="7">
        <v>15000</v>
      </c>
      <c r="J257" s="7">
        <v>430.5</v>
      </c>
      <c r="K257" s="7">
        <v>0</v>
      </c>
      <c r="L257" s="7">
        <v>456</v>
      </c>
      <c r="M257" s="7">
        <v>25</v>
      </c>
      <c r="N257" s="7">
        <f t="shared" si="11"/>
        <v>911.5</v>
      </c>
      <c r="O257" s="7">
        <f t="shared" si="13"/>
        <v>14088.5</v>
      </c>
    </row>
    <row r="258" spans="1:15" ht="24.75" customHeight="1" x14ac:dyDescent="0.25">
      <c r="A258" s="6">
        <v>250</v>
      </c>
      <c r="B258" s="6" t="s">
        <v>375</v>
      </c>
      <c r="C258" s="6" t="s">
        <v>362</v>
      </c>
      <c r="D258" s="6" t="s">
        <v>103</v>
      </c>
      <c r="E258" s="6" t="s">
        <v>36</v>
      </c>
      <c r="F258" s="6" t="s">
        <v>29</v>
      </c>
      <c r="G258" s="7">
        <v>15000</v>
      </c>
      <c r="H258" s="7">
        <v>0</v>
      </c>
      <c r="I258" s="7">
        <v>15000</v>
      </c>
      <c r="J258" s="7">
        <v>430.5</v>
      </c>
      <c r="K258" s="7">
        <v>0</v>
      </c>
      <c r="L258" s="7">
        <v>456</v>
      </c>
      <c r="M258" s="7">
        <v>25</v>
      </c>
      <c r="N258" s="7">
        <f t="shared" si="11"/>
        <v>911.5</v>
      </c>
      <c r="O258" s="7">
        <f t="shared" si="13"/>
        <v>14088.5</v>
      </c>
    </row>
    <row r="259" spans="1:15" ht="24.75" customHeight="1" x14ac:dyDescent="0.25">
      <c r="A259" s="6">
        <v>251</v>
      </c>
      <c r="B259" s="6" t="s">
        <v>376</v>
      </c>
      <c r="C259" s="6" t="s">
        <v>362</v>
      </c>
      <c r="D259" s="6" t="s">
        <v>186</v>
      </c>
      <c r="E259" s="6" t="s">
        <v>28</v>
      </c>
      <c r="F259" s="6" t="s">
        <v>29</v>
      </c>
      <c r="G259" s="7">
        <v>50000</v>
      </c>
      <c r="H259" s="7">
        <v>0</v>
      </c>
      <c r="I259" s="7">
        <v>50000</v>
      </c>
      <c r="J259" s="7">
        <v>1435</v>
      </c>
      <c r="K259" s="7">
        <v>1596.68</v>
      </c>
      <c r="L259" s="7">
        <f t="shared" si="12"/>
        <v>1520</v>
      </c>
      <c r="M259" s="7">
        <v>2280.46</v>
      </c>
      <c r="N259" s="7">
        <f t="shared" si="11"/>
        <v>6832.14</v>
      </c>
      <c r="O259" s="7">
        <f t="shared" si="13"/>
        <v>43167.86</v>
      </c>
    </row>
    <row r="260" spans="1:15" ht="24.75" customHeight="1" x14ac:dyDescent="0.25">
      <c r="A260" s="6">
        <v>252</v>
      </c>
      <c r="B260" s="6" t="s">
        <v>377</v>
      </c>
      <c r="C260" s="6" t="s">
        <v>362</v>
      </c>
      <c r="D260" s="6" t="s">
        <v>186</v>
      </c>
      <c r="E260" s="6" t="s">
        <v>28</v>
      </c>
      <c r="F260" s="6" t="s">
        <v>37</v>
      </c>
      <c r="G260" s="7">
        <v>50000</v>
      </c>
      <c r="H260" s="7">
        <v>0</v>
      </c>
      <c r="I260" s="7">
        <v>50000</v>
      </c>
      <c r="J260" s="7">
        <v>1435</v>
      </c>
      <c r="K260" s="7">
        <v>1854</v>
      </c>
      <c r="L260" s="7">
        <f t="shared" si="12"/>
        <v>1520</v>
      </c>
      <c r="M260" s="7">
        <v>25</v>
      </c>
      <c r="N260" s="7">
        <f t="shared" si="11"/>
        <v>4834</v>
      </c>
      <c r="O260" s="7">
        <f t="shared" si="13"/>
        <v>45166</v>
      </c>
    </row>
    <row r="261" spans="1:15" ht="24.75" customHeight="1" x14ac:dyDescent="0.25">
      <c r="A261" s="6">
        <v>253</v>
      </c>
      <c r="B261" s="6" t="s">
        <v>378</v>
      </c>
      <c r="C261" s="6" t="s">
        <v>362</v>
      </c>
      <c r="D261" s="6" t="s">
        <v>186</v>
      </c>
      <c r="E261" s="6" t="s">
        <v>28</v>
      </c>
      <c r="F261" s="6" t="s">
        <v>29</v>
      </c>
      <c r="G261" s="7">
        <v>50000</v>
      </c>
      <c r="H261" s="7">
        <v>0</v>
      </c>
      <c r="I261" s="7">
        <v>50000</v>
      </c>
      <c r="J261" s="7">
        <v>1435</v>
      </c>
      <c r="K261" s="7">
        <v>1854</v>
      </c>
      <c r="L261" s="7">
        <f t="shared" si="12"/>
        <v>1520</v>
      </c>
      <c r="M261" s="7">
        <v>25</v>
      </c>
      <c r="N261" s="7">
        <f t="shared" si="11"/>
        <v>4834</v>
      </c>
      <c r="O261" s="7">
        <f t="shared" si="13"/>
        <v>45166</v>
      </c>
    </row>
    <row r="262" spans="1:15" ht="24.75" customHeight="1" x14ac:dyDescent="0.25">
      <c r="A262" s="6">
        <v>254</v>
      </c>
      <c r="B262" s="6" t="s">
        <v>379</v>
      </c>
      <c r="C262" s="6" t="s">
        <v>362</v>
      </c>
      <c r="D262" s="6" t="s">
        <v>103</v>
      </c>
      <c r="E262" s="6" t="s">
        <v>36</v>
      </c>
      <c r="F262" s="6" t="s">
        <v>29</v>
      </c>
      <c r="G262" s="7">
        <v>15000</v>
      </c>
      <c r="H262" s="7">
        <v>0</v>
      </c>
      <c r="I262" s="7">
        <v>15000</v>
      </c>
      <c r="J262" s="7">
        <v>430.5</v>
      </c>
      <c r="K262" s="7">
        <v>0</v>
      </c>
      <c r="L262" s="7">
        <v>456</v>
      </c>
      <c r="M262" s="7">
        <v>25</v>
      </c>
      <c r="N262" s="7">
        <f t="shared" si="11"/>
        <v>911.5</v>
      </c>
      <c r="O262" s="7">
        <f t="shared" si="13"/>
        <v>14088.5</v>
      </c>
    </row>
    <row r="263" spans="1:15" ht="24.75" customHeight="1" x14ac:dyDescent="0.25">
      <c r="A263" s="6">
        <v>255</v>
      </c>
      <c r="B263" s="6" t="s">
        <v>380</v>
      </c>
      <c r="C263" s="6" t="s">
        <v>362</v>
      </c>
      <c r="D263" s="6" t="s">
        <v>186</v>
      </c>
      <c r="E263" s="6" t="s">
        <v>55</v>
      </c>
      <c r="F263" s="6" t="s">
        <v>29</v>
      </c>
      <c r="G263" s="7">
        <v>50000</v>
      </c>
      <c r="H263" s="7">
        <v>0</v>
      </c>
      <c r="I263" s="7">
        <v>50000</v>
      </c>
      <c r="J263" s="7">
        <v>1435</v>
      </c>
      <c r="K263" s="7">
        <v>1854</v>
      </c>
      <c r="L263" s="7">
        <f t="shared" si="12"/>
        <v>1520</v>
      </c>
      <c r="M263" s="7">
        <v>925</v>
      </c>
      <c r="N263" s="7">
        <f t="shared" si="11"/>
        <v>5734</v>
      </c>
      <c r="O263" s="7">
        <f t="shared" si="13"/>
        <v>44266</v>
      </c>
    </row>
    <row r="264" spans="1:15" ht="24.75" customHeight="1" x14ac:dyDescent="0.25">
      <c r="A264" s="6">
        <v>256</v>
      </c>
      <c r="B264" s="6" t="s">
        <v>381</v>
      </c>
      <c r="C264" s="6" t="s">
        <v>362</v>
      </c>
      <c r="D264" s="6" t="s">
        <v>125</v>
      </c>
      <c r="E264" s="6" t="s">
        <v>36</v>
      </c>
      <c r="F264" s="6" t="s">
        <v>29</v>
      </c>
      <c r="G264" s="7">
        <v>15000</v>
      </c>
      <c r="H264" s="7">
        <v>0</v>
      </c>
      <c r="I264" s="7">
        <v>15000</v>
      </c>
      <c r="J264" s="7">
        <v>430.5</v>
      </c>
      <c r="K264" s="7">
        <v>0</v>
      </c>
      <c r="L264" s="7">
        <v>456</v>
      </c>
      <c r="M264" s="7">
        <v>25</v>
      </c>
      <c r="N264" s="7">
        <f t="shared" si="11"/>
        <v>911.5</v>
      </c>
      <c r="O264" s="7">
        <f t="shared" si="13"/>
        <v>14088.5</v>
      </c>
    </row>
    <row r="265" spans="1:15" ht="24.75" customHeight="1" x14ac:dyDescent="0.25">
      <c r="A265" s="6">
        <v>257</v>
      </c>
      <c r="B265" s="6" t="s">
        <v>382</v>
      </c>
      <c r="C265" s="6" t="s">
        <v>362</v>
      </c>
      <c r="D265" s="6" t="s">
        <v>103</v>
      </c>
      <c r="E265" s="6" t="s">
        <v>36</v>
      </c>
      <c r="F265" s="6" t="s">
        <v>29</v>
      </c>
      <c r="G265" s="7">
        <v>15000</v>
      </c>
      <c r="H265" s="7">
        <v>0</v>
      </c>
      <c r="I265" s="7">
        <v>15000</v>
      </c>
      <c r="J265" s="7">
        <v>430.5</v>
      </c>
      <c r="K265" s="7">
        <v>0</v>
      </c>
      <c r="L265" s="7">
        <v>456</v>
      </c>
      <c r="M265" s="7">
        <v>25</v>
      </c>
      <c r="N265" s="7">
        <f t="shared" si="11"/>
        <v>911.5</v>
      </c>
      <c r="O265" s="7">
        <f t="shared" si="13"/>
        <v>14088.5</v>
      </c>
    </row>
    <row r="266" spans="1:15" ht="24.75" customHeight="1" x14ac:dyDescent="0.25">
      <c r="A266" s="6">
        <v>258</v>
      </c>
      <c r="B266" s="6" t="s">
        <v>383</v>
      </c>
      <c r="C266" s="6" t="s">
        <v>362</v>
      </c>
      <c r="D266" s="6" t="s">
        <v>103</v>
      </c>
      <c r="E266" s="6" t="s">
        <v>36</v>
      </c>
      <c r="F266" s="6" t="s">
        <v>29</v>
      </c>
      <c r="G266" s="7">
        <v>15000</v>
      </c>
      <c r="H266" s="7">
        <v>0</v>
      </c>
      <c r="I266" s="7">
        <v>15000</v>
      </c>
      <c r="J266" s="7">
        <v>430.5</v>
      </c>
      <c r="K266" s="7">
        <v>0</v>
      </c>
      <c r="L266" s="7">
        <v>456</v>
      </c>
      <c r="M266" s="7">
        <v>25</v>
      </c>
      <c r="N266" s="7">
        <f t="shared" si="11"/>
        <v>911.5</v>
      </c>
      <c r="O266" s="7">
        <f t="shared" si="13"/>
        <v>14088.5</v>
      </c>
    </row>
    <row r="267" spans="1:15" ht="24.75" customHeight="1" x14ac:dyDescent="0.25">
      <c r="A267" s="6">
        <v>259</v>
      </c>
      <c r="B267" s="6" t="s">
        <v>384</v>
      </c>
      <c r="C267" s="6" t="s">
        <v>362</v>
      </c>
      <c r="D267" s="6" t="s">
        <v>103</v>
      </c>
      <c r="E267" s="6" t="s">
        <v>36</v>
      </c>
      <c r="F267" s="6" t="s">
        <v>29</v>
      </c>
      <c r="G267" s="7">
        <v>15000</v>
      </c>
      <c r="H267" s="7">
        <v>0</v>
      </c>
      <c r="I267" s="7">
        <v>15000</v>
      </c>
      <c r="J267" s="7">
        <v>430.5</v>
      </c>
      <c r="K267" s="7">
        <v>0</v>
      </c>
      <c r="L267" s="7">
        <v>456</v>
      </c>
      <c r="M267" s="7">
        <v>25</v>
      </c>
      <c r="N267" s="7">
        <f t="shared" si="11"/>
        <v>911.5</v>
      </c>
      <c r="O267" s="7">
        <f t="shared" si="13"/>
        <v>14088.5</v>
      </c>
    </row>
    <row r="268" spans="1:15" ht="24.75" customHeight="1" x14ac:dyDescent="0.25">
      <c r="A268" s="6">
        <v>260</v>
      </c>
      <c r="B268" s="6" t="s">
        <v>385</v>
      </c>
      <c r="C268" s="6" t="s">
        <v>362</v>
      </c>
      <c r="D268" s="6" t="s">
        <v>103</v>
      </c>
      <c r="E268" s="6" t="s">
        <v>36</v>
      </c>
      <c r="F268" s="6" t="s">
        <v>29</v>
      </c>
      <c r="G268" s="7">
        <v>15000</v>
      </c>
      <c r="H268" s="7">
        <v>0</v>
      </c>
      <c r="I268" s="7">
        <v>15000</v>
      </c>
      <c r="J268" s="7">
        <v>430.5</v>
      </c>
      <c r="K268" s="7">
        <v>0</v>
      </c>
      <c r="L268" s="7">
        <v>456</v>
      </c>
      <c r="M268" s="7">
        <v>25</v>
      </c>
      <c r="N268" s="7">
        <f t="shared" ref="N268:N332" si="14">+J268+K268+L268+M268</f>
        <v>911.5</v>
      </c>
      <c r="O268" s="7">
        <f t="shared" si="13"/>
        <v>14088.5</v>
      </c>
    </row>
    <row r="269" spans="1:15" ht="24.75" customHeight="1" x14ac:dyDescent="0.25">
      <c r="A269" s="6">
        <v>261</v>
      </c>
      <c r="B269" s="6" t="s">
        <v>386</v>
      </c>
      <c r="C269" s="6" t="s">
        <v>362</v>
      </c>
      <c r="D269" s="6" t="s">
        <v>47</v>
      </c>
      <c r="E269" s="6" t="s">
        <v>36</v>
      </c>
      <c r="F269" s="6" t="s">
        <v>29</v>
      </c>
      <c r="G269" s="7">
        <v>15000</v>
      </c>
      <c r="H269" s="7">
        <v>0</v>
      </c>
      <c r="I269" s="7">
        <v>15000</v>
      </c>
      <c r="J269" s="7">
        <v>430.5</v>
      </c>
      <c r="K269" s="7">
        <v>0</v>
      </c>
      <c r="L269" s="7">
        <v>456</v>
      </c>
      <c r="M269" s="7">
        <v>25</v>
      </c>
      <c r="N269" s="7">
        <f t="shared" si="14"/>
        <v>911.5</v>
      </c>
      <c r="O269" s="7">
        <f t="shared" si="13"/>
        <v>14088.5</v>
      </c>
    </row>
    <row r="270" spans="1:15" ht="24.75" customHeight="1" x14ac:dyDescent="0.25">
      <c r="A270" s="6">
        <v>262</v>
      </c>
      <c r="B270" t="s">
        <v>387</v>
      </c>
      <c r="C270" s="6" t="s">
        <v>362</v>
      </c>
      <c r="D270" t="s">
        <v>47</v>
      </c>
      <c r="E270" s="6" t="s">
        <v>36</v>
      </c>
      <c r="F270" s="6" t="s">
        <v>37</v>
      </c>
      <c r="G270" s="7">
        <v>25000</v>
      </c>
      <c r="H270" s="7">
        <v>0</v>
      </c>
      <c r="I270" s="7">
        <v>25000</v>
      </c>
      <c r="J270" s="7">
        <v>717.5</v>
      </c>
      <c r="K270" s="7">
        <v>0</v>
      </c>
      <c r="L270" s="7">
        <v>760</v>
      </c>
      <c r="M270" s="7">
        <v>25</v>
      </c>
      <c r="N270" s="7">
        <v>1502.5</v>
      </c>
      <c r="O270" s="7">
        <f t="shared" si="13"/>
        <v>23497.5</v>
      </c>
    </row>
    <row r="271" spans="1:15" ht="24.75" customHeight="1" x14ac:dyDescent="0.25">
      <c r="A271" s="6">
        <v>263</v>
      </c>
      <c r="B271" t="s">
        <v>388</v>
      </c>
      <c r="C271" s="6" t="s">
        <v>362</v>
      </c>
      <c r="D271" t="s">
        <v>47</v>
      </c>
      <c r="E271" s="6" t="s">
        <v>36</v>
      </c>
      <c r="F271" s="6" t="s">
        <v>29</v>
      </c>
      <c r="G271" s="7">
        <v>11000</v>
      </c>
      <c r="H271" s="7">
        <v>0</v>
      </c>
      <c r="I271" s="7">
        <v>11000</v>
      </c>
      <c r="J271" s="7">
        <v>315.7</v>
      </c>
      <c r="K271" s="7">
        <v>0</v>
      </c>
      <c r="L271" s="7">
        <v>334.4</v>
      </c>
      <c r="M271" s="7">
        <v>25</v>
      </c>
      <c r="N271" s="7">
        <f t="shared" si="14"/>
        <v>675.09999999999991</v>
      </c>
      <c r="O271" s="7">
        <f t="shared" si="13"/>
        <v>10324.9</v>
      </c>
    </row>
    <row r="272" spans="1:15" ht="24.75" customHeight="1" x14ac:dyDescent="0.25">
      <c r="A272" s="6">
        <v>264</v>
      </c>
      <c r="B272" s="6" t="s">
        <v>389</v>
      </c>
      <c r="C272" s="6" t="s">
        <v>362</v>
      </c>
      <c r="D272" s="6" t="s">
        <v>67</v>
      </c>
      <c r="E272" s="6" t="s">
        <v>55</v>
      </c>
      <c r="F272" s="6" t="s">
        <v>37</v>
      </c>
      <c r="G272" s="7">
        <v>30000</v>
      </c>
      <c r="H272" s="7">
        <v>0</v>
      </c>
      <c r="I272" s="7">
        <v>30000</v>
      </c>
      <c r="J272" s="7">
        <v>861</v>
      </c>
      <c r="K272" s="7">
        <v>0</v>
      </c>
      <c r="L272" s="7">
        <f t="shared" ref="L272:L330" si="15">+I272*3.04%</f>
        <v>912</v>
      </c>
      <c r="M272" s="7">
        <v>1960.46</v>
      </c>
      <c r="N272" s="7">
        <f t="shared" si="14"/>
        <v>3733.46</v>
      </c>
      <c r="O272" s="7">
        <f t="shared" si="13"/>
        <v>26266.54</v>
      </c>
    </row>
    <row r="273" spans="1:15" ht="24.75" customHeight="1" x14ac:dyDescent="0.25">
      <c r="A273" s="6">
        <v>265</v>
      </c>
      <c r="B273" s="6" t="s">
        <v>390</v>
      </c>
      <c r="C273" s="6" t="s">
        <v>362</v>
      </c>
      <c r="D273" s="6" t="s">
        <v>103</v>
      </c>
      <c r="E273" s="6" t="s">
        <v>36</v>
      </c>
      <c r="F273" s="6" t="s">
        <v>29</v>
      </c>
      <c r="G273" s="7">
        <v>11000</v>
      </c>
      <c r="H273" s="7">
        <v>0</v>
      </c>
      <c r="I273" s="7">
        <v>11000</v>
      </c>
      <c r="J273" s="7">
        <v>315.7</v>
      </c>
      <c r="K273" s="7">
        <v>0</v>
      </c>
      <c r="L273" s="7">
        <f t="shared" si="15"/>
        <v>334.4</v>
      </c>
      <c r="M273" s="7">
        <v>25</v>
      </c>
      <c r="N273" s="7">
        <f t="shared" si="14"/>
        <v>675.09999999999991</v>
      </c>
      <c r="O273" s="7">
        <f t="shared" ref="O273:O336" si="16">+G273-N273</f>
        <v>10324.9</v>
      </c>
    </row>
    <row r="274" spans="1:15" ht="24.75" customHeight="1" x14ac:dyDescent="0.25">
      <c r="A274" s="6">
        <v>266</v>
      </c>
      <c r="B274" s="6" t="s">
        <v>391</v>
      </c>
      <c r="C274" s="6" t="s">
        <v>362</v>
      </c>
      <c r="D274" s="6" t="s">
        <v>103</v>
      </c>
      <c r="E274" s="6" t="s">
        <v>36</v>
      </c>
      <c r="F274" s="6" t="s">
        <v>29</v>
      </c>
      <c r="G274" s="7">
        <v>15000</v>
      </c>
      <c r="H274" s="7">
        <v>0</v>
      </c>
      <c r="I274" s="7">
        <v>15000</v>
      </c>
      <c r="J274" s="7">
        <v>430.5</v>
      </c>
      <c r="K274" s="7">
        <v>0</v>
      </c>
      <c r="L274" s="7">
        <v>456</v>
      </c>
      <c r="M274" s="7">
        <v>25</v>
      </c>
      <c r="N274" s="7">
        <f t="shared" si="14"/>
        <v>911.5</v>
      </c>
      <c r="O274" s="7">
        <f t="shared" si="16"/>
        <v>14088.5</v>
      </c>
    </row>
    <row r="275" spans="1:15" ht="24.75" customHeight="1" x14ac:dyDescent="0.25">
      <c r="A275" s="6">
        <v>267</v>
      </c>
      <c r="B275" s="6" t="s">
        <v>392</v>
      </c>
      <c r="C275" s="6" t="s">
        <v>362</v>
      </c>
      <c r="D275" s="6" t="s">
        <v>186</v>
      </c>
      <c r="E275" s="6" t="s">
        <v>55</v>
      </c>
      <c r="F275" s="6" t="s">
        <v>37</v>
      </c>
      <c r="G275" s="7">
        <v>50000</v>
      </c>
      <c r="H275" s="7">
        <v>0</v>
      </c>
      <c r="I275" s="7">
        <v>50000</v>
      </c>
      <c r="J275" s="7">
        <v>1435</v>
      </c>
      <c r="K275" s="7">
        <v>1854</v>
      </c>
      <c r="L275" s="7">
        <v>1520</v>
      </c>
      <c r="M275" s="7">
        <v>525</v>
      </c>
      <c r="N275" s="7">
        <f t="shared" si="14"/>
        <v>5334</v>
      </c>
      <c r="O275" s="7">
        <f t="shared" si="16"/>
        <v>44666</v>
      </c>
    </row>
    <row r="276" spans="1:15" ht="24.75" customHeight="1" x14ac:dyDescent="0.25">
      <c r="A276" s="6">
        <v>268</v>
      </c>
      <c r="B276" s="6" t="s">
        <v>393</v>
      </c>
      <c r="C276" s="6" t="s">
        <v>362</v>
      </c>
      <c r="D276" s="6" t="s">
        <v>186</v>
      </c>
      <c r="E276" s="6" t="s">
        <v>28</v>
      </c>
      <c r="F276" s="6" t="s">
        <v>29</v>
      </c>
      <c r="G276" s="7">
        <v>50000</v>
      </c>
      <c r="H276" s="7">
        <v>0</v>
      </c>
      <c r="I276" s="7">
        <v>50000</v>
      </c>
      <c r="J276" s="7">
        <v>1435</v>
      </c>
      <c r="K276" s="7">
        <v>1854</v>
      </c>
      <c r="L276" s="7">
        <v>1520</v>
      </c>
      <c r="M276" s="7">
        <v>425</v>
      </c>
      <c r="N276" s="7">
        <f t="shared" si="14"/>
        <v>5234</v>
      </c>
      <c r="O276" s="7">
        <f t="shared" si="16"/>
        <v>44766</v>
      </c>
    </row>
    <row r="277" spans="1:15" ht="24.75" customHeight="1" x14ac:dyDescent="0.25">
      <c r="A277" s="6">
        <v>269</v>
      </c>
      <c r="B277" s="6" t="s">
        <v>394</v>
      </c>
      <c r="C277" s="6" t="s">
        <v>362</v>
      </c>
      <c r="D277" s="6" t="s">
        <v>67</v>
      </c>
      <c r="E277" s="6" t="s">
        <v>36</v>
      </c>
      <c r="F277" s="6" t="s">
        <v>37</v>
      </c>
      <c r="G277" s="7">
        <v>21000</v>
      </c>
      <c r="H277" s="7">
        <v>0</v>
      </c>
      <c r="I277" s="7">
        <v>21000</v>
      </c>
      <c r="J277" s="7">
        <v>602.70000000000005</v>
      </c>
      <c r="K277" s="7">
        <v>0</v>
      </c>
      <c r="L277" s="7">
        <f t="shared" si="15"/>
        <v>638.4</v>
      </c>
      <c r="M277" s="7">
        <v>1740.46</v>
      </c>
      <c r="N277" s="7">
        <f t="shared" si="14"/>
        <v>2981.56</v>
      </c>
      <c r="O277" s="7">
        <f t="shared" si="16"/>
        <v>18018.439999999999</v>
      </c>
    </row>
    <row r="278" spans="1:15" ht="24.75" customHeight="1" x14ac:dyDescent="0.25">
      <c r="A278" s="6">
        <v>270</v>
      </c>
      <c r="B278" s="6" t="s">
        <v>395</v>
      </c>
      <c r="C278" s="6" t="s">
        <v>362</v>
      </c>
      <c r="D278" s="6" t="s">
        <v>186</v>
      </c>
      <c r="E278" s="6" t="s">
        <v>55</v>
      </c>
      <c r="F278" s="6" t="s">
        <v>29</v>
      </c>
      <c r="G278" s="7">
        <v>50000</v>
      </c>
      <c r="H278" s="7">
        <v>0</v>
      </c>
      <c r="I278" s="7">
        <v>50000</v>
      </c>
      <c r="J278" s="7">
        <v>1435</v>
      </c>
      <c r="K278" s="7">
        <v>1854</v>
      </c>
      <c r="L278" s="7">
        <f t="shared" si="15"/>
        <v>1520</v>
      </c>
      <c r="M278" s="7">
        <v>925</v>
      </c>
      <c r="N278" s="7">
        <f t="shared" si="14"/>
        <v>5734</v>
      </c>
      <c r="O278" s="7">
        <f t="shared" si="16"/>
        <v>44266</v>
      </c>
    </row>
    <row r="279" spans="1:15" ht="24.75" customHeight="1" x14ac:dyDescent="0.25">
      <c r="A279" s="6">
        <v>271</v>
      </c>
      <c r="B279" s="6" t="s">
        <v>396</v>
      </c>
      <c r="C279" s="6" t="s">
        <v>362</v>
      </c>
      <c r="D279" s="6" t="s">
        <v>103</v>
      </c>
      <c r="E279" s="6" t="s">
        <v>36</v>
      </c>
      <c r="F279" s="6" t="s">
        <v>29</v>
      </c>
      <c r="G279" s="7">
        <v>15000</v>
      </c>
      <c r="H279" s="7">
        <v>0</v>
      </c>
      <c r="I279" s="7">
        <v>15000</v>
      </c>
      <c r="J279" s="7">
        <v>430.5</v>
      </c>
      <c r="K279" s="7">
        <v>0</v>
      </c>
      <c r="L279" s="7">
        <v>456</v>
      </c>
      <c r="M279" s="7">
        <v>25</v>
      </c>
      <c r="N279" s="7">
        <f t="shared" si="14"/>
        <v>911.5</v>
      </c>
      <c r="O279" s="7">
        <f t="shared" si="16"/>
        <v>14088.5</v>
      </c>
    </row>
    <row r="280" spans="1:15" ht="24.75" customHeight="1" x14ac:dyDescent="0.25">
      <c r="A280" s="6">
        <v>272</v>
      </c>
      <c r="B280" s="6" t="s">
        <v>397</v>
      </c>
      <c r="C280" s="6" t="s">
        <v>362</v>
      </c>
      <c r="D280" s="6" t="s">
        <v>186</v>
      </c>
      <c r="E280" s="6" t="s">
        <v>28</v>
      </c>
      <c r="F280" s="6" t="s">
        <v>37</v>
      </c>
      <c r="G280" s="7">
        <v>50000</v>
      </c>
      <c r="H280" s="7">
        <v>0</v>
      </c>
      <c r="I280" s="7">
        <v>50000</v>
      </c>
      <c r="J280" s="7">
        <v>1435</v>
      </c>
      <c r="K280" s="7">
        <v>1854</v>
      </c>
      <c r="L280" s="7">
        <v>1520</v>
      </c>
      <c r="M280" s="7">
        <v>525</v>
      </c>
      <c r="N280" s="7">
        <f t="shared" si="14"/>
        <v>5334</v>
      </c>
      <c r="O280" s="7">
        <f t="shared" si="16"/>
        <v>44666</v>
      </c>
    </row>
    <row r="281" spans="1:15" s="8" customFormat="1" ht="24.75" customHeight="1" x14ac:dyDescent="0.25">
      <c r="A281" s="6">
        <v>273</v>
      </c>
      <c r="B281" s="6" t="s">
        <v>398</v>
      </c>
      <c r="C281" s="6" t="s">
        <v>362</v>
      </c>
      <c r="D281" s="6" t="s">
        <v>335</v>
      </c>
      <c r="E281" s="6" t="s">
        <v>55</v>
      </c>
      <c r="F281" s="6" t="s">
        <v>37</v>
      </c>
      <c r="G281" s="7">
        <v>60000</v>
      </c>
      <c r="H281" s="7">
        <v>0</v>
      </c>
      <c r="I281" s="7">
        <v>60000</v>
      </c>
      <c r="J281" s="7">
        <v>1722</v>
      </c>
      <c r="K281" s="7">
        <v>3143.58</v>
      </c>
      <c r="L281" s="7">
        <f t="shared" si="15"/>
        <v>1824</v>
      </c>
      <c r="M281" s="7">
        <v>1740.46</v>
      </c>
      <c r="N281" s="7">
        <f t="shared" si="14"/>
        <v>8430.0400000000009</v>
      </c>
      <c r="O281" s="7">
        <f t="shared" si="16"/>
        <v>51569.96</v>
      </c>
    </row>
    <row r="282" spans="1:15" ht="24.75" customHeight="1" x14ac:dyDescent="0.25">
      <c r="A282" s="6">
        <v>274</v>
      </c>
      <c r="B282" s="6" t="s">
        <v>399</v>
      </c>
      <c r="C282" s="6" t="s">
        <v>362</v>
      </c>
      <c r="D282" s="6" t="s">
        <v>186</v>
      </c>
      <c r="E282" s="6" t="s">
        <v>55</v>
      </c>
      <c r="F282" s="6" t="s">
        <v>29</v>
      </c>
      <c r="G282" s="7">
        <v>50000</v>
      </c>
      <c r="H282" s="7">
        <v>0</v>
      </c>
      <c r="I282" s="7">
        <v>50000</v>
      </c>
      <c r="J282" s="7">
        <v>1435</v>
      </c>
      <c r="K282" s="7">
        <v>1854</v>
      </c>
      <c r="L282" s="7">
        <f t="shared" si="15"/>
        <v>1520</v>
      </c>
      <c r="M282" s="7">
        <v>6856.49</v>
      </c>
      <c r="N282" s="7">
        <f t="shared" si="14"/>
        <v>11665.49</v>
      </c>
      <c r="O282" s="7">
        <f t="shared" si="16"/>
        <v>38334.51</v>
      </c>
    </row>
    <row r="283" spans="1:15" ht="24.75" customHeight="1" x14ac:dyDescent="0.25">
      <c r="A283" s="6">
        <v>275</v>
      </c>
      <c r="B283" s="6" t="s">
        <v>400</v>
      </c>
      <c r="C283" s="6" t="s">
        <v>362</v>
      </c>
      <c r="D283" s="6" t="s">
        <v>186</v>
      </c>
      <c r="E283" s="6" t="s">
        <v>28</v>
      </c>
      <c r="F283" s="6" t="s">
        <v>29</v>
      </c>
      <c r="G283" s="7">
        <v>50000</v>
      </c>
      <c r="H283" s="7">
        <v>0</v>
      </c>
      <c r="I283" s="7">
        <v>50000</v>
      </c>
      <c r="J283" s="7">
        <v>1435</v>
      </c>
      <c r="K283" s="7">
        <v>1854</v>
      </c>
      <c r="L283" s="7">
        <f t="shared" si="15"/>
        <v>1520</v>
      </c>
      <c r="M283" s="7">
        <v>525</v>
      </c>
      <c r="N283" s="7">
        <f t="shared" si="14"/>
        <v>5334</v>
      </c>
      <c r="O283" s="7">
        <f t="shared" si="16"/>
        <v>44666</v>
      </c>
    </row>
    <row r="284" spans="1:15" ht="24.75" customHeight="1" x14ac:dyDescent="0.25">
      <c r="A284" s="6">
        <v>276</v>
      </c>
      <c r="B284" s="6" t="s">
        <v>402</v>
      </c>
      <c r="C284" s="6" t="s">
        <v>362</v>
      </c>
      <c r="D284" s="6" t="s">
        <v>186</v>
      </c>
      <c r="E284" s="6" t="s">
        <v>28</v>
      </c>
      <c r="F284" s="6" t="s">
        <v>29</v>
      </c>
      <c r="G284" s="7">
        <v>50000</v>
      </c>
      <c r="H284" s="7">
        <v>0</v>
      </c>
      <c r="I284" s="7">
        <v>50000</v>
      </c>
      <c r="J284" s="7">
        <v>1435</v>
      </c>
      <c r="K284" s="7">
        <v>1854</v>
      </c>
      <c r="L284" s="7">
        <f t="shared" si="15"/>
        <v>1520</v>
      </c>
      <c r="M284" s="7">
        <v>4189.04</v>
      </c>
      <c r="N284" s="7">
        <f t="shared" si="14"/>
        <v>8998.0400000000009</v>
      </c>
      <c r="O284" s="7">
        <f t="shared" si="16"/>
        <v>41001.96</v>
      </c>
    </row>
    <row r="285" spans="1:15" ht="24.75" customHeight="1" x14ac:dyDescent="0.25">
      <c r="A285" s="6">
        <v>277</v>
      </c>
      <c r="B285" s="6" t="s">
        <v>403</v>
      </c>
      <c r="C285" s="6" t="s">
        <v>362</v>
      </c>
      <c r="D285" s="6" t="s">
        <v>288</v>
      </c>
      <c r="E285" s="6" t="s">
        <v>36</v>
      </c>
      <c r="F285" s="6" t="s">
        <v>29</v>
      </c>
      <c r="G285" s="7">
        <v>50000</v>
      </c>
      <c r="H285" s="7">
        <v>0</v>
      </c>
      <c r="I285" s="7">
        <v>50000</v>
      </c>
      <c r="J285" s="7">
        <v>1435</v>
      </c>
      <c r="K285" s="7">
        <v>1854</v>
      </c>
      <c r="L285" s="7">
        <v>1520</v>
      </c>
      <c r="M285" s="7">
        <v>425</v>
      </c>
      <c r="N285" s="7">
        <f t="shared" si="14"/>
        <v>5234</v>
      </c>
      <c r="O285" s="7">
        <f t="shared" si="16"/>
        <v>44766</v>
      </c>
    </row>
    <row r="286" spans="1:15" ht="24.75" customHeight="1" x14ac:dyDescent="0.25">
      <c r="A286" s="6">
        <v>278</v>
      </c>
      <c r="B286" s="6" t="s">
        <v>404</v>
      </c>
      <c r="C286" s="6" t="s">
        <v>362</v>
      </c>
      <c r="D286" s="6" t="s">
        <v>47</v>
      </c>
      <c r="E286" s="6" t="s">
        <v>36</v>
      </c>
      <c r="F286" s="6" t="s">
        <v>29</v>
      </c>
      <c r="G286" s="7">
        <v>15000</v>
      </c>
      <c r="H286" s="7">
        <v>0</v>
      </c>
      <c r="I286" s="7">
        <v>15000</v>
      </c>
      <c r="J286" s="7">
        <v>430.5</v>
      </c>
      <c r="K286" s="7">
        <v>0</v>
      </c>
      <c r="L286" s="7">
        <v>456</v>
      </c>
      <c r="M286" s="7">
        <v>25</v>
      </c>
      <c r="N286" s="7">
        <f t="shared" si="14"/>
        <v>911.5</v>
      </c>
      <c r="O286" s="7">
        <f t="shared" si="16"/>
        <v>14088.5</v>
      </c>
    </row>
    <row r="287" spans="1:15" ht="24.75" customHeight="1" x14ac:dyDescent="0.25">
      <c r="A287" s="6">
        <v>279</v>
      </c>
      <c r="B287" t="s">
        <v>405</v>
      </c>
      <c r="C287" s="6" t="s">
        <v>362</v>
      </c>
      <c r="D287" s="6" t="s">
        <v>47</v>
      </c>
      <c r="E287" s="6" t="s">
        <v>36</v>
      </c>
      <c r="F287" s="6" t="s">
        <v>29</v>
      </c>
      <c r="G287" s="7">
        <v>15000</v>
      </c>
      <c r="H287" s="7">
        <v>0</v>
      </c>
      <c r="I287" s="7">
        <v>15000</v>
      </c>
      <c r="J287" s="7">
        <v>430.5</v>
      </c>
      <c r="K287" s="7">
        <v>0</v>
      </c>
      <c r="L287" s="7">
        <v>456</v>
      </c>
      <c r="M287" s="7">
        <v>25</v>
      </c>
      <c r="N287" s="7">
        <f t="shared" si="14"/>
        <v>911.5</v>
      </c>
      <c r="O287" s="7">
        <f t="shared" si="16"/>
        <v>14088.5</v>
      </c>
    </row>
    <row r="288" spans="1:15" ht="24.75" customHeight="1" x14ac:dyDescent="0.25">
      <c r="A288" s="6">
        <v>280</v>
      </c>
      <c r="B288" t="s">
        <v>406</v>
      </c>
      <c r="C288" s="6" t="s">
        <v>362</v>
      </c>
      <c r="D288" s="6" t="s">
        <v>47</v>
      </c>
      <c r="E288" s="6" t="s">
        <v>36</v>
      </c>
      <c r="F288" s="6" t="s">
        <v>29</v>
      </c>
      <c r="G288" s="7">
        <v>15000</v>
      </c>
      <c r="H288" s="7">
        <v>0</v>
      </c>
      <c r="I288" s="7">
        <v>15000</v>
      </c>
      <c r="J288" s="7">
        <v>430.5</v>
      </c>
      <c r="K288" s="7">
        <v>0</v>
      </c>
      <c r="L288" s="7">
        <v>456</v>
      </c>
      <c r="M288" s="7">
        <v>25</v>
      </c>
      <c r="N288" s="7">
        <f t="shared" si="14"/>
        <v>911.5</v>
      </c>
      <c r="O288" s="7">
        <f t="shared" si="16"/>
        <v>14088.5</v>
      </c>
    </row>
    <row r="289" spans="1:15" ht="24.75" customHeight="1" x14ac:dyDescent="0.25">
      <c r="A289" s="6">
        <v>281</v>
      </c>
      <c r="B289" t="s">
        <v>407</v>
      </c>
      <c r="C289" s="6" t="s">
        <v>362</v>
      </c>
      <c r="D289" s="6" t="s">
        <v>47</v>
      </c>
      <c r="E289" s="6" t="s">
        <v>36</v>
      </c>
      <c r="F289" s="6" t="s">
        <v>29</v>
      </c>
      <c r="G289" s="7">
        <v>15000</v>
      </c>
      <c r="H289" s="7">
        <v>0</v>
      </c>
      <c r="I289" s="7">
        <v>15000</v>
      </c>
      <c r="J289" s="7">
        <v>430.5</v>
      </c>
      <c r="K289" s="7">
        <v>0</v>
      </c>
      <c r="L289" s="7">
        <v>456</v>
      </c>
      <c r="M289" s="7">
        <v>25</v>
      </c>
      <c r="N289" s="7">
        <f t="shared" si="14"/>
        <v>911.5</v>
      </c>
      <c r="O289" s="7">
        <f t="shared" si="16"/>
        <v>14088.5</v>
      </c>
    </row>
    <row r="290" spans="1:15" ht="24.75" customHeight="1" x14ac:dyDescent="0.25">
      <c r="A290" s="6">
        <v>282</v>
      </c>
      <c r="B290" t="s">
        <v>408</v>
      </c>
      <c r="C290" s="6" t="s">
        <v>362</v>
      </c>
      <c r="D290" s="6" t="s">
        <v>47</v>
      </c>
      <c r="E290" s="6" t="s">
        <v>36</v>
      </c>
      <c r="F290" s="6" t="s">
        <v>29</v>
      </c>
      <c r="G290" s="7">
        <v>20000</v>
      </c>
      <c r="H290" s="7">
        <v>0</v>
      </c>
      <c r="I290" s="7">
        <v>20000</v>
      </c>
      <c r="J290" s="7">
        <v>574</v>
      </c>
      <c r="K290" s="7">
        <v>0</v>
      </c>
      <c r="L290" s="7">
        <f t="shared" si="15"/>
        <v>608</v>
      </c>
      <c r="M290" s="7">
        <v>25</v>
      </c>
      <c r="N290" s="7">
        <f t="shared" si="14"/>
        <v>1207</v>
      </c>
      <c r="O290" s="7">
        <f t="shared" si="16"/>
        <v>18793</v>
      </c>
    </row>
    <row r="291" spans="1:15" ht="24.75" customHeight="1" x14ac:dyDescent="0.25">
      <c r="A291" s="6">
        <v>283</v>
      </c>
      <c r="B291" t="s">
        <v>1427</v>
      </c>
      <c r="C291" s="6" t="s">
        <v>362</v>
      </c>
      <c r="D291" s="6" t="s">
        <v>47</v>
      </c>
      <c r="E291" s="6" t="s">
        <v>36</v>
      </c>
      <c r="F291" s="6" t="s">
        <v>37</v>
      </c>
      <c r="G291" s="7">
        <v>20000</v>
      </c>
      <c r="H291" s="7">
        <v>0</v>
      </c>
      <c r="I291" s="7">
        <v>20000</v>
      </c>
      <c r="J291" s="7">
        <v>574</v>
      </c>
      <c r="K291" s="7">
        <v>0</v>
      </c>
      <c r="L291" s="7">
        <v>608</v>
      </c>
      <c r="M291" s="7">
        <v>25</v>
      </c>
      <c r="N291" s="7">
        <v>1207</v>
      </c>
      <c r="O291" s="7">
        <f t="shared" si="16"/>
        <v>18793</v>
      </c>
    </row>
    <row r="292" spans="1:15" ht="24.75" customHeight="1" x14ac:dyDescent="0.25">
      <c r="A292" s="6">
        <v>284</v>
      </c>
      <c r="B292" s="6" t="s">
        <v>409</v>
      </c>
      <c r="C292" s="6" t="s">
        <v>410</v>
      </c>
      <c r="D292" s="6" t="s">
        <v>200</v>
      </c>
      <c r="E292" s="6" t="s">
        <v>55</v>
      </c>
      <c r="F292" s="6" t="s">
        <v>29</v>
      </c>
      <c r="G292" s="7">
        <v>50000</v>
      </c>
      <c r="H292" s="7">
        <v>0</v>
      </c>
      <c r="I292" s="7">
        <v>50000</v>
      </c>
      <c r="J292" s="7">
        <v>1435</v>
      </c>
      <c r="K292" s="7">
        <v>1854</v>
      </c>
      <c r="L292" s="7">
        <f t="shared" si="15"/>
        <v>1520</v>
      </c>
      <c r="M292" s="7">
        <v>1225</v>
      </c>
      <c r="N292" s="7">
        <f t="shared" si="14"/>
        <v>6034</v>
      </c>
      <c r="O292" s="7">
        <f t="shared" si="16"/>
        <v>43966</v>
      </c>
    </row>
    <row r="293" spans="1:15" ht="24.75" customHeight="1" x14ac:dyDescent="0.25">
      <c r="A293" s="6">
        <v>285</v>
      </c>
      <c r="B293" s="6" t="s">
        <v>411</v>
      </c>
      <c r="C293" s="6" t="s">
        <v>410</v>
      </c>
      <c r="D293" s="6" t="s">
        <v>186</v>
      </c>
      <c r="E293" s="6" t="s">
        <v>28</v>
      </c>
      <c r="F293" s="6" t="s">
        <v>37</v>
      </c>
      <c r="G293" s="7">
        <v>45000</v>
      </c>
      <c r="H293" s="7">
        <v>0</v>
      </c>
      <c r="I293" s="7">
        <v>45000</v>
      </c>
      <c r="J293" s="7">
        <v>1291.5</v>
      </c>
      <c r="K293" s="7">
        <v>1148.33</v>
      </c>
      <c r="L293" s="7">
        <v>1368</v>
      </c>
      <c r="M293" s="7">
        <v>15427.84</v>
      </c>
      <c r="N293" s="7">
        <f t="shared" si="14"/>
        <v>19235.669999999998</v>
      </c>
      <c r="O293" s="7">
        <f t="shared" si="16"/>
        <v>25764.33</v>
      </c>
    </row>
    <row r="294" spans="1:15" ht="24.75" customHeight="1" x14ac:dyDescent="0.25">
      <c r="A294" s="6">
        <v>286</v>
      </c>
      <c r="B294" s="6" t="s">
        <v>412</v>
      </c>
      <c r="C294" s="6" t="s">
        <v>410</v>
      </c>
      <c r="D294" s="6" t="s">
        <v>186</v>
      </c>
      <c r="E294" s="6" t="s">
        <v>28</v>
      </c>
      <c r="F294" s="6" t="s">
        <v>29</v>
      </c>
      <c r="G294" s="7">
        <v>50000</v>
      </c>
      <c r="H294" s="7">
        <v>0</v>
      </c>
      <c r="I294" s="7">
        <v>50000</v>
      </c>
      <c r="J294" s="7">
        <v>1435</v>
      </c>
      <c r="K294" s="7">
        <v>1854</v>
      </c>
      <c r="L294" s="7">
        <f t="shared" si="15"/>
        <v>1520</v>
      </c>
      <c r="M294" s="7">
        <v>4410.8</v>
      </c>
      <c r="N294" s="7">
        <f t="shared" si="14"/>
        <v>9219.7999999999993</v>
      </c>
      <c r="O294" s="7">
        <f t="shared" si="16"/>
        <v>40780.199999999997</v>
      </c>
    </row>
    <row r="295" spans="1:15" ht="24.75" customHeight="1" x14ac:dyDescent="0.25">
      <c r="A295" s="6">
        <v>287</v>
      </c>
      <c r="B295" s="6" t="s">
        <v>413</v>
      </c>
      <c r="C295" s="6" t="s">
        <v>410</v>
      </c>
      <c r="D295" s="6" t="s">
        <v>186</v>
      </c>
      <c r="E295" s="6" t="s">
        <v>55</v>
      </c>
      <c r="F295" s="6" t="s">
        <v>29</v>
      </c>
      <c r="G295" s="7">
        <v>50000</v>
      </c>
      <c r="H295" s="7">
        <v>0</v>
      </c>
      <c r="I295" s="7">
        <v>50000</v>
      </c>
      <c r="J295" s="7">
        <v>1435</v>
      </c>
      <c r="K295" s="7">
        <v>1854</v>
      </c>
      <c r="L295" s="7">
        <f t="shared" si="15"/>
        <v>1520</v>
      </c>
      <c r="M295" s="7">
        <v>925</v>
      </c>
      <c r="N295" s="7">
        <f t="shared" si="14"/>
        <v>5734</v>
      </c>
      <c r="O295" s="7">
        <f t="shared" si="16"/>
        <v>44266</v>
      </c>
    </row>
    <row r="296" spans="1:15" ht="24.75" customHeight="1" x14ac:dyDescent="0.25">
      <c r="A296" s="6">
        <v>288</v>
      </c>
      <c r="B296" s="6" t="s">
        <v>414</v>
      </c>
      <c r="C296" s="6" t="s">
        <v>410</v>
      </c>
      <c r="D296" s="6" t="s">
        <v>77</v>
      </c>
      <c r="E296" s="6" t="s">
        <v>55</v>
      </c>
      <c r="F296" s="6" t="s">
        <v>37</v>
      </c>
      <c r="G296" s="7">
        <v>50000</v>
      </c>
      <c r="H296" s="7">
        <v>0</v>
      </c>
      <c r="I296" s="7">
        <v>50000</v>
      </c>
      <c r="J296" s="7">
        <v>1435</v>
      </c>
      <c r="K296" s="7">
        <v>1596.68</v>
      </c>
      <c r="L296" s="7">
        <f t="shared" si="15"/>
        <v>1520</v>
      </c>
      <c r="M296" s="7">
        <v>8949.84</v>
      </c>
      <c r="N296" s="7">
        <f t="shared" si="14"/>
        <v>13501.52</v>
      </c>
      <c r="O296" s="7">
        <f t="shared" si="16"/>
        <v>36498.479999999996</v>
      </c>
    </row>
    <row r="297" spans="1:15" ht="24.75" customHeight="1" x14ac:dyDescent="0.25">
      <c r="A297" s="6">
        <v>289</v>
      </c>
      <c r="B297" s="6" t="s">
        <v>415</v>
      </c>
      <c r="C297" s="6" t="s">
        <v>410</v>
      </c>
      <c r="D297" s="6" t="s">
        <v>186</v>
      </c>
      <c r="E297" s="6" t="s">
        <v>28</v>
      </c>
      <c r="F297" s="6" t="s">
        <v>29</v>
      </c>
      <c r="G297" s="7">
        <v>50000</v>
      </c>
      <c r="H297" s="7">
        <v>0</v>
      </c>
      <c r="I297" s="7">
        <v>50000</v>
      </c>
      <c r="J297" s="7">
        <v>1435</v>
      </c>
      <c r="K297" s="7">
        <v>1854</v>
      </c>
      <c r="L297" s="7">
        <f t="shared" si="15"/>
        <v>1520</v>
      </c>
      <c r="M297" s="7">
        <v>10007.57</v>
      </c>
      <c r="N297" s="7">
        <f t="shared" si="14"/>
        <v>14816.57</v>
      </c>
      <c r="O297" s="7">
        <f t="shared" si="16"/>
        <v>35183.43</v>
      </c>
    </row>
    <row r="298" spans="1:15" ht="24.75" customHeight="1" x14ac:dyDescent="0.25">
      <c r="A298" s="6">
        <v>290</v>
      </c>
      <c r="B298" s="6" t="s">
        <v>416</v>
      </c>
      <c r="C298" s="6" t="s">
        <v>410</v>
      </c>
      <c r="D298" s="6" t="s">
        <v>186</v>
      </c>
      <c r="E298" s="6" t="s">
        <v>28</v>
      </c>
      <c r="F298" s="6" t="s">
        <v>37</v>
      </c>
      <c r="G298" s="7">
        <v>50000</v>
      </c>
      <c r="H298" s="7">
        <v>0</v>
      </c>
      <c r="I298" s="7">
        <v>50000</v>
      </c>
      <c r="J298" s="7">
        <v>1435</v>
      </c>
      <c r="K298" s="7">
        <v>1854</v>
      </c>
      <c r="L298" s="7">
        <f t="shared" si="15"/>
        <v>1520</v>
      </c>
      <c r="M298" s="7">
        <v>29982.959999999999</v>
      </c>
      <c r="N298" s="7">
        <f t="shared" si="14"/>
        <v>34791.96</v>
      </c>
      <c r="O298" s="7">
        <f t="shared" si="16"/>
        <v>15208.04</v>
      </c>
    </row>
    <row r="299" spans="1:15" ht="24.75" customHeight="1" x14ac:dyDescent="0.25">
      <c r="A299" s="6">
        <v>291</v>
      </c>
      <c r="B299" t="s">
        <v>417</v>
      </c>
      <c r="C299" s="6" t="s">
        <v>410</v>
      </c>
      <c r="D299" s="6" t="s">
        <v>47</v>
      </c>
      <c r="E299" s="6" t="s">
        <v>36</v>
      </c>
      <c r="F299" s="6" t="s">
        <v>29</v>
      </c>
      <c r="G299" s="7">
        <v>15000</v>
      </c>
      <c r="H299" s="7">
        <v>0</v>
      </c>
      <c r="I299" s="7">
        <v>15000</v>
      </c>
      <c r="J299" s="7">
        <v>430.5</v>
      </c>
      <c r="K299" s="7">
        <v>0</v>
      </c>
      <c r="L299" s="7">
        <v>456</v>
      </c>
      <c r="M299" s="7">
        <v>25</v>
      </c>
      <c r="N299" s="7">
        <f t="shared" si="14"/>
        <v>911.5</v>
      </c>
      <c r="O299" s="7">
        <f t="shared" si="16"/>
        <v>14088.5</v>
      </c>
    </row>
    <row r="300" spans="1:15" ht="24.75" customHeight="1" x14ac:dyDescent="0.25">
      <c r="A300" s="6">
        <v>292</v>
      </c>
      <c r="B300" t="s">
        <v>1455</v>
      </c>
      <c r="C300" s="6" t="s">
        <v>410</v>
      </c>
      <c r="D300" s="6" t="s">
        <v>47</v>
      </c>
      <c r="E300" s="6" t="s">
        <v>36</v>
      </c>
      <c r="F300" s="6" t="s">
        <v>29</v>
      </c>
      <c r="G300" s="7">
        <v>15000</v>
      </c>
      <c r="H300" s="7">
        <v>0</v>
      </c>
      <c r="I300" s="7">
        <v>15000</v>
      </c>
      <c r="J300" s="7">
        <v>430.5</v>
      </c>
      <c r="K300" s="7">
        <v>0</v>
      </c>
      <c r="L300" s="7">
        <v>456</v>
      </c>
      <c r="M300" s="7">
        <v>25</v>
      </c>
      <c r="N300" s="7">
        <v>911.5</v>
      </c>
      <c r="O300" s="7">
        <f t="shared" si="16"/>
        <v>14088.5</v>
      </c>
    </row>
    <row r="301" spans="1:15" ht="24.75" customHeight="1" x14ac:dyDescent="0.25">
      <c r="A301" s="6">
        <v>293</v>
      </c>
      <c r="B301" t="s">
        <v>1462</v>
      </c>
      <c r="C301" s="6" t="s">
        <v>410</v>
      </c>
      <c r="D301" s="6" t="s">
        <v>47</v>
      </c>
      <c r="E301" s="6" t="s">
        <v>36</v>
      </c>
      <c r="F301" s="6" t="s">
        <v>29</v>
      </c>
      <c r="G301" s="7">
        <v>15000</v>
      </c>
      <c r="H301" s="7">
        <v>0</v>
      </c>
      <c r="I301" s="7">
        <v>15000</v>
      </c>
      <c r="J301" s="7">
        <v>430.5</v>
      </c>
      <c r="K301" s="7">
        <v>0</v>
      </c>
      <c r="L301" s="7">
        <v>456</v>
      </c>
      <c r="M301" s="7">
        <v>25</v>
      </c>
      <c r="N301" s="7">
        <v>911.5</v>
      </c>
      <c r="O301" s="7">
        <f t="shared" si="16"/>
        <v>14088.5</v>
      </c>
    </row>
    <row r="302" spans="1:15" ht="24.75" customHeight="1" x14ac:dyDescent="0.25">
      <c r="A302" s="6">
        <v>294</v>
      </c>
      <c r="B302" t="s">
        <v>1463</v>
      </c>
      <c r="C302" s="6" t="s">
        <v>410</v>
      </c>
      <c r="D302" s="6" t="s">
        <v>47</v>
      </c>
      <c r="E302" s="6" t="s">
        <v>36</v>
      </c>
      <c r="F302" s="6" t="s">
        <v>29</v>
      </c>
      <c r="G302" s="7">
        <v>15000</v>
      </c>
      <c r="H302" s="7">
        <v>0</v>
      </c>
      <c r="I302" s="7">
        <v>15000</v>
      </c>
      <c r="J302" s="7">
        <v>430.5</v>
      </c>
      <c r="K302" s="7">
        <v>0</v>
      </c>
      <c r="L302" s="7">
        <v>456</v>
      </c>
      <c r="M302" s="7">
        <v>25</v>
      </c>
      <c r="N302" s="7">
        <v>911.5</v>
      </c>
      <c r="O302" s="7">
        <f t="shared" si="16"/>
        <v>14088.5</v>
      </c>
    </row>
    <row r="303" spans="1:15" ht="24.75" customHeight="1" x14ac:dyDescent="0.25">
      <c r="A303" s="6">
        <v>295</v>
      </c>
      <c r="B303" s="6" t="s">
        <v>418</v>
      </c>
      <c r="C303" s="6" t="s">
        <v>410</v>
      </c>
      <c r="D303" s="6" t="s">
        <v>186</v>
      </c>
      <c r="E303" s="6" t="s">
        <v>28</v>
      </c>
      <c r="F303" s="6" t="s">
        <v>29</v>
      </c>
      <c r="G303" s="7">
        <v>50000</v>
      </c>
      <c r="H303" s="7">
        <v>0</v>
      </c>
      <c r="I303" s="7">
        <v>50000</v>
      </c>
      <c r="J303" s="7">
        <v>1435</v>
      </c>
      <c r="K303" s="7">
        <v>1854</v>
      </c>
      <c r="L303" s="7">
        <f t="shared" si="15"/>
        <v>1520</v>
      </c>
      <c r="M303" s="7">
        <v>425</v>
      </c>
      <c r="N303" s="7">
        <f t="shared" si="14"/>
        <v>5234</v>
      </c>
      <c r="O303" s="7">
        <f t="shared" si="16"/>
        <v>44766</v>
      </c>
    </row>
    <row r="304" spans="1:15" ht="24.75" customHeight="1" x14ac:dyDescent="0.25">
      <c r="A304" s="6">
        <v>296</v>
      </c>
      <c r="B304" s="6" t="s">
        <v>419</v>
      </c>
      <c r="C304" s="6" t="s">
        <v>410</v>
      </c>
      <c r="D304" s="6" t="s">
        <v>186</v>
      </c>
      <c r="E304" s="6" t="s">
        <v>28</v>
      </c>
      <c r="F304" s="6" t="s">
        <v>29</v>
      </c>
      <c r="G304" s="7">
        <v>50000</v>
      </c>
      <c r="H304" s="7">
        <v>0</v>
      </c>
      <c r="I304" s="7">
        <v>50000</v>
      </c>
      <c r="J304" s="7">
        <v>1435</v>
      </c>
      <c r="K304" s="7">
        <v>1854</v>
      </c>
      <c r="L304" s="7">
        <f t="shared" si="15"/>
        <v>1520</v>
      </c>
      <c r="M304" s="7">
        <v>925</v>
      </c>
      <c r="N304" s="7">
        <f t="shared" si="14"/>
        <v>5734</v>
      </c>
      <c r="O304" s="7">
        <f t="shared" si="16"/>
        <v>44266</v>
      </c>
    </row>
    <row r="305" spans="1:15" ht="24.75" customHeight="1" x14ac:dyDescent="0.25">
      <c r="A305" s="6">
        <v>297</v>
      </c>
      <c r="B305" s="6" t="s">
        <v>420</v>
      </c>
      <c r="C305" s="6" t="s">
        <v>410</v>
      </c>
      <c r="D305" s="6" t="s">
        <v>227</v>
      </c>
      <c r="E305" s="6" t="s">
        <v>55</v>
      </c>
      <c r="F305" s="6" t="s">
        <v>29</v>
      </c>
      <c r="G305" s="7">
        <v>50000</v>
      </c>
      <c r="H305" s="7">
        <v>0</v>
      </c>
      <c r="I305" s="7">
        <v>50000</v>
      </c>
      <c r="J305" s="7">
        <v>1435</v>
      </c>
      <c r="K305" s="7">
        <v>1854</v>
      </c>
      <c r="L305" s="7">
        <f t="shared" si="15"/>
        <v>1520</v>
      </c>
      <c r="M305" s="7">
        <v>925</v>
      </c>
      <c r="N305" s="7">
        <f t="shared" si="14"/>
        <v>5734</v>
      </c>
      <c r="O305" s="7">
        <f t="shared" si="16"/>
        <v>44266</v>
      </c>
    </row>
    <row r="306" spans="1:15" ht="24.75" customHeight="1" x14ac:dyDescent="0.25">
      <c r="A306" s="6">
        <v>298</v>
      </c>
      <c r="B306" s="6" t="s">
        <v>421</v>
      </c>
      <c r="C306" s="6" t="s">
        <v>410</v>
      </c>
      <c r="D306" s="6" t="s">
        <v>177</v>
      </c>
      <c r="E306" s="6" t="s">
        <v>36</v>
      </c>
      <c r="F306" s="6" t="s">
        <v>29</v>
      </c>
      <c r="G306" s="7">
        <v>15000</v>
      </c>
      <c r="H306" s="7">
        <v>0</v>
      </c>
      <c r="I306" s="7">
        <v>15000</v>
      </c>
      <c r="J306" s="7">
        <v>430.5</v>
      </c>
      <c r="K306" s="7">
        <v>0</v>
      </c>
      <c r="L306" s="7">
        <v>456</v>
      </c>
      <c r="M306" s="7">
        <v>679</v>
      </c>
      <c r="N306" s="7">
        <f t="shared" si="14"/>
        <v>1565.5</v>
      </c>
      <c r="O306" s="7">
        <f t="shared" si="16"/>
        <v>13434.5</v>
      </c>
    </row>
    <row r="307" spans="1:15" ht="24.75" customHeight="1" x14ac:dyDescent="0.25">
      <c r="A307" s="6">
        <v>299</v>
      </c>
      <c r="B307" s="6" t="s">
        <v>422</v>
      </c>
      <c r="C307" s="6" t="s">
        <v>410</v>
      </c>
      <c r="D307" s="6" t="s">
        <v>103</v>
      </c>
      <c r="E307" s="6" t="s">
        <v>36</v>
      </c>
      <c r="F307" s="6" t="s">
        <v>29</v>
      </c>
      <c r="G307" s="7">
        <v>11000</v>
      </c>
      <c r="H307" s="7">
        <v>0</v>
      </c>
      <c r="I307" s="7">
        <v>11000</v>
      </c>
      <c r="J307" s="7">
        <v>315.7</v>
      </c>
      <c r="K307" s="7">
        <v>0</v>
      </c>
      <c r="L307" s="7">
        <f t="shared" si="15"/>
        <v>334.4</v>
      </c>
      <c r="M307" s="7">
        <v>25</v>
      </c>
      <c r="N307" s="7">
        <f t="shared" si="14"/>
        <v>675.09999999999991</v>
      </c>
      <c r="O307" s="7">
        <f t="shared" si="16"/>
        <v>10324.9</v>
      </c>
    </row>
    <row r="308" spans="1:15" ht="24.75" customHeight="1" x14ac:dyDescent="0.25">
      <c r="A308" s="6">
        <v>300</v>
      </c>
      <c r="B308" s="6" t="s">
        <v>423</v>
      </c>
      <c r="C308" s="6" t="s">
        <v>410</v>
      </c>
      <c r="D308" s="6" t="s">
        <v>424</v>
      </c>
      <c r="E308" s="6" t="s">
        <v>28</v>
      </c>
      <c r="F308" s="6" t="s">
        <v>29</v>
      </c>
      <c r="G308" s="7">
        <v>31500</v>
      </c>
      <c r="H308" s="7">
        <v>0</v>
      </c>
      <c r="I308" s="7">
        <v>31500</v>
      </c>
      <c r="J308" s="7">
        <v>904.05</v>
      </c>
      <c r="K308" s="7">
        <v>0</v>
      </c>
      <c r="L308" s="7">
        <f t="shared" si="15"/>
        <v>957.6</v>
      </c>
      <c r="M308" s="7">
        <v>1925</v>
      </c>
      <c r="N308" s="7">
        <f t="shared" si="14"/>
        <v>3786.65</v>
      </c>
      <c r="O308" s="7">
        <f t="shared" si="16"/>
        <v>27713.35</v>
      </c>
    </row>
    <row r="309" spans="1:15" ht="24.75" customHeight="1" x14ac:dyDescent="0.25">
      <c r="A309" s="6">
        <v>301</v>
      </c>
      <c r="B309" s="6" t="s">
        <v>425</v>
      </c>
      <c r="C309" s="6" t="s">
        <v>410</v>
      </c>
      <c r="D309" s="6" t="s">
        <v>103</v>
      </c>
      <c r="E309" s="6" t="s">
        <v>36</v>
      </c>
      <c r="F309" s="6" t="s">
        <v>29</v>
      </c>
      <c r="G309" s="7">
        <v>15000</v>
      </c>
      <c r="H309" s="7">
        <v>0</v>
      </c>
      <c r="I309" s="7">
        <v>15000</v>
      </c>
      <c r="J309" s="7">
        <v>430.5</v>
      </c>
      <c r="K309" s="7">
        <v>0</v>
      </c>
      <c r="L309" s="7">
        <v>456</v>
      </c>
      <c r="M309" s="7">
        <v>25</v>
      </c>
      <c r="N309" s="7">
        <f t="shared" si="14"/>
        <v>911.5</v>
      </c>
      <c r="O309" s="7">
        <f t="shared" si="16"/>
        <v>14088.5</v>
      </c>
    </row>
    <row r="310" spans="1:15" ht="24.75" customHeight="1" x14ac:dyDescent="0.25">
      <c r="A310" s="6">
        <v>302</v>
      </c>
      <c r="B310" s="6" t="s">
        <v>426</v>
      </c>
      <c r="C310" s="6" t="s">
        <v>410</v>
      </c>
      <c r="D310" s="6" t="s">
        <v>67</v>
      </c>
      <c r="E310" s="6" t="s">
        <v>55</v>
      </c>
      <c r="F310" s="6" t="s">
        <v>37</v>
      </c>
      <c r="G310" s="7">
        <v>22050</v>
      </c>
      <c r="H310" s="7">
        <v>0</v>
      </c>
      <c r="I310" s="7">
        <v>22050</v>
      </c>
      <c r="J310" s="7">
        <v>632.84</v>
      </c>
      <c r="K310" s="7">
        <v>0</v>
      </c>
      <c r="L310" s="7">
        <f t="shared" si="15"/>
        <v>670.32</v>
      </c>
      <c r="M310" s="7">
        <v>25</v>
      </c>
      <c r="N310" s="7">
        <f t="shared" si="14"/>
        <v>1328.16</v>
      </c>
      <c r="O310" s="7">
        <f t="shared" si="16"/>
        <v>20721.84</v>
      </c>
    </row>
    <row r="311" spans="1:15" ht="24.75" customHeight="1" x14ac:dyDescent="0.25">
      <c r="A311" s="6">
        <v>303</v>
      </c>
      <c r="B311" s="6" t="s">
        <v>427</v>
      </c>
      <c r="C311" s="6" t="s">
        <v>410</v>
      </c>
      <c r="D311" s="6" t="s">
        <v>103</v>
      </c>
      <c r="E311" s="6" t="s">
        <v>36</v>
      </c>
      <c r="F311" s="6" t="s">
        <v>29</v>
      </c>
      <c r="G311" s="7">
        <v>15000</v>
      </c>
      <c r="H311" s="7">
        <v>0</v>
      </c>
      <c r="I311" s="7">
        <v>15000</v>
      </c>
      <c r="J311" s="7">
        <v>430.5</v>
      </c>
      <c r="K311" s="7">
        <v>0</v>
      </c>
      <c r="L311" s="7">
        <v>456</v>
      </c>
      <c r="M311" s="7">
        <v>25</v>
      </c>
      <c r="N311" s="7">
        <f t="shared" si="14"/>
        <v>911.5</v>
      </c>
      <c r="O311" s="7">
        <f t="shared" si="16"/>
        <v>14088.5</v>
      </c>
    </row>
    <row r="312" spans="1:15" ht="24.75" customHeight="1" x14ac:dyDescent="0.25">
      <c r="A312" s="6">
        <v>304</v>
      </c>
      <c r="B312" s="6" t="s">
        <v>428</v>
      </c>
      <c r="C312" s="6" t="s">
        <v>410</v>
      </c>
      <c r="D312" s="6" t="s">
        <v>186</v>
      </c>
      <c r="E312" s="6" t="s">
        <v>28</v>
      </c>
      <c r="F312" s="6" t="s">
        <v>37</v>
      </c>
      <c r="G312" s="7">
        <v>50000</v>
      </c>
      <c r="H312" s="7">
        <v>0</v>
      </c>
      <c r="I312" s="7">
        <v>50000</v>
      </c>
      <c r="J312" s="7">
        <v>1435</v>
      </c>
      <c r="K312" s="7">
        <v>1854</v>
      </c>
      <c r="L312" s="7">
        <f t="shared" si="15"/>
        <v>1520</v>
      </c>
      <c r="M312" s="7">
        <v>925</v>
      </c>
      <c r="N312" s="7">
        <f t="shared" si="14"/>
        <v>5734</v>
      </c>
      <c r="O312" s="7">
        <f t="shared" si="16"/>
        <v>44266</v>
      </c>
    </row>
    <row r="313" spans="1:15" ht="24.75" customHeight="1" x14ac:dyDescent="0.25">
      <c r="A313" s="6">
        <v>305</v>
      </c>
      <c r="B313" s="6" t="s">
        <v>429</v>
      </c>
      <c r="C313" s="6" t="s">
        <v>410</v>
      </c>
      <c r="D313" s="6" t="s">
        <v>227</v>
      </c>
      <c r="E313" s="6" t="s">
        <v>55</v>
      </c>
      <c r="F313" s="6" t="s">
        <v>29</v>
      </c>
      <c r="G313" s="7">
        <v>50000</v>
      </c>
      <c r="H313" s="7">
        <v>0</v>
      </c>
      <c r="I313" s="7">
        <v>50000</v>
      </c>
      <c r="J313" s="7">
        <v>1435</v>
      </c>
      <c r="K313" s="7">
        <v>1854</v>
      </c>
      <c r="L313" s="7">
        <f t="shared" si="15"/>
        <v>1520</v>
      </c>
      <c r="M313" s="7">
        <v>3357.3</v>
      </c>
      <c r="N313" s="7">
        <f t="shared" si="14"/>
        <v>8166.3</v>
      </c>
      <c r="O313" s="7">
        <f t="shared" si="16"/>
        <v>41833.699999999997</v>
      </c>
    </row>
    <row r="314" spans="1:15" ht="24.75" customHeight="1" x14ac:dyDescent="0.25">
      <c r="A314" s="6">
        <v>306</v>
      </c>
      <c r="B314" s="6" t="s">
        <v>430</v>
      </c>
      <c r="C314" s="6" t="s">
        <v>410</v>
      </c>
      <c r="D314" s="6" t="s">
        <v>103</v>
      </c>
      <c r="E314" s="6" t="s">
        <v>36</v>
      </c>
      <c r="F314" s="6" t="s">
        <v>29</v>
      </c>
      <c r="G314" s="7">
        <v>15000</v>
      </c>
      <c r="H314" s="7">
        <v>0</v>
      </c>
      <c r="I314" s="7">
        <v>15000</v>
      </c>
      <c r="J314" s="7">
        <v>430.5</v>
      </c>
      <c r="K314" s="7">
        <v>0</v>
      </c>
      <c r="L314" s="7">
        <v>456</v>
      </c>
      <c r="M314" s="7">
        <v>25</v>
      </c>
      <c r="N314" s="7">
        <f t="shared" si="14"/>
        <v>911.5</v>
      </c>
      <c r="O314" s="7">
        <f t="shared" si="16"/>
        <v>14088.5</v>
      </c>
    </row>
    <row r="315" spans="1:15" ht="24.75" customHeight="1" x14ac:dyDescent="0.25">
      <c r="A315" s="6">
        <v>307</v>
      </c>
      <c r="B315" s="6" t="s">
        <v>431</v>
      </c>
      <c r="C315" s="6" t="s">
        <v>410</v>
      </c>
      <c r="D315" s="6" t="s">
        <v>227</v>
      </c>
      <c r="E315" s="6" t="s">
        <v>55</v>
      </c>
      <c r="F315" s="6" t="s">
        <v>29</v>
      </c>
      <c r="G315" s="7">
        <v>50000</v>
      </c>
      <c r="H315" s="7">
        <v>0</v>
      </c>
      <c r="I315" s="7">
        <v>50000</v>
      </c>
      <c r="J315" s="7">
        <v>1435</v>
      </c>
      <c r="K315" s="7">
        <v>1854</v>
      </c>
      <c r="L315" s="7">
        <f t="shared" si="15"/>
        <v>1520</v>
      </c>
      <c r="M315" s="7">
        <v>1375</v>
      </c>
      <c r="N315" s="7">
        <f t="shared" si="14"/>
        <v>6184</v>
      </c>
      <c r="O315" s="7">
        <f t="shared" si="16"/>
        <v>43816</v>
      </c>
    </row>
    <row r="316" spans="1:15" ht="24.75" customHeight="1" x14ac:dyDescent="0.25">
      <c r="A316" s="6">
        <v>308</v>
      </c>
      <c r="B316" s="1" t="s">
        <v>432</v>
      </c>
      <c r="C316" s="6" t="s">
        <v>410</v>
      </c>
      <c r="D316" s="1" t="s">
        <v>125</v>
      </c>
      <c r="E316" s="6" t="s">
        <v>28</v>
      </c>
      <c r="F316" s="6" t="s">
        <v>29</v>
      </c>
      <c r="G316" s="7">
        <v>11000</v>
      </c>
      <c r="H316" s="7">
        <v>0</v>
      </c>
      <c r="I316" s="7">
        <v>11000</v>
      </c>
      <c r="J316" s="7">
        <v>315.7</v>
      </c>
      <c r="K316" s="7">
        <v>0</v>
      </c>
      <c r="L316" s="7">
        <f t="shared" si="15"/>
        <v>334.4</v>
      </c>
      <c r="M316" s="7">
        <v>25</v>
      </c>
      <c r="N316" s="7">
        <f t="shared" si="14"/>
        <v>675.09999999999991</v>
      </c>
      <c r="O316" s="7">
        <f t="shared" si="16"/>
        <v>10324.9</v>
      </c>
    </row>
    <row r="317" spans="1:15" ht="24.75" customHeight="1" x14ac:dyDescent="0.25">
      <c r="A317" s="6">
        <v>309</v>
      </c>
      <c r="B317" s="6" t="s">
        <v>433</v>
      </c>
      <c r="C317" s="6" t="s">
        <v>410</v>
      </c>
      <c r="D317" s="6" t="s">
        <v>177</v>
      </c>
      <c r="E317" s="6" t="s">
        <v>36</v>
      </c>
      <c r="F317" s="6" t="s">
        <v>29</v>
      </c>
      <c r="G317" s="7">
        <v>11000</v>
      </c>
      <c r="H317" s="7">
        <v>0</v>
      </c>
      <c r="I317" s="7">
        <v>11000</v>
      </c>
      <c r="J317" s="7">
        <v>315.7</v>
      </c>
      <c r="K317" s="7">
        <v>0</v>
      </c>
      <c r="L317" s="7">
        <f t="shared" si="15"/>
        <v>334.4</v>
      </c>
      <c r="M317" s="7">
        <v>25</v>
      </c>
      <c r="N317" s="7">
        <f t="shared" si="14"/>
        <v>675.09999999999991</v>
      </c>
      <c r="O317" s="7">
        <f t="shared" si="16"/>
        <v>10324.9</v>
      </c>
    </row>
    <row r="318" spans="1:15" ht="24.75" customHeight="1" x14ac:dyDescent="0.25">
      <c r="A318" s="6">
        <v>310</v>
      </c>
      <c r="B318" s="6" t="s">
        <v>434</v>
      </c>
      <c r="C318" s="6" t="s">
        <v>410</v>
      </c>
      <c r="D318" s="6" t="s">
        <v>186</v>
      </c>
      <c r="E318" s="6" t="s">
        <v>28</v>
      </c>
      <c r="F318" s="6" t="s">
        <v>29</v>
      </c>
      <c r="G318" s="7">
        <v>50000</v>
      </c>
      <c r="H318" s="7">
        <v>0</v>
      </c>
      <c r="I318" s="7">
        <v>50000</v>
      </c>
      <c r="J318" s="7">
        <v>1435</v>
      </c>
      <c r="K318" s="7">
        <v>1854</v>
      </c>
      <c r="L318" s="7">
        <f t="shared" si="15"/>
        <v>1520</v>
      </c>
      <c r="M318" s="7">
        <v>1017.5</v>
      </c>
      <c r="N318" s="7">
        <f t="shared" si="14"/>
        <v>5826.5</v>
      </c>
      <c r="O318" s="7">
        <f t="shared" si="16"/>
        <v>44173.5</v>
      </c>
    </row>
    <row r="319" spans="1:15" ht="24.75" customHeight="1" x14ac:dyDescent="0.25">
      <c r="A319" s="6">
        <v>311</v>
      </c>
      <c r="B319" s="6" t="s">
        <v>435</v>
      </c>
      <c r="C319" s="6" t="s">
        <v>410</v>
      </c>
      <c r="D319" s="6" t="s">
        <v>186</v>
      </c>
      <c r="E319" s="6" t="s">
        <v>28</v>
      </c>
      <c r="F319" s="6" t="s">
        <v>29</v>
      </c>
      <c r="G319" s="7">
        <v>50000</v>
      </c>
      <c r="H319" s="7">
        <v>0</v>
      </c>
      <c r="I319" s="7">
        <v>50000</v>
      </c>
      <c r="J319" s="7">
        <v>1435</v>
      </c>
      <c r="K319" s="7">
        <v>1339.36</v>
      </c>
      <c r="L319" s="7">
        <f t="shared" si="15"/>
        <v>1520</v>
      </c>
      <c r="M319" s="7">
        <v>6445.92</v>
      </c>
      <c r="N319" s="7">
        <f t="shared" si="14"/>
        <v>10740.279999999999</v>
      </c>
      <c r="O319" s="7">
        <f t="shared" si="16"/>
        <v>39259.72</v>
      </c>
    </row>
    <row r="320" spans="1:15" ht="24.75" customHeight="1" x14ac:dyDescent="0.25">
      <c r="A320" s="6">
        <v>312</v>
      </c>
      <c r="B320" s="6" t="s">
        <v>436</v>
      </c>
      <c r="C320" s="6" t="s">
        <v>410</v>
      </c>
      <c r="D320" s="6" t="s">
        <v>186</v>
      </c>
      <c r="E320" s="6" t="s">
        <v>55</v>
      </c>
      <c r="F320" s="6" t="s">
        <v>29</v>
      </c>
      <c r="G320" s="7">
        <v>50000</v>
      </c>
      <c r="H320" s="7">
        <v>0</v>
      </c>
      <c r="I320" s="7">
        <v>50000</v>
      </c>
      <c r="J320" s="7">
        <v>1435</v>
      </c>
      <c r="K320" s="7">
        <v>1596.68</v>
      </c>
      <c r="L320" s="7">
        <f t="shared" si="15"/>
        <v>1520</v>
      </c>
      <c r="M320" s="7">
        <v>2640.46</v>
      </c>
      <c r="N320" s="7">
        <f t="shared" si="14"/>
        <v>7192.14</v>
      </c>
      <c r="O320" s="7">
        <f t="shared" si="16"/>
        <v>42807.86</v>
      </c>
    </row>
    <row r="321" spans="1:155" s="11" customFormat="1" ht="24.75" customHeight="1" x14ac:dyDescent="0.25">
      <c r="A321" s="6">
        <v>313</v>
      </c>
      <c r="B321" s="6" t="s">
        <v>437</v>
      </c>
      <c r="C321" s="6" t="s">
        <v>410</v>
      </c>
      <c r="D321" s="6" t="s">
        <v>186</v>
      </c>
      <c r="E321" s="6" t="s">
        <v>55</v>
      </c>
      <c r="F321" s="7" t="s">
        <v>29</v>
      </c>
      <c r="G321" s="7">
        <v>50000</v>
      </c>
      <c r="H321" s="7">
        <v>0</v>
      </c>
      <c r="I321" s="7">
        <v>50000</v>
      </c>
      <c r="J321" s="7">
        <v>1435</v>
      </c>
      <c r="K321" s="7">
        <v>1596.68</v>
      </c>
      <c r="L321" s="7">
        <f t="shared" si="15"/>
        <v>1520</v>
      </c>
      <c r="M321" s="7">
        <v>21061.919999999998</v>
      </c>
      <c r="N321" s="7">
        <f t="shared" si="14"/>
        <v>25613.599999999999</v>
      </c>
      <c r="O321" s="7">
        <f t="shared" si="16"/>
        <v>24386.400000000001</v>
      </c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6"/>
    </row>
    <row r="322" spans="1:155" ht="24.75" customHeight="1" x14ac:dyDescent="0.25">
      <c r="A322" s="6">
        <v>314</v>
      </c>
      <c r="B322" s="6" t="s">
        <v>438</v>
      </c>
      <c r="C322" s="6" t="s">
        <v>410</v>
      </c>
      <c r="D322" s="6" t="s">
        <v>103</v>
      </c>
      <c r="E322" s="6" t="s">
        <v>36</v>
      </c>
      <c r="F322" s="6" t="s">
        <v>29</v>
      </c>
      <c r="G322" s="7">
        <v>11000</v>
      </c>
      <c r="H322" s="7">
        <v>0</v>
      </c>
      <c r="I322" s="7">
        <v>11000</v>
      </c>
      <c r="J322" s="7">
        <v>315.7</v>
      </c>
      <c r="K322" s="7">
        <v>0</v>
      </c>
      <c r="L322" s="7">
        <f t="shared" si="15"/>
        <v>334.4</v>
      </c>
      <c r="M322" s="7">
        <v>25</v>
      </c>
      <c r="N322" s="7">
        <f t="shared" si="14"/>
        <v>675.09999999999991</v>
      </c>
      <c r="O322" s="7">
        <f t="shared" si="16"/>
        <v>10324.9</v>
      </c>
    </row>
    <row r="323" spans="1:155" ht="24.75" customHeight="1" x14ac:dyDescent="0.25">
      <c r="A323" s="6">
        <v>315</v>
      </c>
      <c r="B323" s="6" t="s">
        <v>439</v>
      </c>
      <c r="C323" s="6" t="s">
        <v>410</v>
      </c>
      <c r="D323" s="6" t="s">
        <v>103</v>
      </c>
      <c r="E323" s="6" t="s">
        <v>36</v>
      </c>
      <c r="F323" s="6" t="s">
        <v>29</v>
      </c>
      <c r="G323" s="7">
        <v>15000</v>
      </c>
      <c r="H323" s="7">
        <v>0</v>
      </c>
      <c r="I323" s="7">
        <v>15000</v>
      </c>
      <c r="J323" s="7">
        <v>430.5</v>
      </c>
      <c r="K323" s="7">
        <v>0</v>
      </c>
      <c r="L323" s="7">
        <v>456</v>
      </c>
      <c r="M323" s="7">
        <v>25</v>
      </c>
      <c r="N323" s="7">
        <f t="shared" si="14"/>
        <v>911.5</v>
      </c>
      <c r="O323" s="7">
        <f t="shared" si="16"/>
        <v>14088.5</v>
      </c>
    </row>
    <row r="324" spans="1:155" ht="24.75" customHeight="1" x14ac:dyDescent="0.25">
      <c r="A324" s="6">
        <v>316</v>
      </c>
      <c r="B324" s="6" t="s">
        <v>440</v>
      </c>
      <c r="C324" s="6" t="s">
        <v>410</v>
      </c>
      <c r="D324" s="6" t="s">
        <v>125</v>
      </c>
      <c r="E324" s="6" t="s">
        <v>36</v>
      </c>
      <c r="F324" s="6" t="s">
        <v>37</v>
      </c>
      <c r="G324" s="7">
        <v>11000</v>
      </c>
      <c r="H324" s="7">
        <v>0</v>
      </c>
      <c r="I324" s="7">
        <v>11000</v>
      </c>
      <c r="J324" s="7">
        <v>315.7</v>
      </c>
      <c r="K324" s="7">
        <v>0</v>
      </c>
      <c r="L324" s="7">
        <f t="shared" si="15"/>
        <v>334.4</v>
      </c>
      <c r="M324" s="7">
        <v>1840.46</v>
      </c>
      <c r="N324" s="7">
        <f t="shared" si="14"/>
        <v>2490.56</v>
      </c>
      <c r="O324" s="7">
        <f t="shared" si="16"/>
        <v>8509.44</v>
      </c>
    </row>
    <row r="325" spans="1:155" ht="24.75" customHeight="1" x14ac:dyDescent="0.25">
      <c r="A325" s="6">
        <v>317</v>
      </c>
      <c r="B325" s="6" t="s">
        <v>441</v>
      </c>
      <c r="C325" s="6" t="s">
        <v>410</v>
      </c>
      <c r="D325" s="6" t="s">
        <v>103</v>
      </c>
      <c r="E325" s="6" t="s">
        <v>36</v>
      </c>
      <c r="F325" s="6" t="s">
        <v>29</v>
      </c>
      <c r="G325" s="7">
        <v>15000</v>
      </c>
      <c r="H325" s="7">
        <v>0</v>
      </c>
      <c r="I325" s="7">
        <v>15000</v>
      </c>
      <c r="J325" s="7">
        <v>430.5</v>
      </c>
      <c r="K325" s="7">
        <v>0</v>
      </c>
      <c r="L325" s="7">
        <v>456</v>
      </c>
      <c r="M325" s="7">
        <v>25</v>
      </c>
      <c r="N325" s="7">
        <f t="shared" si="14"/>
        <v>911.5</v>
      </c>
      <c r="O325" s="7">
        <f t="shared" si="16"/>
        <v>14088.5</v>
      </c>
    </row>
    <row r="326" spans="1:155" ht="24.75" customHeight="1" x14ac:dyDescent="0.25">
      <c r="A326" s="6">
        <v>318</v>
      </c>
      <c r="B326" s="6" t="s">
        <v>442</v>
      </c>
      <c r="C326" s="6" t="s">
        <v>410</v>
      </c>
      <c r="D326" s="6" t="s">
        <v>103</v>
      </c>
      <c r="E326" s="6" t="s">
        <v>36</v>
      </c>
      <c r="F326" s="6" t="s">
        <v>29</v>
      </c>
      <c r="G326" s="7">
        <v>11000</v>
      </c>
      <c r="H326" s="7">
        <v>0</v>
      </c>
      <c r="I326" s="7">
        <v>11000</v>
      </c>
      <c r="J326" s="7">
        <v>315.7</v>
      </c>
      <c r="K326" s="7">
        <v>0</v>
      </c>
      <c r="L326" s="7">
        <f t="shared" si="15"/>
        <v>334.4</v>
      </c>
      <c r="M326" s="7">
        <v>25</v>
      </c>
      <c r="N326" s="7">
        <f t="shared" si="14"/>
        <v>675.09999999999991</v>
      </c>
      <c r="O326" s="7">
        <f t="shared" si="16"/>
        <v>10324.9</v>
      </c>
    </row>
    <row r="327" spans="1:155" ht="24.75" customHeight="1" x14ac:dyDescent="0.25">
      <c r="A327" s="6">
        <v>319</v>
      </c>
      <c r="B327" s="6" t="s">
        <v>443</v>
      </c>
      <c r="C327" s="6" t="s">
        <v>410</v>
      </c>
      <c r="D327" s="6" t="s">
        <v>103</v>
      </c>
      <c r="E327" s="6" t="s">
        <v>36</v>
      </c>
      <c r="F327" s="6" t="s">
        <v>29</v>
      </c>
      <c r="G327" s="7">
        <v>15000</v>
      </c>
      <c r="H327" s="7">
        <v>0</v>
      </c>
      <c r="I327" s="7">
        <v>15000</v>
      </c>
      <c r="J327" s="7">
        <v>430.5</v>
      </c>
      <c r="K327" s="7">
        <v>0</v>
      </c>
      <c r="L327" s="7">
        <v>456</v>
      </c>
      <c r="M327" s="7">
        <v>25</v>
      </c>
      <c r="N327" s="7">
        <f t="shared" si="14"/>
        <v>911.5</v>
      </c>
      <c r="O327" s="7">
        <f t="shared" si="16"/>
        <v>14088.5</v>
      </c>
    </row>
    <row r="328" spans="1:155" ht="24.75" customHeight="1" x14ac:dyDescent="0.25">
      <c r="A328" s="6">
        <v>320</v>
      </c>
      <c r="B328" s="6" t="s">
        <v>444</v>
      </c>
      <c r="C328" s="6" t="s">
        <v>410</v>
      </c>
      <c r="D328" s="6" t="s">
        <v>103</v>
      </c>
      <c r="E328" s="6" t="s">
        <v>36</v>
      </c>
      <c r="F328" s="6" t="s">
        <v>29</v>
      </c>
      <c r="G328" s="7">
        <v>15000</v>
      </c>
      <c r="H328" s="7">
        <v>0</v>
      </c>
      <c r="I328" s="7">
        <v>15000</v>
      </c>
      <c r="J328" s="7">
        <v>430.5</v>
      </c>
      <c r="K328" s="7">
        <v>0</v>
      </c>
      <c r="L328" s="7">
        <v>456</v>
      </c>
      <c r="M328" s="7">
        <v>25</v>
      </c>
      <c r="N328" s="7">
        <f t="shared" si="14"/>
        <v>911.5</v>
      </c>
      <c r="O328" s="7">
        <f t="shared" si="16"/>
        <v>14088.5</v>
      </c>
    </row>
    <row r="329" spans="1:155" ht="24.75" customHeight="1" x14ac:dyDescent="0.25">
      <c r="A329" s="6">
        <v>321</v>
      </c>
      <c r="B329" s="6" t="s">
        <v>445</v>
      </c>
      <c r="C329" s="6" t="s">
        <v>410</v>
      </c>
      <c r="D329" s="6" t="s">
        <v>103</v>
      </c>
      <c r="E329" s="6" t="s">
        <v>36</v>
      </c>
      <c r="F329" s="6" t="s">
        <v>29</v>
      </c>
      <c r="G329" s="7">
        <v>15000</v>
      </c>
      <c r="H329" s="7">
        <v>0</v>
      </c>
      <c r="I329" s="7">
        <v>15000</v>
      </c>
      <c r="J329" s="7">
        <v>430.5</v>
      </c>
      <c r="K329" s="7">
        <v>0</v>
      </c>
      <c r="L329" s="7">
        <v>456</v>
      </c>
      <c r="M329" s="7">
        <v>1740.46</v>
      </c>
      <c r="N329" s="7">
        <f t="shared" si="14"/>
        <v>2626.96</v>
      </c>
      <c r="O329" s="7">
        <f t="shared" si="16"/>
        <v>12373.04</v>
      </c>
    </row>
    <row r="330" spans="1:155" ht="24.75" customHeight="1" x14ac:dyDescent="0.25">
      <c r="A330" s="6">
        <v>322</v>
      </c>
      <c r="B330" s="6" t="s">
        <v>446</v>
      </c>
      <c r="C330" s="6" t="s">
        <v>410</v>
      </c>
      <c r="D330" s="6" t="s">
        <v>35</v>
      </c>
      <c r="E330" s="6" t="s">
        <v>36</v>
      </c>
      <c r="F330" s="6" t="s">
        <v>37</v>
      </c>
      <c r="G330" s="7">
        <v>25000</v>
      </c>
      <c r="H330" s="7">
        <v>0</v>
      </c>
      <c r="I330" s="7">
        <v>25000</v>
      </c>
      <c r="J330" s="7">
        <v>717.5</v>
      </c>
      <c r="K330" s="7">
        <v>0</v>
      </c>
      <c r="L330" s="7">
        <f t="shared" si="15"/>
        <v>760</v>
      </c>
      <c r="M330" s="7">
        <v>1525</v>
      </c>
      <c r="N330" s="7">
        <f t="shared" si="14"/>
        <v>3002.5</v>
      </c>
      <c r="O330" s="7">
        <f t="shared" si="16"/>
        <v>21997.5</v>
      </c>
    </row>
    <row r="331" spans="1:155" ht="24.75" customHeight="1" x14ac:dyDescent="0.25">
      <c r="A331" s="6">
        <v>323</v>
      </c>
      <c r="B331" t="s">
        <v>447</v>
      </c>
      <c r="C331" s="6" t="s">
        <v>410</v>
      </c>
      <c r="D331" s="6" t="s">
        <v>35</v>
      </c>
      <c r="E331" s="6" t="s">
        <v>28</v>
      </c>
      <c r="F331" s="6" t="s">
        <v>37</v>
      </c>
      <c r="G331" s="7">
        <v>21000</v>
      </c>
      <c r="H331" s="7">
        <v>0</v>
      </c>
      <c r="I331" s="7">
        <v>21000</v>
      </c>
      <c r="J331" s="7">
        <v>602.70000000000005</v>
      </c>
      <c r="K331" s="7">
        <v>0</v>
      </c>
      <c r="L331" s="7">
        <v>638.4</v>
      </c>
      <c r="M331" s="7">
        <v>5779.96</v>
      </c>
      <c r="N331" s="7">
        <f t="shared" si="14"/>
        <v>7021.0599999999995</v>
      </c>
      <c r="O331" s="7">
        <f t="shared" si="16"/>
        <v>13978.94</v>
      </c>
    </row>
    <row r="332" spans="1:155" ht="24.75" customHeight="1" x14ac:dyDescent="0.25">
      <c r="A332" s="6">
        <v>324</v>
      </c>
      <c r="B332" t="s">
        <v>448</v>
      </c>
      <c r="C332" s="6" t="s">
        <v>410</v>
      </c>
      <c r="D332" s="6" t="s">
        <v>35</v>
      </c>
      <c r="E332" s="6" t="s">
        <v>28</v>
      </c>
      <c r="F332" s="6" t="s">
        <v>37</v>
      </c>
      <c r="G332" s="7">
        <v>21000</v>
      </c>
      <c r="H332" s="7">
        <v>0</v>
      </c>
      <c r="I332" s="7">
        <v>21000</v>
      </c>
      <c r="J332" s="7">
        <v>602.70000000000005</v>
      </c>
      <c r="K332" s="7">
        <v>0</v>
      </c>
      <c r="L332" s="7">
        <v>638.4</v>
      </c>
      <c r="M332" s="7">
        <v>25</v>
      </c>
      <c r="N332" s="7">
        <f t="shared" si="14"/>
        <v>1266.0999999999999</v>
      </c>
      <c r="O332" s="7">
        <f t="shared" si="16"/>
        <v>19733.900000000001</v>
      </c>
    </row>
    <row r="333" spans="1:155" ht="24.75" customHeight="1" x14ac:dyDescent="0.25">
      <c r="A333" s="6">
        <v>325</v>
      </c>
      <c r="B333" t="s">
        <v>449</v>
      </c>
      <c r="C333" s="6" t="s">
        <v>410</v>
      </c>
      <c r="D333" t="s">
        <v>103</v>
      </c>
      <c r="E333" s="6" t="s">
        <v>28</v>
      </c>
      <c r="F333" s="6" t="s">
        <v>29</v>
      </c>
      <c r="G333" s="7">
        <v>15000</v>
      </c>
      <c r="H333" s="7">
        <v>0</v>
      </c>
      <c r="I333" s="7">
        <v>15000</v>
      </c>
      <c r="J333" s="7">
        <v>430.5</v>
      </c>
      <c r="K333" s="7">
        <v>0</v>
      </c>
      <c r="L333" s="7">
        <v>456</v>
      </c>
      <c r="M333" s="7">
        <v>25</v>
      </c>
      <c r="N333" s="7">
        <f t="shared" ref="N333:N394" si="17">+J333+K333+L333+M333</f>
        <v>911.5</v>
      </c>
      <c r="O333" s="7">
        <f t="shared" si="16"/>
        <v>14088.5</v>
      </c>
    </row>
    <row r="334" spans="1:155" ht="24.75" customHeight="1" x14ac:dyDescent="0.25">
      <c r="A334" s="6">
        <v>326</v>
      </c>
      <c r="B334" s="6" t="s">
        <v>450</v>
      </c>
      <c r="C334" s="6" t="s">
        <v>410</v>
      </c>
      <c r="D334" s="6" t="s">
        <v>67</v>
      </c>
      <c r="E334" s="6" t="s">
        <v>36</v>
      </c>
      <c r="F334" s="6" t="s">
        <v>37</v>
      </c>
      <c r="G334" s="7">
        <v>21000</v>
      </c>
      <c r="H334" s="7">
        <v>0</v>
      </c>
      <c r="I334" s="7">
        <v>21000</v>
      </c>
      <c r="J334" s="7">
        <v>602.70000000000005</v>
      </c>
      <c r="K334" s="7">
        <v>0</v>
      </c>
      <c r="L334" s="7">
        <f t="shared" ref="L334:L395" si="18">+I334*3.04%</f>
        <v>638.4</v>
      </c>
      <c r="M334" s="7">
        <v>25</v>
      </c>
      <c r="N334" s="7">
        <f t="shared" si="17"/>
        <v>1266.0999999999999</v>
      </c>
      <c r="O334" s="7">
        <f t="shared" si="16"/>
        <v>19733.900000000001</v>
      </c>
    </row>
    <row r="335" spans="1:155" ht="24.75" customHeight="1" x14ac:dyDescent="0.25">
      <c r="A335" s="6">
        <v>327</v>
      </c>
      <c r="B335" s="1" t="s">
        <v>451</v>
      </c>
      <c r="C335" s="6" t="s">
        <v>410</v>
      </c>
      <c r="D335" s="6" t="s">
        <v>47</v>
      </c>
      <c r="E335" s="6" t="s">
        <v>36</v>
      </c>
      <c r="F335" s="6" t="s">
        <v>29</v>
      </c>
      <c r="G335" s="7">
        <v>15000</v>
      </c>
      <c r="H335" s="7">
        <v>0</v>
      </c>
      <c r="I335" s="7">
        <v>15000</v>
      </c>
      <c r="J335" s="7">
        <v>430.5</v>
      </c>
      <c r="K335" s="7">
        <v>0</v>
      </c>
      <c r="L335" s="7">
        <v>456</v>
      </c>
      <c r="M335" s="7">
        <v>25</v>
      </c>
      <c r="N335" s="7">
        <f t="shared" si="17"/>
        <v>911.5</v>
      </c>
      <c r="O335" s="7">
        <f t="shared" si="16"/>
        <v>14088.5</v>
      </c>
    </row>
    <row r="336" spans="1:155" ht="24.75" customHeight="1" x14ac:dyDescent="0.25">
      <c r="A336" s="6">
        <v>328</v>
      </c>
      <c r="B336" s="6" t="s">
        <v>452</v>
      </c>
      <c r="C336" s="6" t="s">
        <v>410</v>
      </c>
      <c r="D336" s="6" t="s">
        <v>118</v>
      </c>
      <c r="E336" s="6" t="s">
        <v>36</v>
      </c>
      <c r="F336" s="6" t="s">
        <v>37</v>
      </c>
      <c r="G336" s="7">
        <v>15000</v>
      </c>
      <c r="H336" s="7">
        <v>0</v>
      </c>
      <c r="I336" s="7">
        <v>15000</v>
      </c>
      <c r="J336" s="7">
        <v>430.5</v>
      </c>
      <c r="K336" s="7">
        <v>0</v>
      </c>
      <c r="L336" s="7">
        <v>456</v>
      </c>
      <c r="M336" s="7">
        <v>1525</v>
      </c>
      <c r="N336" s="7">
        <f t="shared" si="17"/>
        <v>2411.5</v>
      </c>
      <c r="O336" s="7">
        <f t="shared" si="16"/>
        <v>12588.5</v>
      </c>
    </row>
    <row r="337" spans="1:15" ht="24.75" customHeight="1" x14ac:dyDescent="0.25">
      <c r="A337" s="6">
        <v>329</v>
      </c>
      <c r="B337" t="s">
        <v>1408</v>
      </c>
      <c r="C337" s="6" t="s">
        <v>410</v>
      </c>
      <c r="D337" s="6" t="s">
        <v>47</v>
      </c>
      <c r="E337" s="6" t="s">
        <v>36</v>
      </c>
      <c r="F337" s="6" t="s">
        <v>29</v>
      </c>
      <c r="G337" s="7">
        <v>15000</v>
      </c>
      <c r="H337" s="7">
        <v>0</v>
      </c>
      <c r="I337" s="7">
        <v>15000</v>
      </c>
      <c r="J337" s="7">
        <v>430.5</v>
      </c>
      <c r="K337" s="7">
        <v>0</v>
      </c>
      <c r="L337" s="7">
        <v>456</v>
      </c>
      <c r="M337" s="7">
        <v>25</v>
      </c>
      <c r="N337" s="7">
        <f t="shared" si="17"/>
        <v>911.5</v>
      </c>
      <c r="O337" s="7">
        <f t="shared" ref="O337:O400" si="19">+G337-N337</f>
        <v>14088.5</v>
      </c>
    </row>
    <row r="338" spans="1:15" ht="24.75" customHeight="1" x14ac:dyDescent="0.25">
      <c r="A338" s="6">
        <v>330</v>
      </c>
      <c r="B338" t="s">
        <v>1429</v>
      </c>
      <c r="C338" s="6" t="s">
        <v>410</v>
      </c>
      <c r="D338" s="6" t="s">
        <v>47</v>
      </c>
      <c r="E338" s="6" t="s">
        <v>36</v>
      </c>
      <c r="F338" s="6" t="s">
        <v>29</v>
      </c>
      <c r="G338" s="7">
        <v>15000</v>
      </c>
      <c r="H338" s="7">
        <v>0</v>
      </c>
      <c r="I338" s="7">
        <v>15000</v>
      </c>
      <c r="J338" s="7">
        <v>430.5</v>
      </c>
      <c r="K338" s="7">
        <v>0</v>
      </c>
      <c r="L338" s="7">
        <v>456</v>
      </c>
      <c r="M338" s="7">
        <v>25</v>
      </c>
      <c r="N338" s="7">
        <v>911.5</v>
      </c>
      <c r="O338" s="7">
        <f t="shared" si="19"/>
        <v>14088.5</v>
      </c>
    </row>
    <row r="339" spans="1:15" ht="24.75" customHeight="1" x14ac:dyDescent="0.25">
      <c r="A339" s="6">
        <v>331</v>
      </c>
      <c r="B339" s="6" t="s">
        <v>453</v>
      </c>
      <c r="C339" s="6" t="s">
        <v>410</v>
      </c>
      <c r="D339" s="6" t="s">
        <v>186</v>
      </c>
      <c r="E339" s="6" t="s">
        <v>28</v>
      </c>
      <c r="F339" s="6" t="s">
        <v>29</v>
      </c>
      <c r="G339" s="7">
        <v>50000</v>
      </c>
      <c r="H339" s="7">
        <v>0</v>
      </c>
      <c r="I339" s="7">
        <v>50000</v>
      </c>
      <c r="J339" s="7">
        <v>1435</v>
      </c>
      <c r="K339" s="7">
        <v>1854</v>
      </c>
      <c r="L339" s="7">
        <f t="shared" si="18"/>
        <v>1520</v>
      </c>
      <c r="M339" s="7">
        <v>425</v>
      </c>
      <c r="N339" s="7">
        <f t="shared" si="17"/>
        <v>5234</v>
      </c>
      <c r="O339" s="7">
        <f t="shared" si="19"/>
        <v>44766</v>
      </c>
    </row>
    <row r="340" spans="1:15" ht="24.75" customHeight="1" x14ac:dyDescent="0.25">
      <c r="A340" s="6">
        <v>332</v>
      </c>
      <c r="B340" s="6" t="s">
        <v>454</v>
      </c>
      <c r="C340" s="6" t="s">
        <v>410</v>
      </c>
      <c r="D340" s="6" t="s">
        <v>227</v>
      </c>
      <c r="E340" s="6" t="s">
        <v>55</v>
      </c>
      <c r="F340" s="6" t="s">
        <v>29</v>
      </c>
      <c r="G340" s="7">
        <v>50000</v>
      </c>
      <c r="H340" s="7">
        <v>0</v>
      </c>
      <c r="I340" s="7">
        <v>50000</v>
      </c>
      <c r="J340" s="7">
        <v>1435</v>
      </c>
      <c r="K340" s="7">
        <v>1854</v>
      </c>
      <c r="L340" s="7">
        <f t="shared" si="18"/>
        <v>1520</v>
      </c>
      <c r="M340" s="7">
        <v>24269.45</v>
      </c>
      <c r="N340" s="7">
        <f t="shared" si="17"/>
        <v>29078.45</v>
      </c>
      <c r="O340" s="7">
        <f t="shared" si="19"/>
        <v>20921.55</v>
      </c>
    </row>
    <row r="341" spans="1:15" ht="24.75" customHeight="1" x14ac:dyDescent="0.25">
      <c r="A341" s="6">
        <v>333</v>
      </c>
      <c r="B341" s="6" t="s">
        <v>455</v>
      </c>
      <c r="C341" s="6" t="s">
        <v>410</v>
      </c>
      <c r="D341" s="6" t="s">
        <v>103</v>
      </c>
      <c r="E341" s="6" t="s">
        <v>36</v>
      </c>
      <c r="F341" s="6" t="s">
        <v>29</v>
      </c>
      <c r="G341" s="7">
        <v>15000</v>
      </c>
      <c r="H341" s="7">
        <v>0</v>
      </c>
      <c r="I341" s="7">
        <v>15000</v>
      </c>
      <c r="J341" s="7">
        <v>430.5</v>
      </c>
      <c r="K341" s="7">
        <v>0</v>
      </c>
      <c r="L341" s="7">
        <v>456</v>
      </c>
      <c r="M341" s="7">
        <v>25</v>
      </c>
      <c r="N341" s="7">
        <f t="shared" si="17"/>
        <v>911.5</v>
      </c>
      <c r="O341" s="7">
        <f t="shared" si="19"/>
        <v>14088.5</v>
      </c>
    </row>
    <row r="342" spans="1:15" ht="24.75" customHeight="1" x14ac:dyDescent="0.25">
      <c r="A342" s="6">
        <v>334</v>
      </c>
      <c r="B342" s="6" t="s">
        <v>456</v>
      </c>
      <c r="C342" s="6" t="s">
        <v>410</v>
      </c>
      <c r="D342" s="6" t="s">
        <v>103</v>
      </c>
      <c r="E342" s="6" t="s">
        <v>36</v>
      </c>
      <c r="F342" s="6" t="s">
        <v>29</v>
      </c>
      <c r="G342" s="7">
        <v>15000</v>
      </c>
      <c r="H342" s="7">
        <v>0</v>
      </c>
      <c r="I342" s="7">
        <v>15000</v>
      </c>
      <c r="J342" s="7">
        <v>430.5</v>
      </c>
      <c r="K342" s="7">
        <v>0</v>
      </c>
      <c r="L342" s="7">
        <v>456</v>
      </c>
      <c r="M342" s="7">
        <v>25</v>
      </c>
      <c r="N342" s="7">
        <f t="shared" si="17"/>
        <v>911.5</v>
      </c>
      <c r="O342" s="7">
        <f t="shared" si="19"/>
        <v>14088.5</v>
      </c>
    </row>
    <row r="343" spans="1:15" ht="24.75" customHeight="1" x14ac:dyDescent="0.25">
      <c r="A343" s="6">
        <v>335</v>
      </c>
      <c r="B343" s="6" t="s">
        <v>457</v>
      </c>
      <c r="C343" s="6" t="s">
        <v>410</v>
      </c>
      <c r="D343" s="6" t="s">
        <v>103</v>
      </c>
      <c r="E343" s="6" t="s">
        <v>36</v>
      </c>
      <c r="F343" s="6" t="s">
        <v>29</v>
      </c>
      <c r="G343" s="7">
        <v>15000</v>
      </c>
      <c r="H343" s="7">
        <v>0</v>
      </c>
      <c r="I343" s="7">
        <v>15000</v>
      </c>
      <c r="J343" s="7">
        <v>430.5</v>
      </c>
      <c r="K343" s="7">
        <v>0</v>
      </c>
      <c r="L343" s="7">
        <v>456</v>
      </c>
      <c r="M343" s="7">
        <v>25</v>
      </c>
      <c r="N343" s="7">
        <f t="shared" si="17"/>
        <v>911.5</v>
      </c>
      <c r="O343" s="7">
        <f t="shared" si="19"/>
        <v>14088.5</v>
      </c>
    </row>
    <row r="344" spans="1:15" ht="24.75" customHeight="1" x14ac:dyDescent="0.25">
      <c r="A344" s="6">
        <v>336</v>
      </c>
      <c r="B344" s="6" t="s">
        <v>458</v>
      </c>
      <c r="C344" s="6" t="s">
        <v>410</v>
      </c>
      <c r="D344" s="6" t="s">
        <v>186</v>
      </c>
      <c r="E344" s="6" t="s">
        <v>28</v>
      </c>
      <c r="F344" s="6" t="s">
        <v>29</v>
      </c>
      <c r="G344" s="7">
        <v>50000</v>
      </c>
      <c r="H344" s="7">
        <v>0</v>
      </c>
      <c r="I344" s="7">
        <v>50000</v>
      </c>
      <c r="J344" s="7">
        <v>1435</v>
      </c>
      <c r="K344" s="7">
        <v>1854</v>
      </c>
      <c r="L344" s="7">
        <v>1520</v>
      </c>
      <c r="M344" s="7">
        <v>1325</v>
      </c>
      <c r="N344" s="7">
        <f t="shared" si="17"/>
        <v>6134</v>
      </c>
      <c r="O344" s="7">
        <f t="shared" si="19"/>
        <v>43866</v>
      </c>
    </row>
    <row r="345" spans="1:15" ht="24.75" customHeight="1" x14ac:dyDescent="0.25">
      <c r="A345" s="6">
        <v>337</v>
      </c>
      <c r="B345" s="6" t="s">
        <v>459</v>
      </c>
      <c r="C345" s="6" t="s">
        <v>410</v>
      </c>
      <c r="D345" s="6" t="s">
        <v>186</v>
      </c>
      <c r="E345" s="6" t="s">
        <v>28</v>
      </c>
      <c r="F345" s="6" t="s">
        <v>29</v>
      </c>
      <c r="G345" s="7">
        <v>50000</v>
      </c>
      <c r="H345" s="7">
        <v>0</v>
      </c>
      <c r="I345" s="7">
        <v>50000</v>
      </c>
      <c r="J345" s="7">
        <v>1435</v>
      </c>
      <c r="K345" s="7">
        <v>1854</v>
      </c>
      <c r="L345" s="7">
        <f t="shared" si="18"/>
        <v>1520</v>
      </c>
      <c r="M345" s="7">
        <v>425</v>
      </c>
      <c r="N345" s="7">
        <f t="shared" si="17"/>
        <v>5234</v>
      </c>
      <c r="O345" s="7">
        <f t="shared" si="19"/>
        <v>44766</v>
      </c>
    </row>
    <row r="346" spans="1:15" ht="24.75" customHeight="1" x14ac:dyDescent="0.25">
      <c r="A346" s="6">
        <v>338</v>
      </c>
      <c r="B346" s="6" t="s">
        <v>460</v>
      </c>
      <c r="C346" s="6" t="s">
        <v>410</v>
      </c>
      <c r="D346" s="6" t="s">
        <v>227</v>
      </c>
      <c r="E346" s="6" t="s">
        <v>28</v>
      </c>
      <c r="F346" s="6" t="s">
        <v>29</v>
      </c>
      <c r="G346" s="7">
        <v>50000</v>
      </c>
      <c r="H346" s="7">
        <v>0</v>
      </c>
      <c r="I346" s="7">
        <v>50000</v>
      </c>
      <c r="J346" s="7">
        <v>1435</v>
      </c>
      <c r="K346" s="7">
        <v>1854</v>
      </c>
      <c r="L346" s="7">
        <f t="shared" si="18"/>
        <v>1520</v>
      </c>
      <c r="M346" s="7">
        <v>12249.8</v>
      </c>
      <c r="N346" s="7">
        <f t="shared" si="17"/>
        <v>17058.8</v>
      </c>
      <c r="O346" s="7">
        <f t="shared" si="19"/>
        <v>32941.199999999997</v>
      </c>
    </row>
    <row r="347" spans="1:15" ht="24.75" customHeight="1" x14ac:dyDescent="0.25">
      <c r="A347" s="6">
        <v>339</v>
      </c>
      <c r="B347" s="6" t="s">
        <v>461</v>
      </c>
      <c r="C347" s="6" t="s">
        <v>410</v>
      </c>
      <c r="D347" s="6" t="s">
        <v>177</v>
      </c>
      <c r="E347" s="6" t="s">
        <v>36</v>
      </c>
      <c r="F347" s="6" t="s">
        <v>29</v>
      </c>
      <c r="G347" s="7">
        <v>11000</v>
      </c>
      <c r="H347" s="7">
        <v>0</v>
      </c>
      <c r="I347" s="7">
        <v>11000</v>
      </c>
      <c r="J347" s="7">
        <v>315.7</v>
      </c>
      <c r="K347" s="7">
        <v>0</v>
      </c>
      <c r="L347" s="7">
        <f t="shared" si="18"/>
        <v>334.4</v>
      </c>
      <c r="M347" s="7">
        <v>25</v>
      </c>
      <c r="N347" s="7">
        <f t="shared" si="17"/>
        <v>675.09999999999991</v>
      </c>
      <c r="O347" s="7">
        <f t="shared" si="19"/>
        <v>10324.9</v>
      </c>
    </row>
    <row r="348" spans="1:15" ht="24.75" customHeight="1" x14ac:dyDescent="0.25">
      <c r="A348" s="6">
        <v>340</v>
      </c>
      <c r="B348" s="6" t="s">
        <v>462</v>
      </c>
      <c r="C348" s="6" t="s">
        <v>410</v>
      </c>
      <c r="D348" s="6" t="s">
        <v>186</v>
      </c>
      <c r="E348" s="6" t="s">
        <v>55</v>
      </c>
      <c r="F348" s="6" t="s">
        <v>29</v>
      </c>
      <c r="G348" s="7">
        <v>50000</v>
      </c>
      <c r="H348" s="7">
        <v>0</v>
      </c>
      <c r="I348" s="7">
        <v>50000</v>
      </c>
      <c r="J348" s="7">
        <v>1435</v>
      </c>
      <c r="K348" s="7">
        <v>1596.68</v>
      </c>
      <c r="L348" s="7">
        <f t="shared" si="18"/>
        <v>1520</v>
      </c>
      <c r="M348" s="7">
        <v>20500.63</v>
      </c>
      <c r="N348" s="7">
        <f t="shared" si="17"/>
        <v>25052.31</v>
      </c>
      <c r="O348" s="7">
        <f t="shared" si="19"/>
        <v>24947.69</v>
      </c>
    </row>
    <row r="349" spans="1:15" ht="24.75" customHeight="1" x14ac:dyDescent="0.25">
      <c r="A349" s="6">
        <v>341</v>
      </c>
      <c r="B349" s="6" t="s">
        <v>463</v>
      </c>
      <c r="C349" s="6" t="s">
        <v>410</v>
      </c>
      <c r="D349" s="6" t="s">
        <v>47</v>
      </c>
      <c r="E349" s="6" t="s">
        <v>36</v>
      </c>
      <c r="F349" s="6" t="s">
        <v>29</v>
      </c>
      <c r="G349" s="7">
        <v>15000</v>
      </c>
      <c r="H349" s="7">
        <v>0</v>
      </c>
      <c r="I349" s="7">
        <v>15000</v>
      </c>
      <c r="J349" s="7">
        <v>430.5</v>
      </c>
      <c r="K349" s="7">
        <v>0</v>
      </c>
      <c r="L349" s="7">
        <v>456</v>
      </c>
      <c r="M349" s="7">
        <v>25</v>
      </c>
      <c r="N349" s="7">
        <f t="shared" si="17"/>
        <v>911.5</v>
      </c>
      <c r="O349" s="7">
        <f t="shared" si="19"/>
        <v>14088.5</v>
      </c>
    </row>
    <row r="350" spans="1:15" ht="24.75" customHeight="1" x14ac:dyDescent="0.25">
      <c r="A350" s="6">
        <v>342</v>
      </c>
      <c r="B350" s="6" t="s">
        <v>464</v>
      </c>
      <c r="C350" s="6" t="s">
        <v>410</v>
      </c>
      <c r="D350" s="6" t="s">
        <v>41</v>
      </c>
      <c r="E350" s="6" t="s">
        <v>36</v>
      </c>
      <c r="F350" s="6" t="s">
        <v>29</v>
      </c>
      <c r="G350" s="7">
        <v>25000</v>
      </c>
      <c r="H350" s="7">
        <v>0</v>
      </c>
      <c r="I350" s="7">
        <v>25000</v>
      </c>
      <c r="J350" s="7">
        <f>+G350*2.87%</f>
        <v>717.5</v>
      </c>
      <c r="K350" s="7">
        <v>0</v>
      </c>
      <c r="L350" s="7">
        <f t="shared" si="18"/>
        <v>760</v>
      </c>
      <c r="M350" s="7">
        <v>25</v>
      </c>
      <c r="N350" s="7">
        <f t="shared" si="17"/>
        <v>1502.5</v>
      </c>
      <c r="O350" s="7">
        <f t="shared" si="19"/>
        <v>23497.5</v>
      </c>
    </row>
    <row r="351" spans="1:15" ht="24.75" customHeight="1" x14ac:dyDescent="0.25">
      <c r="A351" s="6">
        <v>343</v>
      </c>
      <c r="B351" t="s">
        <v>465</v>
      </c>
      <c r="C351" s="6" t="s">
        <v>410</v>
      </c>
      <c r="D351" t="s">
        <v>133</v>
      </c>
      <c r="E351" s="6" t="s">
        <v>36</v>
      </c>
      <c r="F351" s="6" t="s">
        <v>29</v>
      </c>
      <c r="G351" s="7">
        <v>15000</v>
      </c>
      <c r="H351" s="7">
        <v>0</v>
      </c>
      <c r="I351" s="7">
        <v>15000</v>
      </c>
      <c r="J351" s="7">
        <v>430.5</v>
      </c>
      <c r="K351" s="7">
        <v>0</v>
      </c>
      <c r="L351" s="7">
        <f t="shared" si="18"/>
        <v>456</v>
      </c>
      <c r="M351" s="7">
        <v>25</v>
      </c>
      <c r="N351" s="7">
        <f t="shared" si="17"/>
        <v>911.5</v>
      </c>
      <c r="O351" s="7">
        <f t="shared" si="19"/>
        <v>14088.5</v>
      </c>
    </row>
    <row r="352" spans="1:15" ht="24.75" customHeight="1" x14ac:dyDescent="0.25">
      <c r="A352" s="6">
        <v>344</v>
      </c>
      <c r="B352" t="s">
        <v>466</v>
      </c>
      <c r="C352" s="6" t="s">
        <v>410</v>
      </c>
      <c r="D352" t="s">
        <v>118</v>
      </c>
      <c r="E352" s="6" t="s">
        <v>36</v>
      </c>
      <c r="F352" s="6" t="s">
        <v>29</v>
      </c>
      <c r="G352" s="7">
        <v>15000</v>
      </c>
      <c r="H352" s="7">
        <v>0</v>
      </c>
      <c r="I352" s="7">
        <v>15000</v>
      </c>
      <c r="J352" s="7">
        <v>430.5</v>
      </c>
      <c r="K352" s="7">
        <v>0</v>
      </c>
      <c r="L352" s="7">
        <v>456</v>
      </c>
      <c r="M352" s="7">
        <v>25</v>
      </c>
      <c r="N352" s="7">
        <f t="shared" si="17"/>
        <v>911.5</v>
      </c>
      <c r="O352" s="7">
        <f t="shared" si="19"/>
        <v>14088.5</v>
      </c>
    </row>
    <row r="353" spans="1:15" ht="24.75" customHeight="1" x14ac:dyDescent="0.25">
      <c r="A353" s="6">
        <v>345</v>
      </c>
      <c r="B353" s="6" t="s">
        <v>467</v>
      </c>
      <c r="C353" s="6" t="s">
        <v>468</v>
      </c>
      <c r="D353" s="6" t="s">
        <v>469</v>
      </c>
      <c r="E353" s="6" t="s">
        <v>55</v>
      </c>
      <c r="F353" s="6" t="s">
        <v>29</v>
      </c>
      <c r="G353" s="7">
        <v>80000</v>
      </c>
      <c r="H353" s="7">
        <v>0</v>
      </c>
      <c r="I353" s="7">
        <v>80000</v>
      </c>
      <c r="J353" s="7">
        <v>2296</v>
      </c>
      <c r="K353" s="7">
        <v>7400.87</v>
      </c>
      <c r="L353" s="7">
        <f t="shared" si="18"/>
        <v>2432</v>
      </c>
      <c r="M353" s="7">
        <v>4395</v>
      </c>
      <c r="N353" s="7">
        <f t="shared" si="17"/>
        <v>16523.87</v>
      </c>
      <c r="O353" s="7">
        <f t="shared" si="19"/>
        <v>63476.130000000005</v>
      </c>
    </row>
    <row r="354" spans="1:15" ht="24.75" customHeight="1" x14ac:dyDescent="0.25">
      <c r="A354" s="6">
        <v>346</v>
      </c>
      <c r="B354" s="6" t="s">
        <v>470</v>
      </c>
      <c r="C354" s="6" t="s">
        <v>468</v>
      </c>
      <c r="D354" s="6" t="s">
        <v>186</v>
      </c>
      <c r="E354" s="6" t="s">
        <v>28</v>
      </c>
      <c r="F354" s="6" t="s">
        <v>37</v>
      </c>
      <c r="G354" s="7">
        <v>50000</v>
      </c>
      <c r="H354" s="7">
        <v>0</v>
      </c>
      <c r="I354" s="7">
        <v>50000</v>
      </c>
      <c r="J354" s="7">
        <v>1435</v>
      </c>
      <c r="K354" s="7">
        <v>1854</v>
      </c>
      <c r="L354" s="7">
        <f t="shared" si="18"/>
        <v>1520</v>
      </c>
      <c r="M354" s="7">
        <v>12635</v>
      </c>
      <c r="N354" s="7">
        <f t="shared" si="17"/>
        <v>17444</v>
      </c>
      <c r="O354" s="7">
        <f t="shared" si="19"/>
        <v>32556</v>
      </c>
    </row>
    <row r="355" spans="1:15" ht="24.75" customHeight="1" x14ac:dyDescent="0.25">
      <c r="A355" s="6">
        <v>347</v>
      </c>
      <c r="B355" s="6" t="s">
        <v>471</v>
      </c>
      <c r="C355" s="6" t="s">
        <v>468</v>
      </c>
      <c r="D355" s="6" t="s">
        <v>288</v>
      </c>
      <c r="E355" s="6" t="s">
        <v>28</v>
      </c>
      <c r="F355" s="6" t="s">
        <v>29</v>
      </c>
      <c r="G355" s="7">
        <v>50000</v>
      </c>
      <c r="H355" s="7">
        <v>0</v>
      </c>
      <c r="I355" s="7">
        <v>50000</v>
      </c>
      <c r="J355" s="7">
        <v>1435</v>
      </c>
      <c r="K355" s="7">
        <v>1596.68</v>
      </c>
      <c r="L355" s="7">
        <v>1520</v>
      </c>
      <c r="M355" s="7">
        <v>32260.639999999999</v>
      </c>
      <c r="N355" s="7">
        <f t="shared" si="17"/>
        <v>36812.32</v>
      </c>
      <c r="O355" s="7">
        <f t="shared" si="19"/>
        <v>13187.68</v>
      </c>
    </row>
    <row r="356" spans="1:15" ht="24.75" customHeight="1" x14ac:dyDescent="0.25">
      <c r="A356" s="6">
        <v>348</v>
      </c>
      <c r="B356" s="6" t="s">
        <v>472</v>
      </c>
      <c r="C356" s="6" t="s">
        <v>468</v>
      </c>
      <c r="D356" s="6" t="s">
        <v>77</v>
      </c>
      <c r="E356" s="6" t="s">
        <v>55</v>
      </c>
      <c r="F356" s="6" t="s">
        <v>37</v>
      </c>
      <c r="G356" s="7">
        <v>50000</v>
      </c>
      <c r="H356" s="7">
        <v>0</v>
      </c>
      <c r="I356" s="7">
        <v>50000</v>
      </c>
      <c r="J356" s="7">
        <v>1435</v>
      </c>
      <c r="K356" s="7">
        <v>1854</v>
      </c>
      <c r="L356" s="7">
        <f t="shared" si="18"/>
        <v>1520</v>
      </c>
      <c r="M356" s="7">
        <v>14625.27</v>
      </c>
      <c r="N356" s="7">
        <f t="shared" si="17"/>
        <v>19434.27</v>
      </c>
      <c r="O356" s="7">
        <f t="shared" si="19"/>
        <v>30565.73</v>
      </c>
    </row>
    <row r="357" spans="1:15" ht="24.75" customHeight="1" x14ac:dyDescent="0.25">
      <c r="A357" s="6">
        <v>349</v>
      </c>
      <c r="B357" s="1" t="s">
        <v>473</v>
      </c>
      <c r="C357" s="6" t="s">
        <v>468</v>
      </c>
      <c r="D357" s="1" t="s">
        <v>47</v>
      </c>
      <c r="E357" s="6" t="s">
        <v>36</v>
      </c>
      <c r="F357" s="6" t="s">
        <v>29</v>
      </c>
      <c r="G357" s="7">
        <v>10000</v>
      </c>
      <c r="H357" s="7">
        <v>0</v>
      </c>
      <c r="I357" s="7">
        <v>10000</v>
      </c>
      <c r="J357" s="7">
        <v>287</v>
      </c>
      <c r="K357" s="7">
        <v>0</v>
      </c>
      <c r="L357" s="7">
        <f t="shared" si="18"/>
        <v>304</v>
      </c>
      <c r="M357" s="7">
        <v>25</v>
      </c>
      <c r="N357" s="7">
        <f t="shared" si="17"/>
        <v>616</v>
      </c>
      <c r="O357" s="7">
        <f t="shared" si="19"/>
        <v>9384</v>
      </c>
    </row>
    <row r="358" spans="1:15" ht="24.75" customHeight="1" x14ac:dyDescent="0.25">
      <c r="A358" s="6">
        <v>350</v>
      </c>
      <c r="B358" s="6" t="s">
        <v>474</v>
      </c>
      <c r="C358" s="6" t="s">
        <v>468</v>
      </c>
      <c r="D358" s="1" t="s">
        <v>47</v>
      </c>
      <c r="E358" s="6" t="s">
        <v>28</v>
      </c>
      <c r="F358" s="6" t="s">
        <v>29</v>
      </c>
      <c r="G358" s="7">
        <v>15000</v>
      </c>
      <c r="H358" s="7">
        <v>0</v>
      </c>
      <c r="I358" s="7">
        <v>15000</v>
      </c>
      <c r="J358" s="7">
        <v>430.5</v>
      </c>
      <c r="K358" s="7">
        <v>0</v>
      </c>
      <c r="L358" s="7">
        <v>456</v>
      </c>
      <c r="M358" s="7">
        <v>25</v>
      </c>
      <c r="N358" s="7">
        <f t="shared" si="17"/>
        <v>911.5</v>
      </c>
      <c r="O358" s="7">
        <f t="shared" si="19"/>
        <v>14088.5</v>
      </c>
    </row>
    <row r="359" spans="1:15" ht="24.75" customHeight="1" x14ac:dyDescent="0.25">
      <c r="A359" s="6">
        <v>351</v>
      </c>
      <c r="B359" t="s">
        <v>1327</v>
      </c>
      <c r="C359" s="6" t="s">
        <v>468</v>
      </c>
      <c r="D359" s="1" t="s">
        <v>47</v>
      </c>
      <c r="E359" s="6" t="s">
        <v>36</v>
      </c>
      <c r="F359" s="6" t="s">
        <v>29</v>
      </c>
      <c r="G359" s="7">
        <v>15000</v>
      </c>
      <c r="H359" s="7">
        <v>0</v>
      </c>
      <c r="I359" s="7">
        <v>15000</v>
      </c>
      <c r="J359" s="7">
        <v>430.5</v>
      </c>
      <c r="K359" s="7">
        <v>0</v>
      </c>
      <c r="L359" s="7">
        <v>456</v>
      </c>
      <c r="M359" s="7">
        <v>25</v>
      </c>
      <c r="N359" s="7">
        <f t="shared" si="17"/>
        <v>911.5</v>
      </c>
      <c r="O359" s="7">
        <f t="shared" si="19"/>
        <v>14088.5</v>
      </c>
    </row>
    <row r="360" spans="1:15" ht="24.75" customHeight="1" x14ac:dyDescent="0.25">
      <c r="A360" s="6">
        <v>352</v>
      </c>
      <c r="B360" s="6" t="s">
        <v>475</v>
      </c>
      <c r="C360" s="6" t="s">
        <v>468</v>
      </c>
      <c r="D360" s="6" t="s">
        <v>103</v>
      </c>
      <c r="E360" s="6" t="s">
        <v>36</v>
      </c>
      <c r="F360" s="6" t="s">
        <v>29</v>
      </c>
      <c r="G360" s="7">
        <v>11000</v>
      </c>
      <c r="H360" s="7">
        <v>0</v>
      </c>
      <c r="I360" s="7">
        <v>11000</v>
      </c>
      <c r="J360" s="7">
        <v>315.7</v>
      </c>
      <c r="K360" s="7">
        <v>0</v>
      </c>
      <c r="L360" s="7">
        <f t="shared" si="18"/>
        <v>334.4</v>
      </c>
      <c r="M360" s="7">
        <v>25</v>
      </c>
      <c r="N360" s="7">
        <f t="shared" si="17"/>
        <v>675.09999999999991</v>
      </c>
      <c r="O360" s="7">
        <f t="shared" si="19"/>
        <v>10324.9</v>
      </c>
    </row>
    <row r="361" spans="1:15" ht="24.75" customHeight="1" x14ac:dyDescent="0.25">
      <c r="A361" s="6">
        <v>353</v>
      </c>
      <c r="B361" s="6" t="s">
        <v>476</v>
      </c>
      <c r="C361" s="6" t="s">
        <v>468</v>
      </c>
      <c r="D361" s="6" t="s">
        <v>103</v>
      </c>
      <c r="E361" s="6" t="s">
        <v>36</v>
      </c>
      <c r="F361" s="6" t="s">
        <v>29</v>
      </c>
      <c r="G361" s="7">
        <v>11000</v>
      </c>
      <c r="H361" s="7">
        <v>0</v>
      </c>
      <c r="I361" s="7">
        <v>11000</v>
      </c>
      <c r="J361" s="7">
        <v>315.7</v>
      </c>
      <c r="K361" s="7">
        <v>0</v>
      </c>
      <c r="L361" s="7">
        <f t="shared" si="18"/>
        <v>334.4</v>
      </c>
      <c r="M361" s="7">
        <v>25</v>
      </c>
      <c r="N361" s="7">
        <f t="shared" si="17"/>
        <v>675.09999999999991</v>
      </c>
      <c r="O361" s="7">
        <f t="shared" si="19"/>
        <v>10324.9</v>
      </c>
    </row>
    <row r="362" spans="1:15" ht="24.75" customHeight="1" x14ac:dyDescent="0.25">
      <c r="A362" s="6">
        <v>354</v>
      </c>
      <c r="B362" s="6" t="s">
        <v>477</v>
      </c>
      <c r="C362" s="6" t="s">
        <v>468</v>
      </c>
      <c r="D362" s="6" t="s">
        <v>103</v>
      </c>
      <c r="E362" s="6" t="s">
        <v>36</v>
      </c>
      <c r="F362" s="6" t="s">
        <v>29</v>
      </c>
      <c r="G362" s="7">
        <v>15000</v>
      </c>
      <c r="H362" s="7">
        <v>0</v>
      </c>
      <c r="I362" s="7">
        <v>15000</v>
      </c>
      <c r="J362" s="7">
        <v>430.5</v>
      </c>
      <c r="K362" s="7">
        <v>0</v>
      </c>
      <c r="L362" s="7">
        <v>456</v>
      </c>
      <c r="M362" s="7">
        <v>825</v>
      </c>
      <c r="N362" s="7">
        <f t="shared" si="17"/>
        <v>1711.5</v>
      </c>
      <c r="O362" s="7">
        <f t="shared" si="19"/>
        <v>13288.5</v>
      </c>
    </row>
    <row r="363" spans="1:15" ht="24.75" customHeight="1" x14ac:dyDescent="0.25">
      <c r="A363" s="6">
        <v>355</v>
      </c>
      <c r="B363" s="6" t="s">
        <v>478</v>
      </c>
      <c r="C363" s="6" t="s">
        <v>468</v>
      </c>
      <c r="D363" s="6" t="s">
        <v>177</v>
      </c>
      <c r="E363" s="6" t="s">
        <v>36</v>
      </c>
      <c r="F363" s="6" t="s">
        <v>29</v>
      </c>
      <c r="G363" s="7">
        <v>11000</v>
      </c>
      <c r="H363" s="7">
        <v>0</v>
      </c>
      <c r="I363" s="7">
        <v>11000</v>
      </c>
      <c r="J363" s="7">
        <v>315.7</v>
      </c>
      <c r="K363" s="7">
        <v>0</v>
      </c>
      <c r="L363" s="7">
        <f t="shared" si="18"/>
        <v>334.4</v>
      </c>
      <c r="M363" s="7">
        <v>25</v>
      </c>
      <c r="N363" s="7">
        <f t="shared" si="17"/>
        <v>675.09999999999991</v>
      </c>
      <c r="O363" s="7">
        <f t="shared" si="19"/>
        <v>10324.9</v>
      </c>
    </row>
    <row r="364" spans="1:15" ht="24.75" customHeight="1" x14ac:dyDescent="0.25">
      <c r="A364" s="6">
        <v>356</v>
      </c>
      <c r="B364" s="6" t="s">
        <v>479</v>
      </c>
      <c r="C364" s="6" t="s">
        <v>468</v>
      </c>
      <c r="D364" s="6" t="s">
        <v>480</v>
      </c>
      <c r="E364" s="6" t="s">
        <v>36</v>
      </c>
      <c r="F364" s="6" t="s">
        <v>29</v>
      </c>
      <c r="G364" s="7">
        <v>15000</v>
      </c>
      <c r="H364" s="7">
        <v>0</v>
      </c>
      <c r="I364" s="7">
        <v>15000</v>
      </c>
      <c r="J364" s="7">
        <v>430.5</v>
      </c>
      <c r="K364" s="7">
        <v>0</v>
      </c>
      <c r="L364" s="7">
        <v>456</v>
      </c>
      <c r="M364" s="7">
        <v>25</v>
      </c>
      <c r="N364" s="7">
        <f t="shared" si="17"/>
        <v>911.5</v>
      </c>
      <c r="O364" s="7">
        <f t="shared" si="19"/>
        <v>14088.5</v>
      </c>
    </row>
    <row r="365" spans="1:15" ht="24.75" customHeight="1" x14ac:dyDescent="0.25">
      <c r="A365" s="6">
        <v>357</v>
      </c>
      <c r="B365" s="6" t="s">
        <v>481</v>
      </c>
      <c r="C365" s="6" t="s">
        <v>468</v>
      </c>
      <c r="D365" s="6" t="s">
        <v>186</v>
      </c>
      <c r="E365" s="6" t="s">
        <v>28</v>
      </c>
      <c r="F365" s="6" t="s">
        <v>29</v>
      </c>
      <c r="G365" s="7">
        <v>50000</v>
      </c>
      <c r="H365" s="7">
        <v>0</v>
      </c>
      <c r="I365" s="7">
        <v>50000</v>
      </c>
      <c r="J365" s="7">
        <v>1435</v>
      </c>
      <c r="K365" s="7">
        <v>1854</v>
      </c>
      <c r="L365" s="7">
        <f t="shared" si="18"/>
        <v>1520</v>
      </c>
      <c r="M365" s="7">
        <v>2185</v>
      </c>
      <c r="N365" s="7">
        <f t="shared" si="17"/>
        <v>6994</v>
      </c>
      <c r="O365" s="7">
        <f t="shared" si="19"/>
        <v>43006</v>
      </c>
    </row>
    <row r="366" spans="1:15" ht="24.75" customHeight="1" x14ac:dyDescent="0.25">
      <c r="A366" s="6">
        <v>358</v>
      </c>
      <c r="B366" t="s">
        <v>1458</v>
      </c>
      <c r="C366" s="6" t="s">
        <v>468</v>
      </c>
      <c r="D366" s="6" t="s">
        <v>35</v>
      </c>
      <c r="E366" s="6" t="s">
        <v>36</v>
      </c>
      <c r="F366" s="6" t="s">
        <v>37</v>
      </c>
      <c r="G366" s="7">
        <v>22050</v>
      </c>
      <c r="H366" s="7">
        <v>0</v>
      </c>
      <c r="I366" s="7">
        <v>22050</v>
      </c>
      <c r="J366" s="7">
        <v>632.84</v>
      </c>
      <c r="K366" s="7">
        <v>0</v>
      </c>
      <c r="L366" s="7">
        <v>670.32</v>
      </c>
      <c r="M366" s="7">
        <v>25</v>
      </c>
      <c r="N366" s="7">
        <v>1328.16</v>
      </c>
      <c r="O366" s="7">
        <f t="shared" si="19"/>
        <v>20721.84</v>
      </c>
    </row>
    <row r="367" spans="1:15" ht="24.75" customHeight="1" x14ac:dyDescent="0.25">
      <c r="A367" s="6">
        <v>359</v>
      </c>
      <c r="B367" s="6" t="s">
        <v>482</v>
      </c>
      <c r="C367" s="6" t="s">
        <v>468</v>
      </c>
      <c r="D367" s="6" t="s">
        <v>227</v>
      </c>
      <c r="E367" s="6" t="s">
        <v>55</v>
      </c>
      <c r="F367" s="6" t="s">
        <v>29</v>
      </c>
      <c r="G367" s="7">
        <v>50000</v>
      </c>
      <c r="H367" s="7">
        <v>0</v>
      </c>
      <c r="I367" s="7">
        <v>50000</v>
      </c>
      <c r="J367" s="7">
        <v>1435</v>
      </c>
      <c r="K367" s="7">
        <v>1854</v>
      </c>
      <c r="L367" s="7">
        <f t="shared" si="18"/>
        <v>1520</v>
      </c>
      <c r="M367" s="7">
        <v>6350</v>
      </c>
      <c r="N367" s="7">
        <f t="shared" si="17"/>
        <v>11159</v>
      </c>
      <c r="O367" s="7">
        <f t="shared" si="19"/>
        <v>38841</v>
      </c>
    </row>
    <row r="368" spans="1:15" ht="24.75" customHeight="1" x14ac:dyDescent="0.25">
      <c r="A368" s="6">
        <v>360</v>
      </c>
      <c r="B368" s="6" t="s">
        <v>483</v>
      </c>
      <c r="C368" s="6" t="s">
        <v>468</v>
      </c>
      <c r="D368" s="6" t="s">
        <v>103</v>
      </c>
      <c r="E368" s="6" t="s">
        <v>36</v>
      </c>
      <c r="F368" s="6" t="s">
        <v>29</v>
      </c>
      <c r="G368" s="7">
        <v>11000</v>
      </c>
      <c r="H368" s="7">
        <v>0</v>
      </c>
      <c r="I368" s="7">
        <v>11000</v>
      </c>
      <c r="J368" s="7">
        <v>315.7</v>
      </c>
      <c r="K368" s="7">
        <v>0</v>
      </c>
      <c r="L368" s="7">
        <f t="shared" si="18"/>
        <v>334.4</v>
      </c>
      <c r="M368" s="7">
        <v>1884.84</v>
      </c>
      <c r="N368" s="7">
        <f t="shared" si="17"/>
        <v>2534.9399999999996</v>
      </c>
      <c r="O368" s="7">
        <f t="shared" si="19"/>
        <v>8465.0600000000013</v>
      </c>
    </row>
    <row r="369" spans="1:15" ht="24.75" customHeight="1" x14ac:dyDescent="0.25">
      <c r="A369" s="6">
        <v>361</v>
      </c>
      <c r="B369" s="6" t="s">
        <v>484</v>
      </c>
      <c r="C369" s="6" t="s">
        <v>468</v>
      </c>
      <c r="D369" s="6" t="s">
        <v>103</v>
      </c>
      <c r="E369" s="6" t="s">
        <v>36</v>
      </c>
      <c r="F369" s="6" t="s">
        <v>29</v>
      </c>
      <c r="G369" s="7">
        <v>11000</v>
      </c>
      <c r="H369" s="7">
        <v>0</v>
      </c>
      <c r="I369" s="7">
        <v>11000</v>
      </c>
      <c r="J369" s="7">
        <v>315.7</v>
      </c>
      <c r="K369" s="7">
        <v>0</v>
      </c>
      <c r="L369" s="7">
        <f t="shared" si="18"/>
        <v>334.4</v>
      </c>
      <c r="M369" s="7">
        <v>3244.68</v>
      </c>
      <c r="N369" s="7">
        <f t="shared" si="17"/>
        <v>3894.7799999999997</v>
      </c>
      <c r="O369" s="7">
        <f t="shared" si="19"/>
        <v>7105.22</v>
      </c>
    </row>
    <row r="370" spans="1:15" ht="24.75" customHeight="1" x14ac:dyDescent="0.25">
      <c r="A370" s="6">
        <v>362</v>
      </c>
      <c r="B370" s="6" t="s">
        <v>485</v>
      </c>
      <c r="C370" s="6" t="s">
        <v>468</v>
      </c>
      <c r="D370" s="6" t="s">
        <v>103</v>
      </c>
      <c r="E370" s="6" t="s">
        <v>36</v>
      </c>
      <c r="F370" s="6" t="s">
        <v>29</v>
      </c>
      <c r="G370" s="7">
        <v>11000</v>
      </c>
      <c r="H370" s="7">
        <v>0</v>
      </c>
      <c r="I370" s="7">
        <v>11000</v>
      </c>
      <c r="J370" s="7">
        <v>315.7</v>
      </c>
      <c r="K370" s="7">
        <v>0</v>
      </c>
      <c r="L370" s="7">
        <f t="shared" si="18"/>
        <v>334.4</v>
      </c>
      <c r="M370" s="7">
        <v>25</v>
      </c>
      <c r="N370" s="7">
        <f t="shared" si="17"/>
        <v>675.09999999999991</v>
      </c>
      <c r="O370" s="7">
        <f t="shared" si="19"/>
        <v>10324.9</v>
      </c>
    </row>
    <row r="371" spans="1:15" ht="24.75" customHeight="1" x14ac:dyDescent="0.25">
      <c r="A371" s="6">
        <v>363</v>
      </c>
      <c r="B371" s="6" t="s">
        <v>486</v>
      </c>
      <c r="C371" s="6" t="s">
        <v>468</v>
      </c>
      <c r="D371" s="6" t="s">
        <v>103</v>
      </c>
      <c r="E371" s="6" t="s">
        <v>36</v>
      </c>
      <c r="F371" s="6" t="s">
        <v>29</v>
      </c>
      <c r="G371" s="7">
        <v>15000</v>
      </c>
      <c r="H371" s="7">
        <v>0</v>
      </c>
      <c r="I371" s="7">
        <v>15000</v>
      </c>
      <c r="J371" s="7">
        <v>430.5</v>
      </c>
      <c r="K371" s="7">
        <v>0</v>
      </c>
      <c r="L371" s="7">
        <v>456</v>
      </c>
      <c r="M371" s="7">
        <v>25</v>
      </c>
      <c r="N371" s="7">
        <f t="shared" si="17"/>
        <v>911.5</v>
      </c>
      <c r="O371" s="7">
        <f t="shared" si="19"/>
        <v>14088.5</v>
      </c>
    </row>
    <row r="372" spans="1:15" ht="24.75" customHeight="1" x14ac:dyDescent="0.25">
      <c r="A372" s="6">
        <v>364</v>
      </c>
      <c r="B372" s="6" t="s">
        <v>487</v>
      </c>
      <c r="C372" s="6" t="s">
        <v>468</v>
      </c>
      <c r="D372" s="6" t="s">
        <v>47</v>
      </c>
      <c r="E372" s="6" t="s">
        <v>36</v>
      </c>
      <c r="F372" s="6" t="s">
        <v>29</v>
      </c>
      <c r="G372" s="7">
        <v>11000</v>
      </c>
      <c r="H372" s="7">
        <v>0</v>
      </c>
      <c r="I372" s="7">
        <v>11000</v>
      </c>
      <c r="J372" s="7">
        <v>315.7</v>
      </c>
      <c r="K372" s="7">
        <v>0</v>
      </c>
      <c r="L372" s="7">
        <f t="shared" si="18"/>
        <v>334.4</v>
      </c>
      <c r="M372" s="7">
        <v>25</v>
      </c>
      <c r="N372" s="7">
        <f t="shared" si="17"/>
        <v>675.09999999999991</v>
      </c>
      <c r="O372" s="7">
        <f t="shared" si="19"/>
        <v>10324.9</v>
      </c>
    </row>
    <row r="373" spans="1:15" ht="24.75" customHeight="1" x14ac:dyDescent="0.25">
      <c r="A373" s="6">
        <v>365</v>
      </c>
      <c r="B373" s="6" t="s">
        <v>488</v>
      </c>
      <c r="C373" s="6" t="s">
        <v>468</v>
      </c>
      <c r="D373" s="6" t="s">
        <v>103</v>
      </c>
      <c r="E373" s="6" t="s">
        <v>36</v>
      </c>
      <c r="F373" s="6" t="s">
        <v>29</v>
      </c>
      <c r="G373" s="7">
        <v>11000</v>
      </c>
      <c r="H373" s="7">
        <v>0</v>
      </c>
      <c r="I373" s="7">
        <v>11000</v>
      </c>
      <c r="J373" s="7">
        <v>315.7</v>
      </c>
      <c r="K373" s="7">
        <v>0</v>
      </c>
      <c r="L373" s="7">
        <f t="shared" si="18"/>
        <v>334.4</v>
      </c>
      <c r="M373" s="7">
        <v>25</v>
      </c>
      <c r="N373" s="7">
        <f t="shared" si="17"/>
        <v>675.09999999999991</v>
      </c>
      <c r="O373" s="7">
        <f t="shared" si="19"/>
        <v>10324.9</v>
      </c>
    </row>
    <row r="374" spans="1:15" ht="24.75" customHeight="1" x14ac:dyDescent="0.25">
      <c r="A374" s="6">
        <v>366</v>
      </c>
      <c r="B374" s="6" t="s">
        <v>489</v>
      </c>
      <c r="C374" s="6" t="s">
        <v>468</v>
      </c>
      <c r="D374" s="6" t="s">
        <v>103</v>
      </c>
      <c r="E374" s="6" t="s">
        <v>36</v>
      </c>
      <c r="F374" s="6" t="s">
        <v>29</v>
      </c>
      <c r="G374" s="7">
        <v>15000</v>
      </c>
      <c r="H374" s="7">
        <v>0</v>
      </c>
      <c r="I374" s="7">
        <v>15000</v>
      </c>
      <c r="J374" s="7">
        <v>430.5</v>
      </c>
      <c r="K374" s="7">
        <v>0</v>
      </c>
      <c r="L374" s="7">
        <v>456</v>
      </c>
      <c r="M374" s="7">
        <v>25</v>
      </c>
      <c r="N374" s="7">
        <f t="shared" si="17"/>
        <v>911.5</v>
      </c>
      <c r="O374" s="7">
        <f t="shared" si="19"/>
        <v>14088.5</v>
      </c>
    </row>
    <row r="375" spans="1:15" ht="24.75" customHeight="1" x14ac:dyDescent="0.25">
      <c r="A375" s="6">
        <v>367</v>
      </c>
      <c r="B375" s="6" t="s">
        <v>490</v>
      </c>
      <c r="C375" s="6" t="s">
        <v>468</v>
      </c>
      <c r="D375" s="6" t="s">
        <v>118</v>
      </c>
      <c r="E375" s="6" t="s">
        <v>36</v>
      </c>
      <c r="F375" s="6" t="s">
        <v>37</v>
      </c>
      <c r="G375" s="7">
        <v>15000</v>
      </c>
      <c r="H375" s="7">
        <v>0</v>
      </c>
      <c r="I375" s="7">
        <v>15000</v>
      </c>
      <c r="J375" s="7">
        <v>430.5</v>
      </c>
      <c r="K375" s="7">
        <v>0</v>
      </c>
      <c r="L375" s="7">
        <v>456</v>
      </c>
      <c r="M375" s="7">
        <v>825</v>
      </c>
      <c r="N375" s="7">
        <f t="shared" si="17"/>
        <v>1711.5</v>
      </c>
      <c r="O375" s="7">
        <f t="shared" si="19"/>
        <v>13288.5</v>
      </c>
    </row>
    <row r="376" spans="1:15" ht="24.75" customHeight="1" x14ac:dyDescent="0.25">
      <c r="A376" s="6">
        <v>368</v>
      </c>
      <c r="B376" s="6" t="s">
        <v>491</v>
      </c>
      <c r="C376" s="6" t="s">
        <v>468</v>
      </c>
      <c r="D376" s="6" t="s">
        <v>103</v>
      </c>
      <c r="E376" s="6" t="s">
        <v>36</v>
      </c>
      <c r="F376" s="6" t="s">
        <v>29</v>
      </c>
      <c r="G376" s="7">
        <v>11000</v>
      </c>
      <c r="H376" s="7">
        <v>0</v>
      </c>
      <c r="I376" s="7">
        <v>11000</v>
      </c>
      <c r="J376" s="7">
        <v>315.7</v>
      </c>
      <c r="K376" s="7">
        <v>0</v>
      </c>
      <c r="L376" s="7">
        <f t="shared" si="18"/>
        <v>334.4</v>
      </c>
      <c r="M376" s="7">
        <v>25</v>
      </c>
      <c r="N376" s="7">
        <f t="shared" si="17"/>
        <v>675.09999999999991</v>
      </c>
      <c r="O376" s="7">
        <f t="shared" si="19"/>
        <v>10324.9</v>
      </c>
    </row>
    <row r="377" spans="1:15" ht="24.75" customHeight="1" x14ac:dyDescent="0.25">
      <c r="A377" s="6">
        <v>369</v>
      </c>
      <c r="B377" s="6" t="s">
        <v>492</v>
      </c>
      <c r="C377" s="6" t="s">
        <v>468</v>
      </c>
      <c r="D377" s="6" t="s">
        <v>103</v>
      </c>
      <c r="E377" s="6" t="s">
        <v>36</v>
      </c>
      <c r="F377" s="6" t="s">
        <v>29</v>
      </c>
      <c r="G377" s="7">
        <v>15000</v>
      </c>
      <c r="H377" s="7">
        <v>0</v>
      </c>
      <c r="I377" s="7">
        <v>15000</v>
      </c>
      <c r="J377" s="7">
        <v>430.5</v>
      </c>
      <c r="K377" s="7">
        <v>0</v>
      </c>
      <c r="L377" s="7">
        <v>456</v>
      </c>
      <c r="M377" s="7">
        <v>25</v>
      </c>
      <c r="N377" s="7">
        <f t="shared" si="17"/>
        <v>911.5</v>
      </c>
      <c r="O377" s="7">
        <f t="shared" si="19"/>
        <v>14088.5</v>
      </c>
    </row>
    <row r="378" spans="1:15" ht="24.75" customHeight="1" x14ac:dyDescent="0.25">
      <c r="A378" s="6">
        <v>370</v>
      </c>
      <c r="B378" s="6" t="s">
        <v>493</v>
      </c>
      <c r="C378" s="6" t="s">
        <v>468</v>
      </c>
      <c r="D378" s="6" t="s">
        <v>186</v>
      </c>
      <c r="E378" s="6" t="s">
        <v>28</v>
      </c>
      <c r="F378" s="6" t="s">
        <v>29</v>
      </c>
      <c r="G378" s="7">
        <v>50000</v>
      </c>
      <c r="H378" s="7">
        <v>0</v>
      </c>
      <c r="I378" s="7">
        <v>50000</v>
      </c>
      <c r="J378" s="7">
        <v>1435</v>
      </c>
      <c r="K378" s="7">
        <v>1596.68</v>
      </c>
      <c r="L378" s="7">
        <f t="shared" si="18"/>
        <v>1520</v>
      </c>
      <c r="M378" s="7">
        <v>2640.46</v>
      </c>
      <c r="N378" s="7">
        <f t="shared" si="17"/>
        <v>7192.14</v>
      </c>
      <c r="O378" s="7">
        <f t="shared" si="19"/>
        <v>42807.86</v>
      </c>
    </row>
    <row r="379" spans="1:15" ht="24.75" customHeight="1" x14ac:dyDescent="0.25">
      <c r="A379" s="6">
        <v>371</v>
      </c>
      <c r="B379" s="6" t="s">
        <v>494</v>
      </c>
      <c r="C379" s="6" t="s">
        <v>468</v>
      </c>
      <c r="D379" s="6" t="s">
        <v>495</v>
      </c>
      <c r="E379" s="6" t="s">
        <v>36</v>
      </c>
      <c r="F379" s="6" t="s">
        <v>37</v>
      </c>
      <c r="G379" s="7">
        <v>26250</v>
      </c>
      <c r="H379" s="7">
        <v>0</v>
      </c>
      <c r="I379" s="7">
        <v>26250</v>
      </c>
      <c r="J379" s="7">
        <v>753.38</v>
      </c>
      <c r="K379" s="7">
        <v>0</v>
      </c>
      <c r="L379" s="7">
        <f t="shared" si="18"/>
        <v>798</v>
      </c>
      <c r="M379" s="7">
        <v>6884.76</v>
      </c>
      <c r="N379" s="7">
        <f t="shared" si="17"/>
        <v>8436.14</v>
      </c>
      <c r="O379" s="7">
        <f t="shared" si="19"/>
        <v>17813.86</v>
      </c>
    </row>
    <row r="380" spans="1:15" ht="24.75" customHeight="1" x14ac:dyDescent="0.25">
      <c r="A380" s="6">
        <v>372</v>
      </c>
      <c r="B380" s="6" t="s">
        <v>496</v>
      </c>
      <c r="C380" s="6" t="s">
        <v>468</v>
      </c>
      <c r="D380" s="6" t="s">
        <v>103</v>
      </c>
      <c r="E380" s="6" t="s">
        <v>36</v>
      </c>
      <c r="F380" s="6" t="s">
        <v>29</v>
      </c>
      <c r="G380" s="7">
        <v>15000</v>
      </c>
      <c r="H380" s="7">
        <v>0</v>
      </c>
      <c r="I380" s="7">
        <v>15000</v>
      </c>
      <c r="J380" s="7">
        <v>430.5</v>
      </c>
      <c r="K380" s="7">
        <v>0</v>
      </c>
      <c r="L380" s="7">
        <v>456</v>
      </c>
      <c r="M380" s="7">
        <v>25</v>
      </c>
      <c r="N380" s="7">
        <f t="shared" si="17"/>
        <v>911.5</v>
      </c>
      <c r="O380" s="7">
        <f t="shared" si="19"/>
        <v>14088.5</v>
      </c>
    </row>
    <row r="381" spans="1:15" ht="24.75" customHeight="1" x14ac:dyDescent="0.25">
      <c r="A381" s="6">
        <v>373</v>
      </c>
      <c r="B381" s="6" t="s">
        <v>497</v>
      </c>
      <c r="C381" s="6" t="s">
        <v>468</v>
      </c>
      <c r="D381" s="6" t="s">
        <v>103</v>
      </c>
      <c r="E381" s="6" t="s">
        <v>36</v>
      </c>
      <c r="F381" s="6" t="s">
        <v>29</v>
      </c>
      <c r="G381" s="7">
        <v>15000</v>
      </c>
      <c r="H381" s="7">
        <v>0</v>
      </c>
      <c r="I381" s="7">
        <v>15000</v>
      </c>
      <c r="J381" s="7">
        <v>430.5</v>
      </c>
      <c r="K381" s="7">
        <v>0</v>
      </c>
      <c r="L381" s="7">
        <v>456</v>
      </c>
      <c r="M381" s="7">
        <v>25</v>
      </c>
      <c r="N381" s="7">
        <f t="shared" si="17"/>
        <v>911.5</v>
      </c>
      <c r="O381" s="7">
        <f t="shared" si="19"/>
        <v>14088.5</v>
      </c>
    </row>
    <row r="382" spans="1:15" ht="24.75" customHeight="1" x14ac:dyDescent="0.25">
      <c r="A382" s="6">
        <v>374</v>
      </c>
      <c r="B382" s="6" t="s">
        <v>498</v>
      </c>
      <c r="C382" s="6" t="s">
        <v>468</v>
      </c>
      <c r="D382" s="6" t="s">
        <v>103</v>
      </c>
      <c r="E382" s="6" t="s">
        <v>36</v>
      </c>
      <c r="F382" s="6" t="s">
        <v>29</v>
      </c>
      <c r="G382" s="7">
        <v>15000</v>
      </c>
      <c r="H382" s="7">
        <v>0</v>
      </c>
      <c r="I382" s="7">
        <v>15000</v>
      </c>
      <c r="J382" s="7">
        <v>430.5</v>
      </c>
      <c r="K382" s="7">
        <v>0</v>
      </c>
      <c r="L382" s="7">
        <v>456</v>
      </c>
      <c r="M382" s="7">
        <v>3455.92</v>
      </c>
      <c r="N382" s="7">
        <f t="shared" si="17"/>
        <v>4342.42</v>
      </c>
      <c r="O382" s="7">
        <f t="shared" si="19"/>
        <v>10657.58</v>
      </c>
    </row>
    <row r="383" spans="1:15" ht="24.75" customHeight="1" x14ac:dyDescent="0.25">
      <c r="A383" s="6">
        <v>375</v>
      </c>
      <c r="B383" s="6" t="s">
        <v>499</v>
      </c>
      <c r="C383" s="6" t="s">
        <v>468</v>
      </c>
      <c r="D383" s="6" t="s">
        <v>103</v>
      </c>
      <c r="E383" s="6" t="s">
        <v>36</v>
      </c>
      <c r="F383" s="6" t="s">
        <v>29</v>
      </c>
      <c r="G383" s="7">
        <v>15000</v>
      </c>
      <c r="H383" s="7">
        <v>0</v>
      </c>
      <c r="I383" s="7">
        <v>15000</v>
      </c>
      <c r="J383" s="7">
        <v>430.5</v>
      </c>
      <c r="K383" s="7">
        <v>0</v>
      </c>
      <c r="L383" s="7">
        <v>456</v>
      </c>
      <c r="M383" s="7">
        <v>25</v>
      </c>
      <c r="N383" s="7">
        <f t="shared" si="17"/>
        <v>911.5</v>
      </c>
      <c r="O383" s="7">
        <f t="shared" si="19"/>
        <v>14088.5</v>
      </c>
    </row>
    <row r="384" spans="1:15" ht="24.75" customHeight="1" x14ac:dyDescent="0.25">
      <c r="A384" s="6">
        <v>376</v>
      </c>
      <c r="B384" s="6" t="s">
        <v>500</v>
      </c>
      <c r="C384" s="6" t="s">
        <v>468</v>
      </c>
      <c r="D384" s="6" t="s">
        <v>227</v>
      </c>
      <c r="E384" s="6" t="s">
        <v>28</v>
      </c>
      <c r="F384" s="6" t="s">
        <v>29</v>
      </c>
      <c r="G384" s="7">
        <v>26565</v>
      </c>
      <c r="H384" s="7">
        <v>0</v>
      </c>
      <c r="I384" s="7">
        <v>26565</v>
      </c>
      <c r="J384" s="7">
        <v>762.42</v>
      </c>
      <c r="K384" s="7">
        <v>0</v>
      </c>
      <c r="L384" s="7">
        <f t="shared" si="18"/>
        <v>807.57600000000002</v>
      </c>
      <c r="M384" s="7">
        <v>25</v>
      </c>
      <c r="N384" s="7">
        <f t="shared" si="17"/>
        <v>1594.9960000000001</v>
      </c>
      <c r="O384" s="7">
        <f t="shared" si="19"/>
        <v>24970.004000000001</v>
      </c>
    </row>
    <row r="385" spans="1:15" ht="24.75" customHeight="1" x14ac:dyDescent="0.25">
      <c r="A385" s="6">
        <v>377</v>
      </c>
      <c r="B385" s="6" t="s">
        <v>501</v>
      </c>
      <c r="C385" s="6" t="s">
        <v>468</v>
      </c>
      <c r="D385" s="6" t="s">
        <v>200</v>
      </c>
      <c r="E385" s="6" t="s">
        <v>55</v>
      </c>
      <c r="F385" s="6" t="s">
        <v>29</v>
      </c>
      <c r="G385" s="7">
        <v>40000</v>
      </c>
      <c r="H385" s="7">
        <v>0</v>
      </c>
      <c r="I385" s="7">
        <v>40000</v>
      </c>
      <c r="J385" s="7">
        <v>1148</v>
      </c>
      <c r="K385" s="7">
        <v>0</v>
      </c>
      <c r="L385" s="7">
        <v>1216</v>
      </c>
      <c r="M385" s="7">
        <v>3855.92</v>
      </c>
      <c r="N385" s="7">
        <f t="shared" si="17"/>
        <v>6219.92</v>
      </c>
      <c r="O385" s="7">
        <f t="shared" si="19"/>
        <v>33780.080000000002</v>
      </c>
    </row>
    <row r="386" spans="1:15" ht="24.75" customHeight="1" x14ac:dyDescent="0.25">
      <c r="A386" s="6">
        <v>378</v>
      </c>
      <c r="B386" s="6" t="s">
        <v>502</v>
      </c>
      <c r="C386" s="6" t="s">
        <v>468</v>
      </c>
      <c r="D386" s="6" t="s">
        <v>200</v>
      </c>
      <c r="E386" s="6" t="s">
        <v>55</v>
      </c>
      <c r="F386" s="6" t="s">
        <v>29</v>
      </c>
      <c r="G386" s="7">
        <v>40000</v>
      </c>
      <c r="H386" s="7">
        <v>0</v>
      </c>
      <c r="I386" s="7">
        <v>40000</v>
      </c>
      <c r="J386" s="7">
        <v>1148</v>
      </c>
      <c r="K386" s="7">
        <v>442.65</v>
      </c>
      <c r="L386" s="7">
        <v>1216</v>
      </c>
      <c r="M386" s="7">
        <v>425</v>
      </c>
      <c r="N386" s="7">
        <f t="shared" si="17"/>
        <v>3231.65</v>
      </c>
      <c r="O386" s="7">
        <f t="shared" si="19"/>
        <v>36768.35</v>
      </c>
    </row>
    <row r="387" spans="1:15" ht="24.75" customHeight="1" x14ac:dyDescent="0.25">
      <c r="A387" s="6">
        <v>379</v>
      </c>
      <c r="B387" s="6" t="s">
        <v>503</v>
      </c>
      <c r="C387" s="6" t="s">
        <v>468</v>
      </c>
      <c r="D387" s="6" t="s">
        <v>186</v>
      </c>
      <c r="E387" s="6" t="s">
        <v>28</v>
      </c>
      <c r="F387" s="6" t="s">
        <v>29</v>
      </c>
      <c r="G387" s="7">
        <v>50000</v>
      </c>
      <c r="H387" s="7">
        <v>0</v>
      </c>
      <c r="I387" s="7">
        <v>50000</v>
      </c>
      <c r="J387" s="7">
        <v>1435</v>
      </c>
      <c r="K387" s="7">
        <v>1596.68</v>
      </c>
      <c r="L387" s="7">
        <f t="shared" si="18"/>
        <v>1520</v>
      </c>
      <c r="M387" s="7">
        <v>2640.46</v>
      </c>
      <c r="N387" s="7">
        <f t="shared" si="17"/>
        <v>7192.14</v>
      </c>
      <c r="O387" s="7">
        <f t="shared" si="19"/>
        <v>42807.86</v>
      </c>
    </row>
    <row r="388" spans="1:15" ht="24.75" customHeight="1" x14ac:dyDescent="0.25">
      <c r="A388" s="6">
        <v>380</v>
      </c>
      <c r="B388" s="6" t="s">
        <v>504</v>
      </c>
      <c r="C388" s="6" t="s">
        <v>468</v>
      </c>
      <c r="D388" s="6" t="s">
        <v>186</v>
      </c>
      <c r="E388" s="6" t="s">
        <v>28</v>
      </c>
      <c r="F388" s="6" t="s">
        <v>29</v>
      </c>
      <c r="G388" s="7">
        <v>50000</v>
      </c>
      <c r="H388" s="7">
        <v>0</v>
      </c>
      <c r="I388" s="7">
        <v>50000</v>
      </c>
      <c r="J388" s="7">
        <v>1435</v>
      </c>
      <c r="K388" s="7">
        <v>1854</v>
      </c>
      <c r="L388" s="7">
        <f t="shared" si="18"/>
        <v>1520</v>
      </c>
      <c r="M388" s="7">
        <v>425</v>
      </c>
      <c r="N388" s="7">
        <f t="shared" si="17"/>
        <v>5234</v>
      </c>
      <c r="O388" s="7">
        <f t="shared" si="19"/>
        <v>44766</v>
      </c>
    </row>
    <row r="389" spans="1:15" ht="24.75" customHeight="1" x14ac:dyDescent="0.25">
      <c r="A389" s="6">
        <v>381</v>
      </c>
      <c r="B389" s="6" t="s">
        <v>505</v>
      </c>
      <c r="C389" s="6" t="s">
        <v>468</v>
      </c>
      <c r="D389" s="6" t="s">
        <v>186</v>
      </c>
      <c r="E389" s="6" t="s">
        <v>28</v>
      </c>
      <c r="F389" s="6" t="s">
        <v>37</v>
      </c>
      <c r="G389" s="7">
        <v>50000</v>
      </c>
      <c r="H389" s="7">
        <v>0</v>
      </c>
      <c r="I389" s="7">
        <v>50000</v>
      </c>
      <c r="J389" s="7">
        <v>1435</v>
      </c>
      <c r="K389" s="7">
        <v>1854</v>
      </c>
      <c r="L389" s="7">
        <f t="shared" si="18"/>
        <v>1520</v>
      </c>
      <c r="M389" s="7">
        <v>2035.8</v>
      </c>
      <c r="N389" s="7">
        <f t="shared" si="17"/>
        <v>6844.8</v>
      </c>
      <c r="O389" s="7">
        <f t="shared" si="19"/>
        <v>43155.199999999997</v>
      </c>
    </row>
    <row r="390" spans="1:15" ht="24.75" customHeight="1" x14ac:dyDescent="0.25">
      <c r="A390" s="6">
        <v>382</v>
      </c>
      <c r="B390" s="6" t="s">
        <v>506</v>
      </c>
      <c r="C390" s="6" t="s">
        <v>468</v>
      </c>
      <c r="D390" s="6" t="s">
        <v>177</v>
      </c>
      <c r="E390" s="6" t="s">
        <v>36</v>
      </c>
      <c r="F390" s="6" t="s">
        <v>29</v>
      </c>
      <c r="G390" s="7">
        <v>15000</v>
      </c>
      <c r="H390" s="7">
        <v>0</v>
      </c>
      <c r="I390" s="7">
        <v>15000</v>
      </c>
      <c r="J390" s="7">
        <v>430.5</v>
      </c>
      <c r="K390" s="7">
        <v>0</v>
      </c>
      <c r="L390" s="7">
        <v>456</v>
      </c>
      <c r="M390" s="7">
        <v>5003.2700000000004</v>
      </c>
      <c r="N390" s="7">
        <f t="shared" si="17"/>
        <v>5889.77</v>
      </c>
      <c r="O390" s="7">
        <f t="shared" si="19"/>
        <v>9110.23</v>
      </c>
    </row>
    <row r="391" spans="1:15" ht="24.75" customHeight="1" x14ac:dyDescent="0.25">
      <c r="A391" s="6">
        <v>383</v>
      </c>
      <c r="B391" s="6" t="s">
        <v>507</v>
      </c>
      <c r="C391" s="6" t="s">
        <v>468</v>
      </c>
      <c r="D391" s="6" t="s">
        <v>186</v>
      </c>
      <c r="E391" s="6" t="s">
        <v>28</v>
      </c>
      <c r="F391" s="6" t="s">
        <v>29</v>
      </c>
      <c r="G391" s="7">
        <v>50000</v>
      </c>
      <c r="H391" s="7">
        <v>0</v>
      </c>
      <c r="I391" s="7">
        <v>50000</v>
      </c>
      <c r="J391" s="7">
        <v>1435</v>
      </c>
      <c r="K391" s="7">
        <v>1596.68</v>
      </c>
      <c r="L391" s="7">
        <v>1520</v>
      </c>
      <c r="M391" s="7">
        <v>2140.46</v>
      </c>
      <c r="N391" s="7">
        <f t="shared" si="17"/>
        <v>6692.14</v>
      </c>
      <c r="O391" s="7">
        <f t="shared" si="19"/>
        <v>43307.86</v>
      </c>
    </row>
    <row r="392" spans="1:15" ht="24.75" customHeight="1" x14ac:dyDescent="0.25">
      <c r="A392" s="6">
        <v>384</v>
      </c>
      <c r="B392" s="6" t="s">
        <v>508</v>
      </c>
      <c r="C392" s="6" t="s">
        <v>468</v>
      </c>
      <c r="D392" s="6" t="s">
        <v>177</v>
      </c>
      <c r="E392" s="6" t="s">
        <v>36</v>
      </c>
      <c r="F392" s="6" t="s">
        <v>29</v>
      </c>
      <c r="G392" s="7">
        <v>11000</v>
      </c>
      <c r="H392" s="7">
        <v>0</v>
      </c>
      <c r="I392" s="7">
        <v>11000</v>
      </c>
      <c r="J392" s="7">
        <v>315.7</v>
      </c>
      <c r="K392" s="7">
        <v>0</v>
      </c>
      <c r="L392" s="7">
        <f t="shared" si="18"/>
        <v>334.4</v>
      </c>
      <c r="M392" s="7">
        <v>25</v>
      </c>
      <c r="N392" s="7">
        <f t="shared" si="17"/>
        <v>675.09999999999991</v>
      </c>
      <c r="O392" s="7">
        <f t="shared" si="19"/>
        <v>10324.9</v>
      </c>
    </row>
    <row r="393" spans="1:15" ht="24.75" customHeight="1" x14ac:dyDescent="0.25">
      <c r="A393" s="6">
        <v>385</v>
      </c>
      <c r="B393" s="6" t="s">
        <v>509</v>
      </c>
      <c r="C393" s="6" t="s">
        <v>468</v>
      </c>
      <c r="D393" s="6" t="s">
        <v>177</v>
      </c>
      <c r="E393" s="6" t="s">
        <v>36</v>
      </c>
      <c r="F393" s="6" t="s">
        <v>29</v>
      </c>
      <c r="G393" s="7">
        <v>11000</v>
      </c>
      <c r="H393" s="7">
        <v>0</v>
      </c>
      <c r="I393" s="7">
        <v>11000</v>
      </c>
      <c r="J393" s="7">
        <v>315.7</v>
      </c>
      <c r="K393" s="7">
        <v>0</v>
      </c>
      <c r="L393" s="7">
        <f t="shared" si="18"/>
        <v>334.4</v>
      </c>
      <c r="M393" s="7">
        <v>25</v>
      </c>
      <c r="N393" s="7">
        <f t="shared" si="17"/>
        <v>675.09999999999991</v>
      </c>
      <c r="O393" s="7">
        <f t="shared" si="19"/>
        <v>10324.9</v>
      </c>
    </row>
    <row r="394" spans="1:15" ht="24.75" customHeight="1" x14ac:dyDescent="0.25">
      <c r="A394" s="6">
        <v>386</v>
      </c>
      <c r="B394" s="6" t="s">
        <v>510</v>
      </c>
      <c r="C394" s="6" t="s">
        <v>468</v>
      </c>
      <c r="D394" s="6" t="s">
        <v>103</v>
      </c>
      <c r="E394" s="6" t="s">
        <v>36</v>
      </c>
      <c r="F394" s="6" t="s">
        <v>29</v>
      </c>
      <c r="G394" s="7">
        <v>15000</v>
      </c>
      <c r="H394" s="7">
        <v>0</v>
      </c>
      <c r="I394" s="7">
        <v>15000</v>
      </c>
      <c r="J394" s="7">
        <v>430.5</v>
      </c>
      <c r="K394" s="7">
        <v>0</v>
      </c>
      <c r="L394" s="7">
        <v>456</v>
      </c>
      <c r="M394" s="7">
        <v>3455.92</v>
      </c>
      <c r="N394" s="7">
        <f t="shared" si="17"/>
        <v>4342.42</v>
      </c>
      <c r="O394" s="7">
        <f t="shared" si="19"/>
        <v>10657.58</v>
      </c>
    </row>
    <row r="395" spans="1:15" ht="24.75" customHeight="1" x14ac:dyDescent="0.25">
      <c r="A395" s="6">
        <v>387</v>
      </c>
      <c r="B395" s="6" t="s">
        <v>511</v>
      </c>
      <c r="C395" s="6" t="s">
        <v>468</v>
      </c>
      <c r="D395" s="6" t="s">
        <v>227</v>
      </c>
      <c r="E395" s="6" t="s">
        <v>55</v>
      </c>
      <c r="F395" s="6" t="s">
        <v>29</v>
      </c>
      <c r="G395" s="7">
        <v>50000</v>
      </c>
      <c r="H395" s="7">
        <v>0</v>
      </c>
      <c r="I395" s="7">
        <v>50000</v>
      </c>
      <c r="J395" s="7">
        <v>1435</v>
      </c>
      <c r="K395" s="7">
        <v>1854</v>
      </c>
      <c r="L395" s="7">
        <f t="shared" si="18"/>
        <v>1520</v>
      </c>
      <c r="M395" s="7">
        <v>925</v>
      </c>
      <c r="N395" s="7">
        <f t="shared" ref="N395:N459" si="20">+J395+K395+L395+M395</f>
        <v>5734</v>
      </c>
      <c r="O395" s="7">
        <f t="shared" si="19"/>
        <v>44266</v>
      </c>
    </row>
    <row r="396" spans="1:15" ht="24.75" customHeight="1" x14ac:dyDescent="0.25">
      <c r="A396" s="6">
        <v>388</v>
      </c>
      <c r="B396" s="6" t="s">
        <v>512</v>
      </c>
      <c r="C396" s="6" t="s">
        <v>468</v>
      </c>
      <c r="D396" s="6" t="s">
        <v>103</v>
      </c>
      <c r="E396" s="6" t="s">
        <v>36</v>
      </c>
      <c r="F396" s="6" t="s">
        <v>29</v>
      </c>
      <c r="G396" s="7">
        <v>15000</v>
      </c>
      <c r="H396" s="7">
        <v>0</v>
      </c>
      <c r="I396" s="7">
        <v>15000</v>
      </c>
      <c r="J396" s="7">
        <v>430.5</v>
      </c>
      <c r="K396" s="7">
        <v>0</v>
      </c>
      <c r="L396" s="7">
        <v>456</v>
      </c>
      <c r="M396" s="7">
        <v>25</v>
      </c>
      <c r="N396" s="7">
        <f t="shared" si="20"/>
        <v>911.5</v>
      </c>
      <c r="O396" s="7">
        <f t="shared" si="19"/>
        <v>14088.5</v>
      </c>
    </row>
    <row r="397" spans="1:15" ht="24.75" customHeight="1" x14ac:dyDescent="0.25">
      <c r="A397" s="6">
        <v>389</v>
      </c>
      <c r="B397" s="6" t="s">
        <v>513</v>
      </c>
      <c r="C397" s="6" t="s">
        <v>468</v>
      </c>
      <c r="D397" s="6" t="s">
        <v>186</v>
      </c>
      <c r="E397" s="6" t="s">
        <v>28</v>
      </c>
      <c r="F397" s="6" t="s">
        <v>37</v>
      </c>
      <c r="G397" s="7">
        <v>50000</v>
      </c>
      <c r="H397" s="7">
        <v>0</v>
      </c>
      <c r="I397" s="7">
        <v>50000</v>
      </c>
      <c r="J397" s="7">
        <v>1435</v>
      </c>
      <c r="K397" s="7">
        <v>1854</v>
      </c>
      <c r="L397" s="7">
        <f t="shared" ref="L397:L461" si="21">+I397*3.04%</f>
        <v>1520</v>
      </c>
      <c r="M397" s="7">
        <v>7549.72</v>
      </c>
      <c r="N397" s="7">
        <f t="shared" si="20"/>
        <v>12358.720000000001</v>
      </c>
      <c r="O397" s="7">
        <f t="shared" si="19"/>
        <v>37641.279999999999</v>
      </c>
    </row>
    <row r="398" spans="1:15" ht="24.75" customHeight="1" x14ac:dyDescent="0.25">
      <c r="A398" s="6">
        <v>390</v>
      </c>
      <c r="B398" s="6" t="s">
        <v>514</v>
      </c>
      <c r="C398" s="6" t="s">
        <v>468</v>
      </c>
      <c r="D398" s="6" t="s">
        <v>103</v>
      </c>
      <c r="E398" s="6" t="s">
        <v>36</v>
      </c>
      <c r="F398" s="6" t="s">
        <v>29</v>
      </c>
      <c r="G398" s="7">
        <v>15000</v>
      </c>
      <c r="H398" s="7">
        <v>0</v>
      </c>
      <c r="I398" s="7">
        <v>15000</v>
      </c>
      <c r="J398" s="7">
        <v>430.5</v>
      </c>
      <c r="K398" s="7">
        <v>0</v>
      </c>
      <c r="L398" s="7">
        <v>456</v>
      </c>
      <c r="M398" s="7">
        <v>25</v>
      </c>
      <c r="N398" s="7">
        <f t="shared" si="20"/>
        <v>911.5</v>
      </c>
      <c r="O398" s="7">
        <f t="shared" si="19"/>
        <v>14088.5</v>
      </c>
    </row>
    <row r="399" spans="1:15" ht="24.75" customHeight="1" x14ac:dyDescent="0.25">
      <c r="A399" s="6">
        <v>391</v>
      </c>
      <c r="B399" s="6" t="s">
        <v>515</v>
      </c>
      <c r="C399" s="6" t="s">
        <v>516</v>
      </c>
      <c r="D399" s="6" t="s">
        <v>103</v>
      </c>
      <c r="E399" s="6" t="s">
        <v>36</v>
      </c>
      <c r="F399" s="6" t="s">
        <v>29</v>
      </c>
      <c r="G399" s="7">
        <v>15000</v>
      </c>
      <c r="H399" s="7">
        <v>0</v>
      </c>
      <c r="I399" s="7">
        <v>15000</v>
      </c>
      <c r="J399" s="7">
        <v>430.5</v>
      </c>
      <c r="K399" s="7">
        <v>0</v>
      </c>
      <c r="L399" s="7">
        <v>456</v>
      </c>
      <c r="M399" s="7">
        <v>25</v>
      </c>
      <c r="N399" s="7">
        <f t="shared" si="20"/>
        <v>911.5</v>
      </c>
      <c r="O399" s="7">
        <f t="shared" si="19"/>
        <v>14088.5</v>
      </c>
    </row>
    <row r="400" spans="1:15" ht="24.75" customHeight="1" x14ac:dyDescent="0.25">
      <c r="A400" s="6">
        <v>392</v>
      </c>
      <c r="B400" s="6" t="s">
        <v>517</v>
      </c>
      <c r="C400" s="6" t="s">
        <v>516</v>
      </c>
      <c r="D400" s="6" t="s">
        <v>518</v>
      </c>
      <c r="E400" s="6" t="s">
        <v>519</v>
      </c>
      <c r="F400" s="6" t="s">
        <v>29</v>
      </c>
      <c r="G400" s="7">
        <v>80000</v>
      </c>
      <c r="H400" s="7">
        <v>0</v>
      </c>
      <c r="I400" s="7">
        <v>80000</v>
      </c>
      <c r="J400" s="7">
        <v>2296</v>
      </c>
      <c r="K400" s="7">
        <v>7400.87</v>
      </c>
      <c r="L400" s="7">
        <f t="shared" si="21"/>
        <v>2432</v>
      </c>
      <c r="M400" s="7">
        <v>425</v>
      </c>
      <c r="N400" s="7">
        <f t="shared" si="20"/>
        <v>12553.869999999999</v>
      </c>
      <c r="O400" s="7">
        <f t="shared" si="19"/>
        <v>67446.13</v>
      </c>
    </row>
    <row r="401" spans="1:15" ht="24.75" customHeight="1" x14ac:dyDescent="0.25">
      <c r="A401" s="6">
        <v>393</v>
      </c>
      <c r="B401" s="6" t="s">
        <v>520</v>
      </c>
      <c r="C401" s="6" t="s">
        <v>516</v>
      </c>
      <c r="D401" s="6" t="s">
        <v>186</v>
      </c>
      <c r="E401" s="6" t="s">
        <v>55</v>
      </c>
      <c r="F401" s="6" t="s">
        <v>37</v>
      </c>
      <c r="G401" s="7">
        <v>50000</v>
      </c>
      <c r="H401" s="7">
        <v>0</v>
      </c>
      <c r="I401" s="7">
        <v>50000</v>
      </c>
      <c r="J401" s="7">
        <v>1435</v>
      </c>
      <c r="K401" s="7">
        <v>1596.68</v>
      </c>
      <c r="L401" s="7">
        <f t="shared" si="21"/>
        <v>1520</v>
      </c>
      <c r="M401" s="7">
        <v>2240.46</v>
      </c>
      <c r="N401" s="7">
        <f t="shared" si="20"/>
        <v>6792.14</v>
      </c>
      <c r="O401" s="7">
        <f t="shared" ref="O401:O464" si="22">+G401-N401</f>
        <v>43207.86</v>
      </c>
    </row>
    <row r="402" spans="1:15" ht="24.75" customHeight="1" x14ac:dyDescent="0.25">
      <c r="A402" s="6">
        <v>394</v>
      </c>
      <c r="B402" s="6" t="s">
        <v>521</v>
      </c>
      <c r="C402" s="6" t="s">
        <v>516</v>
      </c>
      <c r="D402" s="6" t="s">
        <v>186</v>
      </c>
      <c r="E402" s="6" t="s">
        <v>28</v>
      </c>
      <c r="F402" s="6" t="s">
        <v>29</v>
      </c>
      <c r="G402" s="7">
        <v>50000</v>
      </c>
      <c r="H402" s="7">
        <v>0</v>
      </c>
      <c r="I402" s="7">
        <v>50000</v>
      </c>
      <c r="J402" s="7">
        <v>1435</v>
      </c>
      <c r="K402" s="7">
        <v>1854</v>
      </c>
      <c r="L402" s="7">
        <f t="shared" si="21"/>
        <v>1520</v>
      </c>
      <c r="M402" s="7">
        <v>925</v>
      </c>
      <c r="N402" s="7">
        <f t="shared" si="20"/>
        <v>5734</v>
      </c>
      <c r="O402" s="7">
        <f t="shared" si="22"/>
        <v>44266</v>
      </c>
    </row>
    <row r="403" spans="1:15" ht="24.75" customHeight="1" x14ac:dyDescent="0.25">
      <c r="A403" s="6">
        <v>395</v>
      </c>
      <c r="B403" s="6" t="s">
        <v>522</v>
      </c>
      <c r="C403" s="6" t="s">
        <v>516</v>
      </c>
      <c r="D403" s="6" t="s">
        <v>186</v>
      </c>
      <c r="E403" s="6" t="s">
        <v>28</v>
      </c>
      <c r="F403" s="6" t="s">
        <v>29</v>
      </c>
      <c r="G403" s="7">
        <v>50000</v>
      </c>
      <c r="H403" s="7">
        <v>0</v>
      </c>
      <c r="I403" s="7">
        <v>50000</v>
      </c>
      <c r="J403" s="7">
        <v>1435</v>
      </c>
      <c r="K403" s="7">
        <v>1596.68</v>
      </c>
      <c r="L403" s="7">
        <f t="shared" si="21"/>
        <v>1520</v>
      </c>
      <c r="M403" s="7">
        <v>18920.150000000001</v>
      </c>
      <c r="N403" s="7">
        <f t="shared" si="20"/>
        <v>23471.83</v>
      </c>
      <c r="O403" s="7">
        <f t="shared" si="22"/>
        <v>26528.17</v>
      </c>
    </row>
    <row r="404" spans="1:15" ht="24.75" customHeight="1" x14ac:dyDescent="0.25">
      <c r="A404" s="6">
        <v>396</v>
      </c>
      <c r="B404" s="6" t="s">
        <v>523</v>
      </c>
      <c r="C404" s="6" t="s">
        <v>516</v>
      </c>
      <c r="D404" s="6" t="s">
        <v>186</v>
      </c>
      <c r="E404" s="6" t="s">
        <v>55</v>
      </c>
      <c r="F404" s="6" t="s">
        <v>29</v>
      </c>
      <c r="G404" s="7">
        <v>50000</v>
      </c>
      <c r="H404" s="7">
        <v>0</v>
      </c>
      <c r="I404" s="7">
        <v>50000</v>
      </c>
      <c r="J404" s="7">
        <v>1435</v>
      </c>
      <c r="K404" s="7">
        <v>1596.68</v>
      </c>
      <c r="L404" s="7">
        <f t="shared" si="21"/>
        <v>1520</v>
      </c>
      <c r="M404" s="7">
        <v>7169.66</v>
      </c>
      <c r="N404" s="7">
        <f t="shared" si="20"/>
        <v>11721.34</v>
      </c>
      <c r="O404" s="7">
        <f t="shared" si="22"/>
        <v>38278.660000000003</v>
      </c>
    </row>
    <row r="405" spans="1:15" ht="24.75" customHeight="1" x14ac:dyDescent="0.25">
      <c r="A405" s="6">
        <v>397</v>
      </c>
      <c r="B405" s="6" t="s">
        <v>524</v>
      </c>
      <c r="C405" s="6" t="s">
        <v>516</v>
      </c>
      <c r="D405" s="6" t="s">
        <v>177</v>
      </c>
      <c r="E405" s="6" t="s">
        <v>36</v>
      </c>
      <c r="F405" s="6" t="s">
        <v>29</v>
      </c>
      <c r="G405" s="7">
        <v>15000</v>
      </c>
      <c r="H405" s="7">
        <v>0</v>
      </c>
      <c r="I405" s="7">
        <v>15000</v>
      </c>
      <c r="J405" s="7">
        <v>430.5</v>
      </c>
      <c r="K405" s="7">
        <v>0</v>
      </c>
      <c r="L405" s="7">
        <v>456</v>
      </c>
      <c r="M405" s="7">
        <v>25</v>
      </c>
      <c r="N405" s="7">
        <f t="shared" si="20"/>
        <v>911.5</v>
      </c>
      <c r="O405" s="7">
        <f t="shared" si="22"/>
        <v>14088.5</v>
      </c>
    </row>
    <row r="406" spans="1:15" ht="24.75" customHeight="1" x14ac:dyDescent="0.25">
      <c r="A406" s="6">
        <v>398</v>
      </c>
      <c r="B406" s="6" t="s">
        <v>525</v>
      </c>
      <c r="C406" s="6" t="s">
        <v>516</v>
      </c>
      <c r="D406" s="6" t="s">
        <v>186</v>
      </c>
      <c r="E406" s="6" t="s">
        <v>28</v>
      </c>
      <c r="F406" s="6" t="s">
        <v>29</v>
      </c>
      <c r="G406" s="7">
        <v>50000</v>
      </c>
      <c r="H406" s="7">
        <v>0</v>
      </c>
      <c r="I406" s="7">
        <v>50000</v>
      </c>
      <c r="J406" s="7">
        <v>1435</v>
      </c>
      <c r="K406" s="7">
        <v>1854</v>
      </c>
      <c r="L406" s="7">
        <f t="shared" si="21"/>
        <v>1520</v>
      </c>
      <c r="M406" s="7">
        <v>425</v>
      </c>
      <c r="N406" s="7">
        <f t="shared" si="20"/>
        <v>5234</v>
      </c>
      <c r="O406" s="7">
        <f t="shared" si="22"/>
        <v>44766</v>
      </c>
    </row>
    <row r="407" spans="1:15" ht="24.75" customHeight="1" x14ac:dyDescent="0.25">
      <c r="A407" s="6">
        <v>399</v>
      </c>
      <c r="B407" s="6" t="s">
        <v>526</v>
      </c>
      <c r="C407" s="6" t="s">
        <v>516</v>
      </c>
      <c r="D407" s="6" t="s">
        <v>424</v>
      </c>
      <c r="E407" s="6" t="s">
        <v>28</v>
      </c>
      <c r="F407" s="6" t="s">
        <v>37</v>
      </c>
      <c r="G407" s="7">
        <v>31500</v>
      </c>
      <c r="H407" s="7">
        <v>0</v>
      </c>
      <c r="I407" s="7">
        <v>31500</v>
      </c>
      <c r="J407" s="7">
        <v>904.05</v>
      </c>
      <c r="K407" s="7">
        <v>0</v>
      </c>
      <c r="L407" s="7">
        <f t="shared" si="21"/>
        <v>957.6</v>
      </c>
      <c r="M407" s="7">
        <v>25</v>
      </c>
      <c r="N407" s="7">
        <f t="shared" si="20"/>
        <v>1886.65</v>
      </c>
      <c r="O407" s="7">
        <f t="shared" si="22"/>
        <v>29613.35</v>
      </c>
    </row>
    <row r="408" spans="1:15" ht="24.75" customHeight="1" x14ac:dyDescent="0.25">
      <c r="A408" s="6">
        <v>400</v>
      </c>
      <c r="B408" s="6" t="s">
        <v>527</v>
      </c>
      <c r="C408" s="6" t="s">
        <v>516</v>
      </c>
      <c r="D408" s="6" t="s">
        <v>103</v>
      </c>
      <c r="E408" s="6" t="s">
        <v>36</v>
      </c>
      <c r="F408" s="6" t="s">
        <v>29</v>
      </c>
      <c r="G408" s="7">
        <v>15000</v>
      </c>
      <c r="H408" s="7">
        <v>0</v>
      </c>
      <c r="I408" s="7">
        <v>15000</v>
      </c>
      <c r="J408" s="7">
        <v>430.5</v>
      </c>
      <c r="K408" s="7">
        <v>0</v>
      </c>
      <c r="L408" s="7">
        <v>456</v>
      </c>
      <c r="M408" s="7">
        <v>25</v>
      </c>
      <c r="N408" s="7">
        <f t="shared" si="20"/>
        <v>911.5</v>
      </c>
      <c r="O408" s="7">
        <f t="shared" si="22"/>
        <v>14088.5</v>
      </c>
    </row>
    <row r="409" spans="1:15" ht="24.75" customHeight="1" x14ac:dyDescent="0.25">
      <c r="A409" s="6">
        <v>401</v>
      </c>
      <c r="B409" s="6" t="s">
        <v>528</v>
      </c>
      <c r="C409" s="6" t="s">
        <v>516</v>
      </c>
      <c r="D409" s="6" t="s">
        <v>103</v>
      </c>
      <c r="E409" s="6" t="s">
        <v>36</v>
      </c>
      <c r="F409" s="6" t="s">
        <v>29</v>
      </c>
      <c r="G409" s="7">
        <v>15000</v>
      </c>
      <c r="H409" s="7">
        <v>0</v>
      </c>
      <c r="I409" s="7">
        <v>15000</v>
      </c>
      <c r="J409" s="7">
        <v>430.5</v>
      </c>
      <c r="K409" s="7">
        <v>0</v>
      </c>
      <c r="L409" s="7">
        <v>456</v>
      </c>
      <c r="M409" s="7">
        <v>25</v>
      </c>
      <c r="N409" s="7">
        <f t="shared" si="20"/>
        <v>911.5</v>
      </c>
      <c r="O409" s="7">
        <f t="shared" si="22"/>
        <v>14088.5</v>
      </c>
    </row>
    <row r="410" spans="1:15" ht="24.75" customHeight="1" x14ac:dyDescent="0.25">
      <c r="A410" s="6">
        <v>402</v>
      </c>
      <c r="B410" s="6" t="s">
        <v>529</v>
      </c>
      <c r="C410" s="6" t="s">
        <v>516</v>
      </c>
      <c r="D410" s="6" t="s">
        <v>186</v>
      </c>
      <c r="E410" s="6" t="s">
        <v>55</v>
      </c>
      <c r="F410" s="6" t="s">
        <v>29</v>
      </c>
      <c r="G410" s="7">
        <v>50000</v>
      </c>
      <c r="H410" s="7">
        <v>0</v>
      </c>
      <c r="I410" s="7">
        <v>50000</v>
      </c>
      <c r="J410" s="7">
        <v>1435</v>
      </c>
      <c r="K410" s="7">
        <v>1854</v>
      </c>
      <c r="L410" s="7">
        <f t="shared" si="21"/>
        <v>1520</v>
      </c>
      <c r="M410" s="7">
        <v>1605</v>
      </c>
      <c r="N410" s="7">
        <f t="shared" si="20"/>
        <v>6414</v>
      </c>
      <c r="O410" s="7">
        <f t="shared" si="22"/>
        <v>43586</v>
      </c>
    </row>
    <row r="411" spans="1:15" ht="24.75" customHeight="1" x14ac:dyDescent="0.25">
      <c r="A411" s="6">
        <v>403</v>
      </c>
      <c r="B411" s="6" t="s">
        <v>530</v>
      </c>
      <c r="C411" s="6" t="s">
        <v>516</v>
      </c>
      <c r="D411" s="6" t="s">
        <v>186</v>
      </c>
      <c r="E411" s="6" t="s">
        <v>28</v>
      </c>
      <c r="F411" s="6" t="s">
        <v>29</v>
      </c>
      <c r="G411" s="7">
        <v>50000</v>
      </c>
      <c r="H411" s="7">
        <v>0</v>
      </c>
      <c r="I411" s="7">
        <v>50000</v>
      </c>
      <c r="J411" s="7">
        <v>1435</v>
      </c>
      <c r="K411" s="7">
        <v>1596.68</v>
      </c>
      <c r="L411" s="7">
        <f t="shared" si="21"/>
        <v>1520</v>
      </c>
      <c r="M411" s="7">
        <v>2240.46</v>
      </c>
      <c r="N411" s="7">
        <f t="shared" si="20"/>
        <v>6792.14</v>
      </c>
      <c r="O411" s="7">
        <f t="shared" si="22"/>
        <v>43207.86</v>
      </c>
    </row>
    <row r="412" spans="1:15" ht="24.75" customHeight="1" x14ac:dyDescent="0.25">
      <c r="A412" s="6">
        <v>404</v>
      </c>
      <c r="B412" s="6" t="s">
        <v>531</v>
      </c>
      <c r="C412" s="6" t="s">
        <v>516</v>
      </c>
      <c r="D412" s="6" t="s">
        <v>103</v>
      </c>
      <c r="E412" s="6" t="s">
        <v>36</v>
      </c>
      <c r="F412" s="6" t="s">
        <v>29</v>
      </c>
      <c r="G412" s="7">
        <v>15000</v>
      </c>
      <c r="H412" s="7">
        <v>0</v>
      </c>
      <c r="I412" s="7">
        <v>15000</v>
      </c>
      <c r="J412" s="7">
        <v>430.5</v>
      </c>
      <c r="K412" s="7">
        <v>0</v>
      </c>
      <c r="L412" s="7">
        <v>456</v>
      </c>
      <c r="M412" s="7">
        <v>2976.88</v>
      </c>
      <c r="N412" s="7">
        <f t="shared" si="20"/>
        <v>3863.38</v>
      </c>
      <c r="O412" s="7">
        <f t="shared" si="22"/>
        <v>11136.619999999999</v>
      </c>
    </row>
    <row r="413" spans="1:15" ht="24.75" customHeight="1" x14ac:dyDescent="0.25">
      <c r="A413" s="6">
        <v>405</v>
      </c>
      <c r="B413" s="6" t="s">
        <v>532</v>
      </c>
      <c r="C413" s="6" t="s">
        <v>516</v>
      </c>
      <c r="D413" s="6" t="s">
        <v>103</v>
      </c>
      <c r="E413" s="6" t="s">
        <v>36</v>
      </c>
      <c r="F413" s="6" t="s">
        <v>29</v>
      </c>
      <c r="G413" s="7">
        <v>15000</v>
      </c>
      <c r="H413" s="7">
        <v>0</v>
      </c>
      <c r="I413" s="7">
        <v>15000</v>
      </c>
      <c r="J413" s="7">
        <v>430.5</v>
      </c>
      <c r="K413" s="7">
        <v>0</v>
      </c>
      <c r="L413" s="7">
        <v>456</v>
      </c>
      <c r="M413" s="7">
        <v>25</v>
      </c>
      <c r="N413" s="7">
        <f t="shared" si="20"/>
        <v>911.5</v>
      </c>
      <c r="O413" s="7">
        <f t="shared" si="22"/>
        <v>14088.5</v>
      </c>
    </row>
    <row r="414" spans="1:15" ht="24.75" customHeight="1" x14ac:dyDescent="0.25">
      <c r="A414" s="6">
        <v>406</v>
      </c>
      <c r="B414" s="6" t="s">
        <v>533</v>
      </c>
      <c r="C414" s="6" t="s">
        <v>516</v>
      </c>
      <c r="D414" s="6" t="s">
        <v>186</v>
      </c>
      <c r="E414" s="6" t="s">
        <v>28</v>
      </c>
      <c r="F414" s="6" t="s">
        <v>37</v>
      </c>
      <c r="G414" s="7">
        <v>50000</v>
      </c>
      <c r="H414" s="7">
        <v>0</v>
      </c>
      <c r="I414" s="7">
        <v>50000</v>
      </c>
      <c r="J414" s="7">
        <v>1435</v>
      </c>
      <c r="K414" s="7">
        <v>1854</v>
      </c>
      <c r="L414" s="7">
        <f t="shared" si="21"/>
        <v>1520</v>
      </c>
      <c r="M414" s="7">
        <v>2973.5</v>
      </c>
      <c r="N414" s="7">
        <f t="shared" si="20"/>
        <v>7782.5</v>
      </c>
      <c r="O414" s="7">
        <f t="shared" si="22"/>
        <v>42217.5</v>
      </c>
    </row>
    <row r="415" spans="1:15" ht="24.75" customHeight="1" x14ac:dyDescent="0.25">
      <c r="A415" s="6">
        <v>407</v>
      </c>
      <c r="B415" s="6" t="s">
        <v>534</v>
      </c>
      <c r="C415" s="6" t="s">
        <v>516</v>
      </c>
      <c r="D415" s="6" t="s">
        <v>177</v>
      </c>
      <c r="E415" s="6" t="s">
        <v>36</v>
      </c>
      <c r="F415" s="6" t="s">
        <v>29</v>
      </c>
      <c r="G415" s="7">
        <v>15000</v>
      </c>
      <c r="H415" s="7">
        <v>0</v>
      </c>
      <c r="I415" s="7">
        <v>15000</v>
      </c>
      <c r="J415" s="7">
        <v>430.5</v>
      </c>
      <c r="K415" s="7">
        <v>0</v>
      </c>
      <c r="L415" s="7">
        <v>456</v>
      </c>
      <c r="M415" s="7">
        <v>25</v>
      </c>
      <c r="N415" s="7">
        <f t="shared" si="20"/>
        <v>911.5</v>
      </c>
      <c r="O415" s="7">
        <f t="shared" si="22"/>
        <v>14088.5</v>
      </c>
    </row>
    <row r="416" spans="1:15" ht="24.75" customHeight="1" x14ac:dyDescent="0.25">
      <c r="A416" s="6">
        <v>408</v>
      </c>
      <c r="B416" s="6" t="s">
        <v>535</v>
      </c>
      <c r="C416" s="6" t="s">
        <v>516</v>
      </c>
      <c r="D416" s="6" t="s">
        <v>186</v>
      </c>
      <c r="E416" s="6" t="s">
        <v>55</v>
      </c>
      <c r="F416" s="6" t="s">
        <v>29</v>
      </c>
      <c r="G416" s="7">
        <v>50000</v>
      </c>
      <c r="H416" s="7">
        <v>0</v>
      </c>
      <c r="I416" s="7">
        <v>50000</v>
      </c>
      <c r="J416" s="7">
        <v>1435</v>
      </c>
      <c r="K416" s="7">
        <v>1596.68</v>
      </c>
      <c r="L416" s="7">
        <f t="shared" si="21"/>
        <v>1520</v>
      </c>
      <c r="M416" s="7">
        <v>15667.15</v>
      </c>
      <c r="N416" s="7">
        <f t="shared" si="20"/>
        <v>20218.830000000002</v>
      </c>
      <c r="O416" s="7">
        <f t="shared" si="22"/>
        <v>29781.17</v>
      </c>
    </row>
    <row r="417" spans="1:15" ht="24.75" customHeight="1" x14ac:dyDescent="0.25">
      <c r="A417" s="6">
        <v>409</v>
      </c>
      <c r="B417" s="6" t="s">
        <v>536</v>
      </c>
      <c r="C417" s="6" t="s">
        <v>516</v>
      </c>
      <c r="D417" s="6" t="s">
        <v>103</v>
      </c>
      <c r="E417" s="6" t="s">
        <v>36</v>
      </c>
      <c r="F417" s="6" t="s">
        <v>29</v>
      </c>
      <c r="G417" s="7">
        <v>15000</v>
      </c>
      <c r="H417" s="7">
        <v>0</v>
      </c>
      <c r="I417" s="7">
        <v>15000</v>
      </c>
      <c r="J417" s="7">
        <v>430.5</v>
      </c>
      <c r="K417" s="7">
        <v>0</v>
      </c>
      <c r="L417" s="7">
        <v>456</v>
      </c>
      <c r="M417" s="7">
        <v>735</v>
      </c>
      <c r="N417" s="7">
        <f t="shared" si="20"/>
        <v>1621.5</v>
      </c>
      <c r="O417" s="7">
        <f t="shared" si="22"/>
        <v>13378.5</v>
      </c>
    </row>
    <row r="418" spans="1:15" ht="24.75" customHeight="1" x14ac:dyDescent="0.25">
      <c r="A418" s="6">
        <v>410</v>
      </c>
      <c r="B418" s="6" t="s">
        <v>537</v>
      </c>
      <c r="C418" s="6" t="s">
        <v>516</v>
      </c>
      <c r="D418" s="6" t="s">
        <v>103</v>
      </c>
      <c r="E418" s="6" t="s">
        <v>36</v>
      </c>
      <c r="F418" s="6" t="s">
        <v>29</v>
      </c>
      <c r="G418" s="7">
        <v>15000</v>
      </c>
      <c r="H418" s="7">
        <v>0</v>
      </c>
      <c r="I418" s="7">
        <v>15000</v>
      </c>
      <c r="J418" s="7">
        <v>430.5</v>
      </c>
      <c r="K418" s="7">
        <v>0</v>
      </c>
      <c r="L418" s="7">
        <v>456</v>
      </c>
      <c r="M418" s="7">
        <v>795</v>
      </c>
      <c r="N418" s="7">
        <f t="shared" si="20"/>
        <v>1681.5</v>
      </c>
      <c r="O418" s="7">
        <f t="shared" si="22"/>
        <v>13318.5</v>
      </c>
    </row>
    <row r="419" spans="1:15" ht="24.75" customHeight="1" x14ac:dyDescent="0.25">
      <c r="A419" s="6">
        <v>411</v>
      </c>
      <c r="B419" s="6" t="s">
        <v>538</v>
      </c>
      <c r="C419" s="6" t="s">
        <v>516</v>
      </c>
      <c r="D419" s="6" t="s">
        <v>177</v>
      </c>
      <c r="E419" s="6" t="s">
        <v>36</v>
      </c>
      <c r="F419" s="6" t="s">
        <v>29</v>
      </c>
      <c r="G419" s="7">
        <v>15000</v>
      </c>
      <c r="H419" s="7">
        <v>0</v>
      </c>
      <c r="I419" s="7">
        <v>15000</v>
      </c>
      <c r="J419" s="7">
        <v>430.5</v>
      </c>
      <c r="K419" s="7">
        <v>0</v>
      </c>
      <c r="L419" s="7">
        <v>456</v>
      </c>
      <c r="M419" s="7">
        <v>25</v>
      </c>
      <c r="N419" s="7">
        <f t="shared" si="20"/>
        <v>911.5</v>
      </c>
      <c r="O419" s="7">
        <f t="shared" si="22"/>
        <v>14088.5</v>
      </c>
    </row>
    <row r="420" spans="1:15" ht="24.75" customHeight="1" x14ac:dyDescent="0.25">
      <c r="A420" s="6">
        <v>412</v>
      </c>
      <c r="B420" s="6" t="s">
        <v>539</v>
      </c>
      <c r="C420" s="6" t="s">
        <v>516</v>
      </c>
      <c r="D420" s="6" t="s">
        <v>133</v>
      </c>
      <c r="E420" s="6" t="s">
        <v>36</v>
      </c>
      <c r="F420" s="6" t="s">
        <v>29</v>
      </c>
      <c r="G420" s="7">
        <v>22000</v>
      </c>
      <c r="H420" s="7">
        <v>0</v>
      </c>
      <c r="I420" s="7">
        <v>22000</v>
      </c>
      <c r="J420" s="7">
        <v>631.4</v>
      </c>
      <c r="K420" s="7">
        <v>0</v>
      </c>
      <c r="L420" s="7">
        <v>668.8</v>
      </c>
      <c r="M420" s="7">
        <v>25</v>
      </c>
      <c r="N420" s="7">
        <f t="shared" si="20"/>
        <v>1325.1999999999998</v>
      </c>
      <c r="O420" s="7">
        <f t="shared" si="22"/>
        <v>20674.8</v>
      </c>
    </row>
    <row r="421" spans="1:15" ht="24.75" customHeight="1" x14ac:dyDescent="0.25">
      <c r="A421" s="6">
        <v>413</v>
      </c>
      <c r="B421" t="s">
        <v>1409</v>
      </c>
      <c r="C421" t="s">
        <v>516</v>
      </c>
      <c r="D421" t="s">
        <v>133</v>
      </c>
      <c r="E421" s="6" t="s">
        <v>36</v>
      </c>
      <c r="F421" s="6" t="s">
        <v>29</v>
      </c>
      <c r="G421" s="7">
        <v>20000</v>
      </c>
      <c r="H421" s="7">
        <v>0</v>
      </c>
      <c r="I421" s="7">
        <v>20000</v>
      </c>
      <c r="J421" s="7">
        <v>574</v>
      </c>
      <c r="K421" s="7">
        <v>0</v>
      </c>
      <c r="L421" s="7">
        <v>608</v>
      </c>
      <c r="M421" s="7">
        <v>25</v>
      </c>
      <c r="N421" s="7">
        <f t="shared" si="20"/>
        <v>1207</v>
      </c>
      <c r="O421" s="7">
        <f t="shared" si="22"/>
        <v>18793</v>
      </c>
    </row>
    <row r="422" spans="1:15" ht="24.75" customHeight="1" x14ac:dyDescent="0.25">
      <c r="A422" s="6">
        <v>414</v>
      </c>
      <c r="B422" s="6" t="s">
        <v>540</v>
      </c>
      <c r="C422" s="6" t="s">
        <v>516</v>
      </c>
      <c r="D422" s="6" t="s">
        <v>125</v>
      </c>
      <c r="E422" s="6" t="s">
        <v>36</v>
      </c>
      <c r="F422" s="6" t="s">
        <v>29</v>
      </c>
      <c r="G422" s="7">
        <v>15000</v>
      </c>
      <c r="H422" s="7">
        <v>0</v>
      </c>
      <c r="I422" s="7">
        <v>15000</v>
      </c>
      <c r="J422" s="7">
        <v>430.5</v>
      </c>
      <c r="K422" s="7">
        <v>0</v>
      </c>
      <c r="L422" s="7">
        <v>456</v>
      </c>
      <c r="M422" s="7">
        <v>25</v>
      </c>
      <c r="N422" s="7">
        <f t="shared" si="20"/>
        <v>911.5</v>
      </c>
      <c r="O422" s="7">
        <f t="shared" si="22"/>
        <v>14088.5</v>
      </c>
    </row>
    <row r="423" spans="1:15" ht="24.75" customHeight="1" x14ac:dyDescent="0.25">
      <c r="A423" s="6">
        <v>415</v>
      </c>
      <c r="B423" s="6" t="s">
        <v>541</v>
      </c>
      <c r="C423" s="6" t="s">
        <v>516</v>
      </c>
      <c r="D423" s="6" t="s">
        <v>118</v>
      </c>
      <c r="E423" s="6" t="s">
        <v>36</v>
      </c>
      <c r="F423" s="6" t="s">
        <v>37</v>
      </c>
      <c r="G423" s="7">
        <v>15000</v>
      </c>
      <c r="H423" s="7">
        <v>0</v>
      </c>
      <c r="I423" s="7">
        <v>15000</v>
      </c>
      <c r="J423" s="7">
        <v>430.5</v>
      </c>
      <c r="K423" s="7">
        <v>0</v>
      </c>
      <c r="L423" s="7">
        <v>456</v>
      </c>
      <c r="M423" s="7">
        <v>1740.46</v>
      </c>
      <c r="N423" s="7">
        <f t="shared" si="20"/>
        <v>2626.96</v>
      </c>
      <c r="O423" s="7">
        <f t="shared" si="22"/>
        <v>12373.04</v>
      </c>
    </row>
    <row r="424" spans="1:15" ht="24.75" customHeight="1" x14ac:dyDescent="0.25">
      <c r="A424" s="6">
        <v>416</v>
      </c>
      <c r="B424" t="s">
        <v>542</v>
      </c>
      <c r="C424" s="6" t="s">
        <v>516</v>
      </c>
      <c r="D424" t="s">
        <v>118</v>
      </c>
      <c r="E424" s="6" t="s">
        <v>36</v>
      </c>
      <c r="F424" s="6" t="s">
        <v>37</v>
      </c>
      <c r="G424" s="7">
        <v>15000</v>
      </c>
      <c r="H424" s="7">
        <v>0</v>
      </c>
      <c r="I424" s="7">
        <v>15000</v>
      </c>
      <c r="J424" s="7">
        <v>430.5</v>
      </c>
      <c r="K424" s="7">
        <v>0</v>
      </c>
      <c r="L424" s="7">
        <v>456</v>
      </c>
      <c r="M424" s="7">
        <v>25</v>
      </c>
      <c r="N424" s="7">
        <f t="shared" si="20"/>
        <v>911.5</v>
      </c>
      <c r="O424" s="7">
        <f t="shared" si="22"/>
        <v>14088.5</v>
      </c>
    </row>
    <row r="425" spans="1:15" ht="24.75" customHeight="1" x14ac:dyDescent="0.25">
      <c r="A425" s="6">
        <v>417</v>
      </c>
      <c r="B425" s="6" t="s">
        <v>543</v>
      </c>
      <c r="C425" s="6" t="s">
        <v>516</v>
      </c>
      <c r="D425" s="6" t="s">
        <v>186</v>
      </c>
      <c r="E425" s="6" t="s">
        <v>55</v>
      </c>
      <c r="F425" s="6" t="s">
        <v>37</v>
      </c>
      <c r="G425" s="7">
        <v>50000</v>
      </c>
      <c r="H425" s="7">
        <v>0</v>
      </c>
      <c r="I425" s="7">
        <v>50000</v>
      </c>
      <c r="J425" s="7">
        <v>1435</v>
      </c>
      <c r="K425" s="7">
        <v>1596.68</v>
      </c>
      <c r="L425" s="7">
        <f t="shared" si="21"/>
        <v>1520</v>
      </c>
      <c r="M425" s="7">
        <v>7775.46</v>
      </c>
      <c r="N425" s="7">
        <f t="shared" si="20"/>
        <v>12327.14</v>
      </c>
      <c r="O425" s="7">
        <f t="shared" si="22"/>
        <v>37672.86</v>
      </c>
    </row>
    <row r="426" spans="1:15" ht="24.75" customHeight="1" x14ac:dyDescent="0.25">
      <c r="A426" s="6">
        <v>418</v>
      </c>
      <c r="B426" s="6" t="s">
        <v>544</v>
      </c>
      <c r="C426" s="6" t="s">
        <v>516</v>
      </c>
      <c r="D426" s="6" t="s">
        <v>47</v>
      </c>
      <c r="E426" s="6" t="s">
        <v>36</v>
      </c>
      <c r="F426" s="6" t="s">
        <v>37</v>
      </c>
      <c r="G426" s="7">
        <v>11000</v>
      </c>
      <c r="H426" s="7">
        <v>0</v>
      </c>
      <c r="I426" s="7">
        <v>11000</v>
      </c>
      <c r="J426" s="7">
        <v>315.7</v>
      </c>
      <c r="K426" s="7">
        <v>0</v>
      </c>
      <c r="L426" s="7">
        <f t="shared" si="21"/>
        <v>334.4</v>
      </c>
      <c r="M426" s="7">
        <v>2034.52</v>
      </c>
      <c r="N426" s="7">
        <f t="shared" si="20"/>
        <v>2684.62</v>
      </c>
      <c r="O426" s="7">
        <f t="shared" si="22"/>
        <v>8315.380000000001</v>
      </c>
    </row>
    <row r="427" spans="1:15" ht="24.75" customHeight="1" x14ac:dyDescent="0.25">
      <c r="A427" s="6">
        <v>419</v>
      </c>
      <c r="B427" t="s">
        <v>545</v>
      </c>
      <c r="C427" s="6" t="s">
        <v>516</v>
      </c>
      <c r="D427" s="6" t="s">
        <v>47</v>
      </c>
      <c r="E427" s="6" t="s">
        <v>36</v>
      </c>
      <c r="F427" s="7" t="s">
        <v>29</v>
      </c>
      <c r="G427" s="7">
        <v>15000</v>
      </c>
      <c r="H427" s="7">
        <v>0</v>
      </c>
      <c r="I427" s="7">
        <v>15000</v>
      </c>
      <c r="J427" s="7">
        <v>430.5</v>
      </c>
      <c r="K427" s="7">
        <v>0</v>
      </c>
      <c r="L427" s="7">
        <v>456</v>
      </c>
      <c r="M427" s="7">
        <v>25</v>
      </c>
      <c r="N427" s="7">
        <f t="shared" si="20"/>
        <v>911.5</v>
      </c>
      <c r="O427" s="7">
        <f t="shared" si="22"/>
        <v>14088.5</v>
      </c>
    </row>
    <row r="428" spans="1:15" ht="24.75" customHeight="1" x14ac:dyDescent="0.25">
      <c r="A428" s="6">
        <v>420</v>
      </c>
      <c r="B428" t="s">
        <v>546</v>
      </c>
      <c r="C428" s="6" t="s">
        <v>516</v>
      </c>
      <c r="D428" s="6" t="s">
        <v>47</v>
      </c>
      <c r="E428" s="6" t="s">
        <v>36</v>
      </c>
      <c r="F428" s="7" t="s">
        <v>29</v>
      </c>
      <c r="G428" s="7">
        <v>15000</v>
      </c>
      <c r="H428" s="7">
        <v>0</v>
      </c>
      <c r="I428" s="7">
        <v>15000</v>
      </c>
      <c r="J428" s="7">
        <v>430.5</v>
      </c>
      <c r="K428" s="7">
        <v>0</v>
      </c>
      <c r="L428" s="7">
        <v>456</v>
      </c>
      <c r="M428" s="7">
        <v>25</v>
      </c>
      <c r="N428" s="7">
        <f t="shared" si="20"/>
        <v>911.5</v>
      </c>
      <c r="O428" s="7">
        <f t="shared" si="22"/>
        <v>14088.5</v>
      </c>
    </row>
    <row r="429" spans="1:15" ht="24.75" customHeight="1" x14ac:dyDescent="0.25">
      <c r="A429" s="6">
        <v>421</v>
      </c>
      <c r="B429" t="s">
        <v>547</v>
      </c>
      <c r="C429" s="6" t="s">
        <v>516</v>
      </c>
      <c r="D429" s="6" t="s">
        <v>47</v>
      </c>
      <c r="E429" s="6" t="s">
        <v>36</v>
      </c>
      <c r="F429" s="7" t="s">
        <v>29</v>
      </c>
      <c r="G429" s="7">
        <v>11000</v>
      </c>
      <c r="H429" s="7">
        <v>0</v>
      </c>
      <c r="I429" s="7">
        <v>11000</v>
      </c>
      <c r="J429" s="7">
        <v>315.7</v>
      </c>
      <c r="K429" s="7">
        <v>0</v>
      </c>
      <c r="L429" s="7">
        <v>334.4</v>
      </c>
      <c r="M429" s="7">
        <v>25</v>
      </c>
      <c r="N429" s="7">
        <f t="shared" si="20"/>
        <v>675.09999999999991</v>
      </c>
      <c r="O429" s="7">
        <f t="shared" si="22"/>
        <v>10324.9</v>
      </c>
    </row>
    <row r="430" spans="1:15" ht="24.75" customHeight="1" x14ac:dyDescent="0.25">
      <c r="A430" s="6">
        <v>422</v>
      </c>
      <c r="B430" t="s">
        <v>1313</v>
      </c>
      <c r="C430" s="6" t="s">
        <v>516</v>
      </c>
      <c r="D430" s="6" t="s">
        <v>47</v>
      </c>
      <c r="E430" s="6" t="s">
        <v>36</v>
      </c>
      <c r="F430" s="7" t="s">
        <v>29</v>
      </c>
      <c r="G430" s="7">
        <v>15000</v>
      </c>
      <c r="H430" s="7">
        <v>0</v>
      </c>
      <c r="I430" s="7">
        <v>15000</v>
      </c>
      <c r="J430" s="7">
        <v>430.5</v>
      </c>
      <c r="K430" s="7">
        <v>0</v>
      </c>
      <c r="L430" s="7">
        <v>456</v>
      </c>
      <c r="M430" s="7">
        <v>25</v>
      </c>
      <c r="N430" s="7">
        <f t="shared" si="20"/>
        <v>911.5</v>
      </c>
      <c r="O430" s="7">
        <f t="shared" si="22"/>
        <v>14088.5</v>
      </c>
    </row>
    <row r="431" spans="1:15" ht="24.75" customHeight="1" x14ac:dyDescent="0.25">
      <c r="A431" s="6">
        <v>423</v>
      </c>
      <c r="B431" t="s">
        <v>1480</v>
      </c>
      <c r="C431" s="6" t="s">
        <v>516</v>
      </c>
      <c r="D431" s="6" t="s">
        <v>47</v>
      </c>
      <c r="E431" s="6" t="s">
        <v>36</v>
      </c>
      <c r="F431" s="7" t="s">
        <v>29</v>
      </c>
      <c r="G431" s="7">
        <v>20000</v>
      </c>
      <c r="H431" s="7">
        <v>0</v>
      </c>
      <c r="I431" s="7">
        <v>20000</v>
      </c>
      <c r="J431" s="7">
        <v>574</v>
      </c>
      <c r="K431" s="7">
        <v>0</v>
      </c>
      <c r="L431" s="7">
        <v>608</v>
      </c>
      <c r="M431" s="7">
        <v>25</v>
      </c>
      <c r="N431" s="7">
        <v>1207</v>
      </c>
      <c r="O431" s="7">
        <f t="shared" si="22"/>
        <v>18793</v>
      </c>
    </row>
    <row r="432" spans="1:15" ht="24.75" customHeight="1" x14ac:dyDescent="0.25">
      <c r="A432" s="6">
        <v>424</v>
      </c>
      <c r="B432" s="6" t="s">
        <v>548</v>
      </c>
      <c r="C432" s="6" t="s">
        <v>516</v>
      </c>
      <c r="D432" s="6" t="s">
        <v>103</v>
      </c>
      <c r="E432" s="6" t="s">
        <v>36</v>
      </c>
      <c r="F432" s="6" t="s">
        <v>29</v>
      </c>
      <c r="G432" s="7">
        <v>15000</v>
      </c>
      <c r="H432" s="7">
        <v>0</v>
      </c>
      <c r="I432" s="7">
        <v>15000</v>
      </c>
      <c r="J432" s="7">
        <v>430.5</v>
      </c>
      <c r="K432" s="7">
        <v>0</v>
      </c>
      <c r="L432" s="7">
        <v>456</v>
      </c>
      <c r="M432" s="7">
        <v>25</v>
      </c>
      <c r="N432" s="7">
        <f t="shared" si="20"/>
        <v>911.5</v>
      </c>
      <c r="O432" s="7">
        <f t="shared" si="22"/>
        <v>14088.5</v>
      </c>
    </row>
    <row r="433" spans="1:15" ht="24.75" customHeight="1" x14ac:dyDescent="0.25">
      <c r="A433" s="6">
        <v>425</v>
      </c>
      <c r="B433" s="6" t="s">
        <v>549</v>
      </c>
      <c r="C433" s="6" t="s">
        <v>516</v>
      </c>
      <c r="D433" s="6" t="s">
        <v>103</v>
      </c>
      <c r="E433" s="6" t="s">
        <v>36</v>
      </c>
      <c r="F433" s="6" t="s">
        <v>29</v>
      </c>
      <c r="G433" s="7">
        <v>15000</v>
      </c>
      <c r="H433" s="7">
        <v>0</v>
      </c>
      <c r="I433" s="7">
        <v>15000</v>
      </c>
      <c r="J433" s="7">
        <v>430.5</v>
      </c>
      <c r="K433" s="7">
        <v>0</v>
      </c>
      <c r="L433" s="7">
        <v>456</v>
      </c>
      <c r="M433" s="7">
        <v>25</v>
      </c>
      <c r="N433" s="7">
        <f t="shared" si="20"/>
        <v>911.5</v>
      </c>
      <c r="O433" s="7">
        <f t="shared" si="22"/>
        <v>14088.5</v>
      </c>
    </row>
    <row r="434" spans="1:15" ht="24.75" customHeight="1" x14ac:dyDescent="0.25">
      <c r="A434" s="6">
        <v>426</v>
      </c>
      <c r="B434" s="1" t="s">
        <v>550</v>
      </c>
      <c r="C434" s="6" t="s">
        <v>516</v>
      </c>
      <c r="D434" s="6" t="s">
        <v>125</v>
      </c>
      <c r="E434" s="6" t="s">
        <v>36</v>
      </c>
      <c r="F434" s="6" t="s">
        <v>29</v>
      </c>
      <c r="G434" s="7">
        <v>15000</v>
      </c>
      <c r="H434" s="7">
        <v>0</v>
      </c>
      <c r="I434" s="7">
        <v>15000</v>
      </c>
      <c r="J434" s="7">
        <v>430.5</v>
      </c>
      <c r="K434" s="7">
        <v>0</v>
      </c>
      <c r="L434" s="7">
        <v>456</v>
      </c>
      <c r="M434" s="7">
        <v>25</v>
      </c>
      <c r="N434" s="7">
        <f t="shared" si="20"/>
        <v>911.5</v>
      </c>
      <c r="O434" s="7">
        <f t="shared" si="22"/>
        <v>14088.5</v>
      </c>
    </row>
    <row r="435" spans="1:15" ht="24.75" customHeight="1" x14ac:dyDescent="0.25">
      <c r="A435" s="6">
        <v>427</v>
      </c>
      <c r="B435" s="1" t="s">
        <v>551</v>
      </c>
      <c r="C435" s="6" t="s">
        <v>516</v>
      </c>
      <c r="D435" s="6" t="s">
        <v>118</v>
      </c>
      <c r="E435" s="6" t="s">
        <v>36</v>
      </c>
      <c r="F435" s="6" t="s">
        <v>37</v>
      </c>
      <c r="G435" s="7">
        <v>15000</v>
      </c>
      <c r="H435" s="7">
        <v>0</v>
      </c>
      <c r="I435" s="7">
        <v>15000</v>
      </c>
      <c r="J435" s="7">
        <v>430.5</v>
      </c>
      <c r="K435" s="7">
        <v>0</v>
      </c>
      <c r="L435" s="7">
        <v>456</v>
      </c>
      <c r="M435" s="7">
        <v>825</v>
      </c>
      <c r="N435" s="7">
        <f t="shared" si="20"/>
        <v>1711.5</v>
      </c>
      <c r="O435" s="7">
        <f t="shared" si="22"/>
        <v>13288.5</v>
      </c>
    </row>
    <row r="436" spans="1:15" ht="24.75" customHeight="1" x14ac:dyDescent="0.25">
      <c r="A436" s="6">
        <v>428</v>
      </c>
      <c r="B436" s="6" t="s">
        <v>552</v>
      </c>
      <c r="C436" s="6" t="s">
        <v>516</v>
      </c>
      <c r="D436" s="6" t="s">
        <v>103</v>
      </c>
      <c r="E436" s="6" t="s">
        <v>36</v>
      </c>
      <c r="F436" s="6" t="s">
        <v>29</v>
      </c>
      <c r="G436" s="7">
        <v>15000</v>
      </c>
      <c r="H436" s="7">
        <v>0</v>
      </c>
      <c r="I436" s="7">
        <v>15000</v>
      </c>
      <c r="J436" s="7">
        <v>430.5</v>
      </c>
      <c r="K436" s="7">
        <v>0</v>
      </c>
      <c r="L436" s="7">
        <v>456</v>
      </c>
      <c r="M436" s="7">
        <v>25</v>
      </c>
      <c r="N436" s="7">
        <f t="shared" si="20"/>
        <v>911.5</v>
      </c>
      <c r="O436" s="7">
        <f t="shared" si="22"/>
        <v>14088.5</v>
      </c>
    </row>
    <row r="437" spans="1:15" ht="24.75" customHeight="1" x14ac:dyDescent="0.25">
      <c r="A437" s="6">
        <v>429</v>
      </c>
      <c r="B437" s="6" t="s">
        <v>553</v>
      </c>
      <c r="C437" s="6" t="s">
        <v>516</v>
      </c>
      <c r="D437" s="6" t="s">
        <v>103</v>
      </c>
      <c r="E437" s="6" t="s">
        <v>36</v>
      </c>
      <c r="F437" s="6" t="s">
        <v>29</v>
      </c>
      <c r="G437" s="7">
        <v>15000</v>
      </c>
      <c r="H437" s="7">
        <v>0</v>
      </c>
      <c r="I437" s="7">
        <v>15000</v>
      </c>
      <c r="J437" s="7">
        <v>430.5</v>
      </c>
      <c r="K437" s="7">
        <v>0</v>
      </c>
      <c r="L437" s="7">
        <v>456</v>
      </c>
      <c r="M437" s="7">
        <v>1740.46</v>
      </c>
      <c r="N437" s="7">
        <f t="shared" si="20"/>
        <v>2626.96</v>
      </c>
      <c r="O437" s="7">
        <f t="shared" si="22"/>
        <v>12373.04</v>
      </c>
    </row>
    <row r="438" spans="1:15" ht="24.75" customHeight="1" x14ac:dyDescent="0.25">
      <c r="A438" s="6">
        <v>430</v>
      </c>
      <c r="B438" s="6" t="s">
        <v>554</v>
      </c>
      <c r="C438" s="6" t="s">
        <v>516</v>
      </c>
      <c r="D438" s="6" t="s">
        <v>67</v>
      </c>
      <c r="E438" s="6" t="s">
        <v>36</v>
      </c>
      <c r="F438" s="6" t="s">
        <v>37</v>
      </c>
      <c r="G438" s="7">
        <v>22050</v>
      </c>
      <c r="H438" s="7">
        <v>0</v>
      </c>
      <c r="I438" s="7">
        <v>22050</v>
      </c>
      <c r="J438" s="7">
        <v>632.84</v>
      </c>
      <c r="K438" s="7">
        <v>0</v>
      </c>
      <c r="L438" s="7">
        <f t="shared" si="21"/>
        <v>670.32</v>
      </c>
      <c r="M438" s="7">
        <v>25</v>
      </c>
      <c r="N438" s="7">
        <f t="shared" si="20"/>
        <v>1328.16</v>
      </c>
      <c r="O438" s="7">
        <f t="shared" si="22"/>
        <v>20721.84</v>
      </c>
    </row>
    <row r="439" spans="1:15" ht="24.75" customHeight="1" x14ac:dyDescent="0.25">
      <c r="A439" s="6">
        <v>431</v>
      </c>
      <c r="B439" t="s">
        <v>1459</v>
      </c>
      <c r="C439" s="6" t="s">
        <v>516</v>
      </c>
      <c r="D439" s="6" t="s">
        <v>67</v>
      </c>
      <c r="E439" s="6" t="s">
        <v>36</v>
      </c>
      <c r="F439" s="6" t="s">
        <v>37</v>
      </c>
      <c r="G439" s="7">
        <v>22050</v>
      </c>
      <c r="H439" s="7">
        <v>0</v>
      </c>
      <c r="I439" s="7">
        <v>22050</v>
      </c>
      <c r="J439" s="7">
        <v>632.84</v>
      </c>
      <c r="K439" s="7">
        <v>0</v>
      </c>
      <c r="L439" s="7">
        <v>670.32</v>
      </c>
      <c r="M439" s="7">
        <v>25</v>
      </c>
      <c r="N439" s="7">
        <v>1328.16</v>
      </c>
      <c r="O439" s="7">
        <f t="shared" si="22"/>
        <v>20721.84</v>
      </c>
    </row>
    <row r="440" spans="1:15" ht="24.75" customHeight="1" x14ac:dyDescent="0.25">
      <c r="A440" s="6">
        <v>432</v>
      </c>
      <c r="B440" s="6" t="s">
        <v>555</v>
      </c>
      <c r="C440" s="6" t="s">
        <v>516</v>
      </c>
      <c r="D440" s="6" t="s">
        <v>186</v>
      </c>
      <c r="E440" s="6" t="s">
        <v>55</v>
      </c>
      <c r="F440" s="6" t="s">
        <v>37</v>
      </c>
      <c r="G440" s="7">
        <v>50000</v>
      </c>
      <c r="H440" s="7">
        <v>0</v>
      </c>
      <c r="I440" s="7">
        <v>50000</v>
      </c>
      <c r="J440" s="7">
        <v>1435</v>
      </c>
      <c r="K440" s="7">
        <v>1339.36</v>
      </c>
      <c r="L440" s="7">
        <v>1520</v>
      </c>
      <c r="M440" s="7">
        <v>18400.810000000001</v>
      </c>
      <c r="N440" s="7">
        <f t="shared" si="20"/>
        <v>22695.170000000002</v>
      </c>
      <c r="O440" s="7">
        <f t="shared" si="22"/>
        <v>27304.829999999998</v>
      </c>
    </row>
    <row r="441" spans="1:15" ht="24.75" customHeight="1" x14ac:dyDescent="0.25">
      <c r="A441" s="6">
        <v>433</v>
      </c>
      <c r="B441" s="6" t="s">
        <v>556</v>
      </c>
      <c r="C441" s="6" t="s">
        <v>516</v>
      </c>
      <c r="D441" s="6" t="s">
        <v>186</v>
      </c>
      <c r="E441" s="6" t="s">
        <v>28</v>
      </c>
      <c r="F441" s="6" t="s">
        <v>29</v>
      </c>
      <c r="G441" s="7">
        <v>45000</v>
      </c>
      <c r="H441" s="7">
        <v>0</v>
      </c>
      <c r="I441" s="7">
        <v>45000</v>
      </c>
      <c r="J441" s="7">
        <v>1291.5</v>
      </c>
      <c r="K441" s="7">
        <v>1148.33</v>
      </c>
      <c r="L441" s="7">
        <v>1368</v>
      </c>
      <c r="M441" s="7">
        <v>25</v>
      </c>
      <c r="N441" s="7">
        <f t="shared" si="20"/>
        <v>3832.83</v>
      </c>
      <c r="O441" s="7">
        <f t="shared" si="22"/>
        <v>41167.17</v>
      </c>
    </row>
    <row r="442" spans="1:15" ht="24.75" customHeight="1" x14ac:dyDescent="0.25">
      <c r="A442" s="6">
        <v>434</v>
      </c>
      <c r="B442" s="6" t="s">
        <v>557</v>
      </c>
      <c r="C442" s="6" t="s">
        <v>516</v>
      </c>
      <c r="D442" s="6" t="s">
        <v>177</v>
      </c>
      <c r="E442" s="6" t="s">
        <v>36</v>
      </c>
      <c r="F442" s="6" t="s">
        <v>29</v>
      </c>
      <c r="G442" s="7">
        <v>15000</v>
      </c>
      <c r="H442" s="7">
        <v>0</v>
      </c>
      <c r="I442" s="7">
        <v>15000</v>
      </c>
      <c r="J442" s="7">
        <v>430.5</v>
      </c>
      <c r="K442" s="7">
        <v>0</v>
      </c>
      <c r="L442" s="7">
        <v>456</v>
      </c>
      <c r="M442" s="7">
        <v>25</v>
      </c>
      <c r="N442" s="7">
        <f t="shared" si="20"/>
        <v>911.5</v>
      </c>
      <c r="O442" s="7">
        <f t="shared" si="22"/>
        <v>14088.5</v>
      </c>
    </row>
    <row r="443" spans="1:15" ht="24.75" customHeight="1" x14ac:dyDescent="0.25">
      <c r="A443" s="6">
        <v>435</v>
      </c>
      <c r="B443" s="6" t="s">
        <v>558</v>
      </c>
      <c r="C443" s="6" t="s">
        <v>516</v>
      </c>
      <c r="D443" s="6" t="s">
        <v>103</v>
      </c>
      <c r="E443" s="6" t="s">
        <v>36</v>
      </c>
      <c r="F443" s="6" t="s">
        <v>29</v>
      </c>
      <c r="G443" s="7">
        <v>15000</v>
      </c>
      <c r="H443" s="7">
        <v>0</v>
      </c>
      <c r="I443" s="7">
        <v>15000</v>
      </c>
      <c r="J443" s="7">
        <v>430.5</v>
      </c>
      <c r="K443" s="7">
        <v>0</v>
      </c>
      <c r="L443" s="7">
        <v>456</v>
      </c>
      <c r="M443" s="7">
        <v>25</v>
      </c>
      <c r="N443" s="7">
        <f t="shared" si="20"/>
        <v>911.5</v>
      </c>
      <c r="O443" s="7">
        <f t="shared" si="22"/>
        <v>14088.5</v>
      </c>
    </row>
    <row r="444" spans="1:15" ht="24.75" customHeight="1" x14ac:dyDescent="0.25">
      <c r="A444" s="6">
        <v>436</v>
      </c>
      <c r="B444" s="6" t="s">
        <v>559</v>
      </c>
      <c r="C444" s="6" t="s">
        <v>516</v>
      </c>
      <c r="D444" s="6" t="s">
        <v>186</v>
      </c>
      <c r="E444" s="6" t="s">
        <v>28</v>
      </c>
      <c r="F444" s="6" t="s">
        <v>29</v>
      </c>
      <c r="G444" s="7">
        <v>50000</v>
      </c>
      <c r="H444" s="7">
        <v>0</v>
      </c>
      <c r="I444" s="7">
        <v>50000</v>
      </c>
      <c r="J444" s="7">
        <v>1435</v>
      </c>
      <c r="K444" s="7">
        <v>1854</v>
      </c>
      <c r="L444" s="7">
        <v>1520</v>
      </c>
      <c r="M444" s="7">
        <v>25</v>
      </c>
      <c r="N444" s="7">
        <f t="shared" si="20"/>
        <v>4834</v>
      </c>
      <c r="O444" s="7">
        <f t="shared" si="22"/>
        <v>45166</v>
      </c>
    </row>
    <row r="445" spans="1:15" ht="24.75" customHeight="1" x14ac:dyDescent="0.25">
      <c r="A445" s="6">
        <v>437</v>
      </c>
      <c r="B445" s="6" t="s">
        <v>560</v>
      </c>
      <c r="C445" s="6" t="s">
        <v>516</v>
      </c>
      <c r="D445" s="6" t="s">
        <v>103</v>
      </c>
      <c r="E445" s="6" t="s">
        <v>36</v>
      </c>
      <c r="F445" s="6" t="s">
        <v>29</v>
      </c>
      <c r="G445" s="7">
        <v>15000</v>
      </c>
      <c r="H445" s="7">
        <v>0</v>
      </c>
      <c r="I445" s="7">
        <v>15000</v>
      </c>
      <c r="J445" s="7">
        <v>430.5</v>
      </c>
      <c r="K445" s="7">
        <v>0</v>
      </c>
      <c r="L445" s="7">
        <v>456</v>
      </c>
      <c r="M445" s="7">
        <v>25</v>
      </c>
      <c r="N445" s="7">
        <f t="shared" si="20"/>
        <v>911.5</v>
      </c>
      <c r="O445" s="7">
        <f t="shared" si="22"/>
        <v>14088.5</v>
      </c>
    </row>
    <row r="446" spans="1:15" ht="24.75" customHeight="1" x14ac:dyDescent="0.25">
      <c r="A446" s="6">
        <v>438</v>
      </c>
      <c r="B446" s="6" t="s">
        <v>561</v>
      </c>
      <c r="C446" s="6" t="s">
        <v>516</v>
      </c>
      <c r="D446" s="6" t="s">
        <v>47</v>
      </c>
      <c r="E446" s="6" t="s">
        <v>36</v>
      </c>
      <c r="F446" s="6" t="s">
        <v>29</v>
      </c>
      <c r="G446" s="7">
        <v>15000</v>
      </c>
      <c r="H446" s="7">
        <v>0</v>
      </c>
      <c r="I446" s="7">
        <v>15000</v>
      </c>
      <c r="J446" s="7">
        <v>430.5</v>
      </c>
      <c r="K446" s="7">
        <v>0</v>
      </c>
      <c r="L446" s="7">
        <v>456</v>
      </c>
      <c r="M446" s="7">
        <v>25</v>
      </c>
      <c r="N446" s="7">
        <f t="shared" si="20"/>
        <v>911.5</v>
      </c>
      <c r="O446" s="7">
        <f t="shared" si="22"/>
        <v>14088.5</v>
      </c>
    </row>
    <row r="447" spans="1:15" ht="24.75" customHeight="1" x14ac:dyDescent="0.25">
      <c r="A447" s="6">
        <v>439</v>
      </c>
      <c r="B447" t="s">
        <v>562</v>
      </c>
      <c r="C447" s="6" t="s">
        <v>516</v>
      </c>
      <c r="D447" s="6" t="s">
        <v>47</v>
      </c>
      <c r="E447" s="6" t="s">
        <v>36</v>
      </c>
      <c r="F447" s="6" t="s">
        <v>37</v>
      </c>
      <c r="G447" s="7">
        <v>15000</v>
      </c>
      <c r="H447" s="7">
        <v>0</v>
      </c>
      <c r="I447" s="7">
        <v>15000</v>
      </c>
      <c r="J447" s="7">
        <v>430.5</v>
      </c>
      <c r="K447" s="7">
        <v>0</v>
      </c>
      <c r="L447" s="7">
        <v>456</v>
      </c>
      <c r="M447" s="7">
        <v>25</v>
      </c>
      <c r="N447" s="7">
        <f t="shared" si="20"/>
        <v>911.5</v>
      </c>
      <c r="O447" s="7">
        <f t="shared" si="22"/>
        <v>14088.5</v>
      </c>
    </row>
    <row r="448" spans="1:15" ht="24.75" customHeight="1" x14ac:dyDescent="0.25">
      <c r="A448" s="6">
        <v>440</v>
      </c>
      <c r="B448" t="s">
        <v>563</v>
      </c>
      <c r="C448" s="6" t="s">
        <v>516</v>
      </c>
      <c r="D448" s="6" t="s">
        <v>47</v>
      </c>
      <c r="E448" s="6" t="s">
        <v>36</v>
      </c>
      <c r="F448" s="6" t="s">
        <v>29</v>
      </c>
      <c r="G448" s="7">
        <v>15000</v>
      </c>
      <c r="H448" s="7">
        <v>0</v>
      </c>
      <c r="I448" s="7">
        <v>15000</v>
      </c>
      <c r="J448" s="7">
        <v>430.5</v>
      </c>
      <c r="K448" s="7">
        <v>0</v>
      </c>
      <c r="L448" s="7">
        <v>456</v>
      </c>
      <c r="M448" s="7">
        <v>2025</v>
      </c>
      <c r="N448" s="7">
        <f t="shared" si="20"/>
        <v>2911.5</v>
      </c>
      <c r="O448" s="7">
        <f t="shared" si="22"/>
        <v>12088.5</v>
      </c>
    </row>
    <row r="449" spans="1:15" ht="24.75" customHeight="1" x14ac:dyDescent="0.25">
      <c r="A449" s="6">
        <v>441</v>
      </c>
      <c r="B449" t="s">
        <v>1525</v>
      </c>
      <c r="C449" s="6" t="s">
        <v>516</v>
      </c>
      <c r="D449" s="6" t="s">
        <v>47</v>
      </c>
      <c r="E449" s="6" t="s">
        <v>36</v>
      </c>
      <c r="F449" s="6" t="s">
        <v>29</v>
      </c>
      <c r="G449" s="7">
        <v>15000</v>
      </c>
      <c r="H449" s="7">
        <v>0</v>
      </c>
      <c r="I449" s="7">
        <v>15000</v>
      </c>
      <c r="J449" s="7">
        <v>430.5</v>
      </c>
      <c r="K449" s="7">
        <v>0</v>
      </c>
      <c r="L449" s="7">
        <v>456</v>
      </c>
      <c r="M449" s="7">
        <v>25</v>
      </c>
      <c r="N449" s="7">
        <v>911.5</v>
      </c>
      <c r="O449" s="7">
        <f t="shared" si="22"/>
        <v>14088.5</v>
      </c>
    </row>
    <row r="450" spans="1:15" ht="24.75" customHeight="1" x14ac:dyDescent="0.25">
      <c r="A450" s="6">
        <v>442</v>
      </c>
      <c r="B450" s="6" t="s">
        <v>564</v>
      </c>
      <c r="C450" s="6" t="s">
        <v>516</v>
      </c>
      <c r="D450" s="6" t="s">
        <v>186</v>
      </c>
      <c r="E450" s="6" t="s">
        <v>55</v>
      </c>
      <c r="F450" s="6" t="s">
        <v>37</v>
      </c>
      <c r="G450" s="7">
        <v>50000</v>
      </c>
      <c r="H450" s="7">
        <v>0</v>
      </c>
      <c r="I450" s="7">
        <v>50000</v>
      </c>
      <c r="J450" s="7">
        <v>1435</v>
      </c>
      <c r="K450" s="7">
        <v>1854</v>
      </c>
      <c r="L450" s="7">
        <f t="shared" si="21"/>
        <v>1520</v>
      </c>
      <c r="M450" s="7">
        <v>23853.33</v>
      </c>
      <c r="N450" s="7">
        <f t="shared" si="20"/>
        <v>28662.33</v>
      </c>
      <c r="O450" s="7">
        <f t="shared" si="22"/>
        <v>21337.67</v>
      </c>
    </row>
    <row r="451" spans="1:15" ht="24.75" customHeight="1" x14ac:dyDescent="0.25">
      <c r="A451" s="6">
        <v>443</v>
      </c>
      <c r="B451" s="6" t="s">
        <v>565</v>
      </c>
      <c r="C451" s="6" t="s">
        <v>566</v>
      </c>
      <c r="D451" s="6" t="s">
        <v>303</v>
      </c>
      <c r="E451" s="6" t="s">
        <v>28</v>
      </c>
      <c r="F451" s="6" t="s">
        <v>29</v>
      </c>
      <c r="G451" s="7">
        <v>50000</v>
      </c>
      <c r="H451" s="7">
        <v>0</v>
      </c>
      <c r="I451" s="7">
        <v>50000</v>
      </c>
      <c r="J451" s="7">
        <v>1435</v>
      </c>
      <c r="K451" s="7">
        <v>1854</v>
      </c>
      <c r="L451" s="7">
        <f t="shared" si="21"/>
        <v>1520</v>
      </c>
      <c r="M451" s="7">
        <v>1757.3</v>
      </c>
      <c r="N451" s="7">
        <f t="shared" si="20"/>
        <v>6566.3</v>
      </c>
      <c r="O451" s="7">
        <f t="shared" si="22"/>
        <v>43433.7</v>
      </c>
    </row>
    <row r="452" spans="1:15" ht="24.75" customHeight="1" x14ac:dyDescent="0.25">
      <c r="A452" s="6">
        <v>444</v>
      </c>
      <c r="B452" s="6" t="s">
        <v>567</v>
      </c>
      <c r="C452" s="6" t="s">
        <v>566</v>
      </c>
      <c r="D452" s="6" t="s">
        <v>227</v>
      </c>
      <c r="E452" s="6" t="s">
        <v>55</v>
      </c>
      <c r="F452" s="6" t="s">
        <v>29</v>
      </c>
      <c r="G452" s="7">
        <v>50000</v>
      </c>
      <c r="H452" s="7">
        <v>0</v>
      </c>
      <c r="I452" s="7">
        <v>50000</v>
      </c>
      <c r="J452" s="7">
        <v>1435</v>
      </c>
      <c r="K452" s="7">
        <v>1854</v>
      </c>
      <c r="L452" s="7">
        <f t="shared" si="21"/>
        <v>1520</v>
      </c>
      <c r="M452" s="7">
        <v>6974.47</v>
      </c>
      <c r="N452" s="7">
        <f t="shared" si="20"/>
        <v>11783.470000000001</v>
      </c>
      <c r="O452" s="7">
        <f t="shared" si="22"/>
        <v>38216.53</v>
      </c>
    </row>
    <row r="453" spans="1:15" ht="24.75" customHeight="1" x14ac:dyDescent="0.25">
      <c r="A453" s="6">
        <v>445</v>
      </c>
      <c r="B453" s="6" t="s">
        <v>568</v>
      </c>
      <c r="C453" s="6" t="s">
        <v>566</v>
      </c>
      <c r="D453" s="6" t="s">
        <v>186</v>
      </c>
      <c r="E453" s="6" t="s">
        <v>55</v>
      </c>
      <c r="F453" s="6" t="s">
        <v>37</v>
      </c>
      <c r="G453" s="7">
        <v>50000</v>
      </c>
      <c r="H453" s="7">
        <v>0</v>
      </c>
      <c r="I453" s="7">
        <v>50000</v>
      </c>
      <c r="J453" s="7">
        <v>1435</v>
      </c>
      <c r="K453" s="7">
        <v>1596.68</v>
      </c>
      <c r="L453" s="7">
        <f t="shared" si="21"/>
        <v>1520</v>
      </c>
      <c r="M453" s="7">
        <v>2140.46</v>
      </c>
      <c r="N453" s="7">
        <f t="shared" si="20"/>
        <v>6692.14</v>
      </c>
      <c r="O453" s="7">
        <f t="shared" si="22"/>
        <v>43307.86</v>
      </c>
    </row>
    <row r="454" spans="1:15" ht="24.75" customHeight="1" x14ac:dyDescent="0.25">
      <c r="A454" s="6">
        <v>446</v>
      </c>
      <c r="B454" s="6" t="s">
        <v>569</v>
      </c>
      <c r="C454" s="6" t="s">
        <v>566</v>
      </c>
      <c r="D454" s="6" t="s">
        <v>103</v>
      </c>
      <c r="E454" s="6" t="s">
        <v>36</v>
      </c>
      <c r="F454" s="6" t="s">
        <v>29</v>
      </c>
      <c r="G454" s="7">
        <v>11000</v>
      </c>
      <c r="H454" s="7">
        <v>0</v>
      </c>
      <c r="I454" s="7">
        <v>11000</v>
      </c>
      <c r="J454" s="7">
        <v>315.7</v>
      </c>
      <c r="K454" s="7">
        <v>0</v>
      </c>
      <c r="L454" s="7">
        <f t="shared" si="21"/>
        <v>334.4</v>
      </c>
      <c r="M454" s="7">
        <v>25</v>
      </c>
      <c r="N454" s="7">
        <f t="shared" si="20"/>
        <v>675.09999999999991</v>
      </c>
      <c r="O454" s="7">
        <f t="shared" si="22"/>
        <v>10324.9</v>
      </c>
    </row>
    <row r="455" spans="1:15" ht="24.75" customHeight="1" x14ac:dyDescent="0.25">
      <c r="A455" s="6">
        <v>447</v>
      </c>
      <c r="B455" s="6" t="s">
        <v>570</v>
      </c>
      <c r="C455" s="6" t="s">
        <v>566</v>
      </c>
      <c r="D455" s="6" t="s">
        <v>41</v>
      </c>
      <c r="E455" s="6" t="s">
        <v>28</v>
      </c>
      <c r="F455" s="6" t="s">
        <v>29</v>
      </c>
      <c r="G455" s="7">
        <v>30000</v>
      </c>
      <c r="H455" s="7">
        <v>0</v>
      </c>
      <c r="I455" s="7">
        <v>30000</v>
      </c>
      <c r="J455" s="7">
        <v>861</v>
      </c>
      <c r="K455" s="7">
        <v>0</v>
      </c>
      <c r="L455" s="7">
        <v>912</v>
      </c>
      <c r="M455" s="7">
        <v>25</v>
      </c>
      <c r="N455" s="7">
        <f t="shared" si="20"/>
        <v>1798</v>
      </c>
      <c r="O455" s="7">
        <f t="shared" si="22"/>
        <v>28202</v>
      </c>
    </row>
    <row r="456" spans="1:15" ht="24.75" customHeight="1" x14ac:dyDescent="0.25">
      <c r="A456" s="6">
        <v>448</v>
      </c>
      <c r="B456" s="6" t="s">
        <v>571</v>
      </c>
      <c r="C456" s="6" t="s">
        <v>566</v>
      </c>
      <c r="D456" s="6" t="s">
        <v>200</v>
      </c>
      <c r="E456" s="6" t="s">
        <v>28</v>
      </c>
      <c r="F456" s="6" t="s">
        <v>29</v>
      </c>
      <c r="G456" s="7">
        <v>50000</v>
      </c>
      <c r="H456" s="7">
        <v>0</v>
      </c>
      <c r="I456" s="7">
        <v>50000</v>
      </c>
      <c r="J456" s="7">
        <v>1435</v>
      </c>
      <c r="K456" s="7">
        <v>1596.68</v>
      </c>
      <c r="L456" s="7">
        <f t="shared" si="21"/>
        <v>1520</v>
      </c>
      <c r="M456" s="7">
        <v>2640.46</v>
      </c>
      <c r="N456" s="7">
        <f t="shared" si="20"/>
        <v>7192.14</v>
      </c>
      <c r="O456" s="7">
        <f t="shared" si="22"/>
        <v>42807.86</v>
      </c>
    </row>
    <row r="457" spans="1:15" ht="24.75" customHeight="1" x14ac:dyDescent="0.25">
      <c r="A457" s="6">
        <v>449</v>
      </c>
      <c r="B457" s="6" t="s">
        <v>572</v>
      </c>
      <c r="C457" s="6" t="s">
        <v>566</v>
      </c>
      <c r="D457" s="6" t="s">
        <v>103</v>
      </c>
      <c r="E457" s="6" t="s">
        <v>36</v>
      </c>
      <c r="F457" s="6" t="s">
        <v>29</v>
      </c>
      <c r="G457" s="7">
        <v>15000</v>
      </c>
      <c r="H457" s="7">
        <v>0</v>
      </c>
      <c r="I457" s="7">
        <v>15000</v>
      </c>
      <c r="J457" s="7">
        <v>430.5</v>
      </c>
      <c r="K457" s="7">
        <v>0</v>
      </c>
      <c r="L457" s="7">
        <v>456</v>
      </c>
      <c r="M457" s="7">
        <v>25</v>
      </c>
      <c r="N457" s="7">
        <f t="shared" si="20"/>
        <v>911.5</v>
      </c>
      <c r="O457" s="7">
        <f t="shared" si="22"/>
        <v>14088.5</v>
      </c>
    </row>
    <row r="458" spans="1:15" ht="24.75" customHeight="1" x14ac:dyDescent="0.25">
      <c r="A458" s="6">
        <v>450</v>
      </c>
      <c r="B458" s="6" t="s">
        <v>573</v>
      </c>
      <c r="C458" s="6" t="s">
        <v>566</v>
      </c>
      <c r="D458" s="6" t="s">
        <v>186</v>
      </c>
      <c r="E458" s="6" t="s">
        <v>28</v>
      </c>
      <c r="F458" s="6" t="s">
        <v>29</v>
      </c>
      <c r="G458" s="7">
        <v>50000</v>
      </c>
      <c r="H458" s="7">
        <v>0</v>
      </c>
      <c r="I458" s="7">
        <v>50000</v>
      </c>
      <c r="J458" s="7">
        <v>1435</v>
      </c>
      <c r="K458" s="7">
        <v>1854</v>
      </c>
      <c r="L458" s="7">
        <f t="shared" si="21"/>
        <v>1520</v>
      </c>
      <c r="M458" s="7">
        <v>425</v>
      </c>
      <c r="N458" s="7">
        <f t="shared" si="20"/>
        <v>5234</v>
      </c>
      <c r="O458" s="7">
        <f t="shared" si="22"/>
        <v>44766</v>
      </c>
    </row>
    <row r="459" spans="1:15" ht="24.75" customHeight="1" x14ac:dyDescent="0.25">
      <c r="A459" s="6">
        <v>451</v>
      </c>
      <c r="B459" s="6" t="s">
        <v>574</v>
      </c>
      <c r="C459" s="6" t="s">
        <v>566</v>
      </c>
      <c r="D459" s="6" t="s">
        <v>177</v>
      </c>
      <c r="E459" s="6" t="s">
        <v>36</v>
      </c>
      <c r="F459" s="6" t="s">
        <v>29</v>
      </c>
      <c r="G459" s="7">
        <v>15000</v>
      </c>
      <c r="H459" s="7">
        <v>0</v>
      </c>
      <c r="I459" s="7">
        <v>15000</v>
      </c>
      <c r="J459" s="7">
        <v>430.5</v>
      </c>
      <c r="K459" s="7">
        <v>0</v>
      </c>
      <c r="L459" s="7">
        <v>456</v>
      </c>
      <c r="M459" s="7">
        <v>25</v>
      </c>
      <c r="N459" s="7">
        <f t="shared" si="20"/>
        <v>911.5</v>
      </c>
      <c r="O459" s="7">
        <f t="shared" si="22"/>
        <v>14088.5</v>
      </c>
    </row>
    <row r="460" spans="1:15" ht="24.75" customHeight="1" x14ac:dyDescent="0.25">
      <c r="A460" s="6">
        <v>452</v>
      </c>
      <c r="B460" s="6" t="s">
        <v>575</v>
      </c>
      <c r="C460" s="6" t="s">
        <v>566</v>
      </c>
      <c r="D460" s="6" t="s">
        <v>186</v>
      </c>
      <c r="E460" s="6" t="s">
        <v>28</v>
      </c>
      <c r="F460" s="6" t="s">
        <v>29</v>
      </c>
      <c r="G460" s="7">
        <v>50000</v>
      </c>
      <c r="H460" s="7">
        <v>0</v>
      </c>
      <c r="I460" s="7">
        <v>50000</v>
      </c>
      <c r="J460" s="7">
        <v>1435</v>
      </c>
      <c r="K460" s="7">
        <v>1854</v>
      </c>
      <c r="L460" s="7">
        <f t="shared" si="21"/>
        <v>1520</v>
      </c>
      <c r="M460" s="7">
        <v>425</v>
      </c>
      <c r="N460" s="7">
        <f t="shared" ref="N460:N520" si="23">+J460+K460+L460+M460</f>
        <v>5234</v>
      </c>
      <c r="O460" s="7">
        <f t="shared" si="22"/>
        <v>44766</v>
      </c>
    </row>
    <row r="461" spans="1:15" ht="24.75" customHeight="1" x14ac:dyDescent="0.25">
      <c r="A461" s="6">
        <v>453</v>
      </c>
      <c r="B461" s="6" t="s">
        <v>576</v>
      </c>
      <c r="C461" s="6" t="s">
        <v>566</v>
      </c>
      <c r="D461" s="6" t="s">
        <v>424</v>
      </c>
      <c r="E461" s="6" t="s">
        <v>28</v>
      </c>
      <c r="F461" s="6" t="s">
        <v>37</v>
      </c>
      <c r="G461" s="7">
        <v>31500</v>
      </c>
      <c r="H461" s="7">
        <v>0</v>
      </c>
      <c r="I461" s="7">
        <v>31500</v>
      </c>
      <c r="J461" s="7">
        <v>904.05</v>
      </c>
      <c r="K461" s="7">
        <v>0</v>
      </c>
      <c r="L461" s="7">
        <f t="shared" si="21"/>
        <v>957.6</v>
      </c>
      <c r="M461" s="7">
        <v>25</v>
      </c>
      <c r="N461" s="7">
        <f t="shared" si="23"/>
        <v>1886.65</v>
      </c>
      <c r="O461" s="7">
        <f t="shared" si="22"/>
        <v>29613.35</v>
      </c>
    </row>
    <row r="462" spans="1:15" ht="24.75" customHeight="1" x14ac:dyDescent="0.25">
      <c r="A462" s="6">
        <v>454</v>
      </c>
      <c r="B462" s="6" t="s">
        <v>577</v>
      </c>
      <c r="C462" s="6" t="s">
        <v>566</v>
      </c>
      <c r="D462" s="6" t="s">
        <v>103</v>
      </c>
      <c r="E462" s="6" t="s">
        <v>36</v>
      </c>
      <c r="F462" s="6" t="s">
        <v>29</v>
      </c>
      <c r="G462" s="7">
        <v>15000</v>
      </c>
      <c r="H462" s="7">
        <v>0</v>
      </c>
      <c r="I462" s="7">
        <v>15000</v>
      </c>
      <c r="J462" s="7">
        <v>430.5</v>
      </c>
      <c r="K462" s="7">
        <v>0</v>
      </c>
      <c r="L462" s="7">
        <v>456</v>
      </c>
      <c r="M462" s="7">
        <v>2740.46</v>
      </c>
      <c r="N462" s="7">
        <f t="shared" si="23"/>
        <v>3626.96</v>
      </c>
      <c r="O462" s="7">
        <f t="shared" si="22"/>
        <v>11373.04</v>
      </c>
    </row>
    <row r="463" spans="1:15" ht="24.75" customHeight="1" x14ac:dyDescent="0.25">
      <c r="A463" s="6">
        <v>455</v>
      </c>
      <c r="B463" s="6" t="s">
        <v>578</v>
      </c>
      <c r="C463" s="6" t="s">
        <v>566</v>
      </c>
      <c r="D463" s="6" t="s">
        <v>103</v>
      </c>
      <c r="E463" s="6" t="s">
        <v>36</v>
      </c>
      <c r="F463" s="6" t="s">
        <v>29</v>
      </c>
      <c r="G463" s="7">
        <v>15000</v>
      </c>
      <c r="H463" s="7">
        <v>0</v>
      </c>
      <c r="I463" s="7">
        <v>15000</v>
      </c>
      <c r="J463" s="7">
        <v>430.5</v>
      </c>
      <c r="K463" s="7">
        <v>0</v>
      </c>
      <c r="L463" s="7">
        <v>456</v>
      </c>
      <c r="M463" s="7">
        <v>25</v>
      </c>
      <c r="N463" s="7">
        <f t="shared" si="23"/>
        <v>911.5</v>
      </c>
      <c r="O463" s="7">
        <f t="shared" si="22"/>
        <v>14088.5</v>
      </c>
    </row>
    <row r="464" spans="1:15" ht="24.75" customHeight="1" x14ac:dyDescent="0.25">
      <c r="A464" s="6">
        <v>456</v>
      </c>
      <c r="B464" s="6" t="s">
        <v>579</v>
      </c>
      <c r="C464" s="6" t="s">
        <v>566</v>
      </c>
      <c r="D464" s="6" t="s">
        <v>103</v>
      </c>
      <c r="E464" s="6" t="s">
        <v>36</v>
      </c>
      <c r="F464" s="6" t="s">
        <v>29</v>
      </c>
      <c r="G464" s="7">
        <v>11000</v>
      </c>
      <c r="H464" s="7">
        <v>0</v>
      </c>
      <c r="I464" s="7">
        <v>11000</v>
      </c>
      <c r="J464" s="7">
        <v>315.7</v>
      </c>
      <c r="K464" s="7">
        <v>0</v>
      </c>
      <c r="L464" s="7">
        <f t="shared" ref="L464:L523" si="24">+I464*3.04%</f>
        <v>334.4</v>
      </c>
      <c r="M464" s="7">
        <v>25</v>
      </c>
      <c r="N464" s="7">
        <f t="shared" si="23"/>
        <v>675.09999999999991</v>
      </c>
      <c r="O464" s="7">
        <f t="shared" si="22"/>
        <v>10324.9</v>
      </c>
    </row>
    <row r="465" spans="1:15" ht="24.75" customHeight="1" x14ac:dyDescent="0.25">
      <c r="A465" s="6">
        <v>457</v>
      </c>
      <c r="B465" s="6" t="s">
        <v>580</v>
      </c>
      <c r="C465" s="6" t="s">
        <v>566</v>
      </c>
      <c r="D465" s="6" t="s">
        <v>103</v>
      </c>
      <c r="E465" s="6" t="s">
        <v>36</v>
      </c>
      <c r="F465" s="6" t="s">
        <v>29</v>
      </c>
      <c r="G465" s="7">
        <v>15000</v>
      </c>
      <c r="H465" s="7">
        <v>0</v>
      </c>
      <c r="I465" s="7">
        <v>15000</v>
      </c>
      <c r="J465" s="7">
        <v>430.5</v>
      </c>
      <c r="K465" s="7">
        <v>0</v>
      </c>
      <c r="L465" s="7">
        <v>456</v>
      </c>
      <c r="M465" s="7">
        <v>25</v>
      </c>
      <c r="N465" s="7">
        <f t="shared" si="23"/>
        <v>911.5</v>
      </c>
      <c r="O465" s="7">
        <f t="shared" ref="O465:O528" si="25">+G465-N465</f>
        <v>14088.5</v>
      </c>
    </row>
    <row r="466" spans="1:15" ht="24.75" customHeight="1" x14ac:dyDescent="0.25">
      <c r="A466" s="6">
        <v>458</v>
      </c>
      <c r="B466" s="6" t="s">
        <v>581</v>
      </c>
      <c r="C466" s="6" t="s">
        <v>566</v>
      </c>
      <c r="D466" s="6" t="s">
        <v>67</v>
      </c>
      <c r="E466" s="6" t="s">
        <v>55</v>
      </c>
      <c r="F466" s="6" t="s">
        <v>29</v>
      </c>
      <c r="G466" s="7">
        <v>22050</v>
      </c>
      <c r="H466" s="7">
        <v>0</v>
      </c>
      <c r="I466" s="7">
        <v>22050</v>
      </c>
      <c r="J466" s="7">
        <v>632.84</v>
      </c>
      <c r="K466" s="7">
        <v>0</v>
      </c>
      <c r="L466" s="7">
        <f t="shared" si="24"/>
        <v>670.32</v>
      </c>
      <c r="M466" s="7">
        <v>25</v>
      </c>
      <c r="N466" s="7">
        <f t="shared" si="23"/>
        <v>1328.16</v>
      </c>
      <c r="O466" s="7">
        <f t="shared" si="25"/>
        <v>20721.84</v>
      </c>
    </row>
    <row r="467" spans="1:15" ht="24.75" customHeight="1" x14ac:dyDescent="0.25">
      <c r="A467" s="6">
        <v>459</v>
      </c>
      <c r="B467" s="6" t="s">
        <v>582</v>
      </c>
      <c r="C467" s="6" t="s">
        <v>566</v>
      </c>
      <c r="D467" s="6" t="s">
        <v>103</v>
      </c>
      <c r="E467" s="6" t="s">
        <v>36</v>
      </c>
      <c r="F467" s="6" t="s">
        <v>29</v>
      </c>
      <c r="G467" s="7">
        <v>15000</v>
      </c>
      <c r="H467" s="7">
        <v>0</v>
      </c>
      <c r="I467" s="7">
        <v>15000</v>
      </c>
      <c r="J467" s="7">
        <v>430.5</v>
      </c>
      <c r="K467" s="7">
        <v>0</v>
      </c>
      <c r="L467" s="7">
        <v>456</v>
      </c>
      <c r="M467" s="7">
        <v>25</v>
      </c>
      <c r="N467" s="7">
        <f t="shared" si="23"/>
        <v>911.5</v>
      </c>
      <c r="O467" s="7">
        <f t="shared" si="25"/>
        <v>14088.5</v>
      </c>
    </row>
    <row r="468" spans="1:15" ht="24.75" customHeight="1" x14ac:dyDescent="0.25">
      <c r="A468" s="6">
        <v>460</v>
      </c>
      <c r="B468" s="6" t="s">
        <v>583</v>
      </c>
      <c r="C468" s="6" t="s">
        <v>566</v>
      </c>
      <c r="D468" s="6" t="s">
        <v>103</v>
      </c>
      <c r="E468" s="6" t="s">
        <v>36</v>
      </c>
      <c r="F468" s="6" t="s">
        <v>29</v>
      </c>
      <c r="G468" s="7">
        <v>11000</v>
      </c>
      <c r="H468" s="7">
        <v>0</v>
      </c>
      <c r="I468" s="7">
        <v>11000</v>
      </c>
      <c r="J468" s="7">
        <v>315.7</v>
      </c>
      <c r="K468" s="7">
        <v>0</v>
      </c>
      <c r="L468" s="7">
        <f t="shared" si="24"/>
        <v>334.4</v>
      </c>
      <c r="M468" s="7">
        <v>25</v>
      </c>
      <c r="N468" s="7">
        <f t="shared" si="23"/>
        <v>675.09999999999991</v>
      </c>
      <c r="O468" s="7">
        <f t="shared" si="25"/>
        <v>10324.9</v>
      </c>
    </row>
    <row r="469" spans="1:15" ht="24.75" customHeight="1" x14ac:dyDescent="0.25">
      <c r="A469" s="6">
        <v>461</v>
      </c>
      <c r="B469" s="6" t="s">
        <v>584</v>
      </c>
      <c r="C469" s="6" t="s">
        <v>566</v>
      </c>
      <c r="D469" s="6" t="s">
        <v>103</v>
      </c>
      <c r="E469" s="6" t="s">
        <v>36</v>
      </c>
      <c r="F469" s="6" t="s">
        <v>29</v>
      </c>
      <c r="G469" s="7">
        <v>11000</v>
      </c>
      <c r="H469" s="7">
        <v>0</v>
      </c>
      <c r="I469" s="7">
        <v>11000</v>
      </c>
      <c r="J469" s="7">
        <v>315.7</v>
      </c>
      <c r="K469" s="7">
        <v>0</v>
      </c>
      <c r="L469" s="7">
        <f t="shared" si="24"/>
        <v>334.4</v>
      </c>
      <c r="M469" s="7">
        <v>25</v>
      </c>
      <c r="N469" s="7">
        <f t="shared" si="23"/>
        <v>675.09999999999991</v>
      </c>
      <c r="O469" s="7">
        <f t="shared" si="25"/>
        <v>10324.9</v>
      </c>
    </row>
    <row r="470" spans="1:15" ht="24.75" customHeight="1" x14ac:dyDescent="0.25">
      <c r="A470" s="6">
        <v>462</v>
      </c>
      <c r="B470" s="6" t="s">
        <v>585</v>
      </c>
      <c r="C470" s="6" t="s">
        <v>566</v>
      </c>
      <c r="D470" s="6" t="s">
        <v>103</v>
      </c>
      <c r="E470" s="6" t="s">
        <v>36</v>
      </c>
      <c r="F470" s="6" t="s">
        <v>29</v>
      </c>
      <c r="G470" s="7">
        <v>15000</v>
      </c>
      <c r="H470" s="7">
        <v>0</v>
      </c>
      <c r="I470" s="7">
        <v>15000</v>
      </c>
      <c r="J470" s="7">
        <v>430.5</v>
      </c>
      <c r="K470" s="7">
        <v>0</v>
      </c>
      <c r="L470" s="7">
        <v>456</v>
      </c>
      <c r="M470" s="7">
        <v>25</v>
      </c>
      <c r="N470" s="7">
        <f t="shared" si="23"/>
        <v>911.5</v>
      </c>
      <c r="O470" s="7">
        <f t="shared" si="25"/>
        <v>14088.5</v>
      </c>
    </row>
    <row r="471" spans="1:15" ht="24.75" customHeight="1" x14ac:dyDescent="0.25">
      <c r="A471" s="6">
        <v>463</v>
      </c>
      <c r="B471" s="6" t="s">
        <v>586</v>
      </c>
      <c r="C471" s="6" t="s">
        <v>566</v>
      </c>
      <c r="D471" s="6" t="s">
        <v>125</v>
      </c>
      <c r="E471" s="6" t="s">
        <v>36</v>
      </c>
      <c r="F471" s="6" t="s">
        <v>37</v>
      </c>
      <c r="G471" s="7">
        <v>15000</v>
      </c>
      <c r="H471" s="7">
        <v>0</v>
      </c>
      <c r="I471" s="7">
        <v>15000</v>
      </c>
      <c r="J471" s="7">
        <v>430.5</v>
      </c>
      <c r="K471" s="7">
        <v>0</v>
      </c>
      <c r="L471" s="7">
        <v>456</v>
      </c>
      <c r="M471" s="7">
        <v>25</v>
      </c>
      <c r="N471" s="7">
        <f t="shared" si="23"/>
        <v>911.5</v>
      </c>
      <c r="O471" s="7">
        <f t="shared" si="25"/>
        <v>14088.5</v>
      </c>
    </row>
    <row r="472" spans="1:15" ht="24.75" customHeight="1" x14ac:dyDescent="0.25">
      <c r="A472" s="6">
        <v>464</v>
      </c>
      <c r="B472" s="6" t="s">
        <v>587</v>
      </c>
      <c r="C472" s="6" t="s">
        <v>566</v>
      </c>
      <c r="D472" s="6" t="s">
        <v>480</v>
      </c>
      <c r="E472" s="6" t="s">
        <v>36</v>
      </c>
      <c r="F472" s="6" t="s">
        <v>29</v>
      </c>
      <c r="G472" s="7">
        <v>15000</v>
      </c>
      <c r="H472" s="7">
        <v>0</v>
      </c>
      <c r="I472" s="7">
        <v>15000</v>
      </c>
      <c r="J472" s="7">
        <v>430.5</v>
      </c>
      <c r="K472" s="7">
        <v>0</v>
      </c>
      <c r="L472" s="7">
        <v>456</v>
      </c>
      <c r="M472" s="7">
        <v>25</v>
      </c>
      <c r="N472" s="7">
        <f t="shared" si="23"/>
        <v>911.5</v>
      </c>
      <c r="O472" s="7">
        <f t="shared" si="25"/>
        <v>14088.5</v>
      </c>
    </row>
    <row r="473" spans="1:15" ht="24.75" customHeight="1" x14ac:dyDescent="0.25">
      <c r="A473" s="6">
        <v>465</v>
      </c>
      <c r="B473" s="6" t="s">
        <v>588</v>
      </c>
      <c r="C473" s="6" t="s">
        <v>566</v>
      </c>
      <c r="D473" s="6" t="s">
        <v>103</v>
      </c>
      <c r="E473" s="6" t="s">
        <v>36</v>
      </c>
      <c r="F473" s="6" t="s">
        <v>29</v>
      </c>
      <c r="G473" s="7">
        <v>11000</v>
      </c>
      <c r="H473" s="7">
        <v>0</v>
      </c>
      <c r="I473" s="7">
        <v>11000</v>
      </c>
      <c r="J473" s="7">
        <v>315.7</v>
      </c>
      <c r="K473" s="7">
        <v>0</v>
      </c>
      <c r="L473" s="7">
        <f t="shared" si="24"/>
        <v>334.4</v>
      </c>
      <c r="M473" s="7">
        <v>25</v>
      </c>
      <c r="N473" s="7">
        <f t="shared" si="23"/>
        <v>675.09999999999991</v>
      </c>
      <c r="O473" s="7">
        <f t="shared" si="25"/>
        <v>10324.9</v>
      </c>
    </row>
    <row r="474" spans="1:15" ht="24.75" customHeight="1" x14ac:dyDescent="0.25">
      <c r="A474" s="6">
        <v>466</v>
      </c>
      <c r="B474" s="6" t="s">
        <v>589</v>
      </c>
      <c r="C474" s="6" t="s">
        <v>566</v>
      </c>
      <c r="D474" s="6" t="s">
        <v>103</v>
      </c>
      <c r="E474" s="6" t="s">
        <v>36</v>
      </c>
      <c r="F474" s="6" t="s">
        <v>37</v>
      </c>
      <c r="G474" s="7">
        <v>15000</v>
      </c>
      <c r="H474" s="7">
        <v>0</v>
      </c>
      <c r="I474" s="7">
        <v>15000</v>
      </c>
      <c r="J474" s="7">
        <v>430.5</v>
      </c>
      <c r="K474" s="7">
        <v>0</v>
      </c>
      <c r="L474" s="7">
        <v>456</v>
      </c>
      <c r="M474" s="7">
        <v>25</v>
      </c>
      <c r="N474" s="7">
        <f t="shared" si="23"/>
        <v>911.5</v>
      </c>
      <c r="O474" s="7">
        <f t="shared" si="25"/>
        <v>14088.5</v>
      </c>
    </row>
    <row r="475" spans="1:15" ht="24.75" customHeight="1" x14ac:dyDescent="0.25">
      <c r="A475" s="6">
        <v>467</v>
      </c>
      <c r="B475" s="6" t="s">
        <v>590</v>
      </c>
      <c r="C475" s="6" t="s">
        <v>566</v>
      </c>
      <c r="D475" s="6" t="s">
        <v>103</v>
      </c>
      <c r="E475" s="6" t="s">
        <v>36</v>
      </c>
      <c r="F475" s="6" t="s">
        <v>29</v>
      </c>
      <c r="G475" s="7">
        <v>15000</v>
      </c>
      <c r="H475" s="7">
        <v>0</v>
      </c>
      <c r="I475" s="7">
        <v>15000</v>
      </c>
      <c r="J475" s="7">
        <v>430.5</v>
      </c>
      <c r="K475" s="7">
        <v>0</v>
      </c>
      <c r="L475" s="7">
        <v>456</v>
      </c>
      <c r="M475" s="7">
        <v>3455.92</v>
      </c>
      <c r="N475" s="7">
        <f t="shared" si="23"/>
        <v>4342.42</v>
      </c>
      <c r="O475" s="7">
        <f t="shared" si="25"/>
        <v>10657.58</v>
      </c>
    </row>
    <row r="476" spans="1:15" ht="24.75" customHeight="1" x14ac:dyDescent="0.25">
      <c r="A476" s="6">
        <v>468</v>
      </c>
      <c r="B476" s="6" t="s">
        <v>591</v>
      </c>
      <c r="C476" s="6" t="s">
        <v>566</v>
      </c>
      <c r="D476" s="6" t="s">
        <v>103</v>
      </c>
      <c r="E476" s="6" t="s">
        <v>36</v>
      </c>
      <c r="F476" s="6" t="s">
        <v>29</v>
      </c>
      <c r="G476" s="7">
        <v>15000</v>
      </c>
      <c r="H476" s="7">
        <v>0</v>
      </c>
      <c r="I476" s="7">
        <v>15000</v>
      </c>
      <c r="J476" s="7">
        <v>430.5</v>
      </c>
      <c r="K476" s="7">
        <v>0</v>
      </c>
      <c r="L476" s="7">
        <v>456</v>
      </c>
      <c r="M476" s="7">
        <v>25</v>
      </c>
      <c r="N476" s="7">
        <f t="shared" si="23"/>
        <v>911.5</v>
      </c>
      <c r="O476" s="7">
        <f t="shared" si="25"/>
        <v>14088.5</v>
      </c>
    </row>
    <row r="477" spans="1:15" ht="24.75" customHeight="1" x14ac:dyDescent="0.25">
      <c r="A477" s="6">
        <v>469</v>
      </c>
      <c r="B477" s="6" t="s">
        <v>592</v>
      </c>
      <c r="C477" s="6" t="s">
        <v>566</v>
      </c>
      <c r="D477" s="6" t="s">
        <v>103</v>
      </c>
      <c r="E477" s="6" t="s">
        <v>36</v>
      </c>
      <c r="F477" s="6" t="s">
        <v>29</v>
      </c>
      <c r="G477" s="7">
        <v>15000</v>
      </c>
      <c r="H477" s="7">
        <v>0</v>
      </c>
      <c r="I477" s="7">
        <v>15000</v>
      </c>
      <c r="J477" s="7">
        <v>430.5</v>
      </c>
      <c r="K477" s="7">
        <v>0</v>
      </c>
      <c r="L477" s="7">
        <v>456</v>
      </c>
      <c r="M477" s="7">
        <v>25</v>
      </c>
      <c r="N477" s="7">
        <f t="shared" si="23"/>
        <v>911.5</v>
      </c>
      <c r="O477" s="7">
        <f t="shared" si="25"/>
        <v>14088.5</v>
      </c>
    </row>
    <row r="478" spans="1:15" ht="24.75" customHeight="1" x14ac:dyDescent="0.25">
      <c r="A478" s="6">
        <v>470</v>
      </c>
      <c r="B478" s="6" t="s">
        <v>593</v>
      </c>
      <c r="C478" s="6" t="s">
        <v>566</v>
      </c>
      <c r="D478" s="6" t="s">
        <v>200</v>
      </c>
      <c r="E478" s="6" t="s">
        <v>28</v>
      </c>
      <c r="F478" s="6" t="s">
        <v>29</v>
      </c>
      <c r="G478" s="7">
        <v>40000</v>
      </c>
      <c r="H478" s="7">
        <v>0</v>
      </c>
      <c r="I478" s="7">
        <v>40000</v>
      </c>
      <c r="J478" s="7">
        <v>1148</v>
      </c>
      <c r="K478" s="7">
        <v>442.65</v>
      </c>
      <c r="L478" s="7">
        <v>1216</v>
      </c>
      <c r="M478" s="7">
        <v>3502.17</v>
      </c>
      <c r="N478" s="7">
        <f t="shared" si="23"/>
        <v>6308.82</v>
      </c>
      <c r="O478" s="7">
        <f t="shared" si="25"/>
        <v>33691.18</v>
      </c>
    </row>
    <row r="479" spans="1:15" ht="24.75" customHeight="1" x14ac:dyDescent="0.25">
      <c r="A479" s="6">
        <v>471</v>
      </c>
      <c r="B479" s="1" t="s">
        <v>594</v>
      </c>
      <c r="C479" s="6" t="s">
        <v>566</v>
      </c>
      <c r="D479" s="6" t="s">
        <v>47</v>
      </c>
      <c r="E479" s="6" t="s">
        <v>36</v>
      </c>
      <c r="F479" s="6" t="s">
        <v>29</v>
      </c>
      <c r="G479" s="7">
        <v>15000</v>
      </c>
      <c r="H479" s="7">
        <v>0</v>
      </c>
      <c r="I479" s="7">
        <v>15000</v>
      </c>
      <c r="J479" s="7">
        <v>430.5</v>
      </c>
      <c r="K479" s="7">
        <v>0</v>
      </c>
      <c r="L479" s="7">
        <v>456</v>
      </c>
      <c r="M479" s="7">
        <v>25</v>
      </c>
      <c r="N479" s="7">
        <f t="shared" si="23"/>
        <v>911.5</v>
      </c>
      <c r="O479" s="7">
        <f t="shared" si="25"/>
        <v>14088.5</v>
      </c>
    </row>
    <row r="480" spans="1:15" ht="24.75" customHeight="1" x14ac:dyDescent="0.25">
      <c r="A480" s="6">
        <v>472</v>
      </c>
      <c r="B480" s="1" t="s">
        <v>595</v>
      </c>
      <c r="C480" s="6" t="s">
        <v>566</v>
      </c>
      <c r="D480" s="6" t="s">
        <v>47</v>
      </c>
      <c r="E480" s="6" t="s">
        <v>36</v>
      </c>
      <c r="F480" s="6" t="s">
        <v>37</v>
      </c>
      <c r="G480" s="7">
        <v>25000</v>
      </c>
      <c r="H480" s="7">
        <v>0</v>
      </c>
      <c r="I480" s="7">
        <v>25000</v>
      </c>
      <c r="J480" s="7">
        <v>717.5</v>
      </c>
      <c r="K480" s="7">
        <v>0</v>
      </c>
      <c r="L480" s="7">
        <v>760</v>
      </c>
      <c r="M480" s="7">
        <v>1740.46</v>
      </c>
      <c r="N480" s="7">
        <f t="shared" si="23"/>
        <v>3217.96</v>
      </c>
      <c r="O480" s="7">
        <f t="shared" si="25"/>
        <v>21782.04</v>
      </c>
    </row>
    <row r="481" spans="1:15" ht="24.75" customHeight="1" x14ac:dyDescent="0.25">
      <c r="A481" s="6">
        <v>473</v>
      </c>
      <c r="B481" t="s">
        <v>596</v>
      </c>
      <c r="C481" s="6" t="s">
        <v>566</v>
      </c>
      <c r="D481" s="6" t="s">
        <v>47</v>
      </c>
      <c r="E481" s="6" t="s">
        <v>36</v>
      </c>
      <c r="F481" s="6" t="s">
        <v>29</v>
      </c>
      <c r="G481" s="7">
        <v>15000</v>
      </c>
      <c r="H481" s="7">
        <v>0</v>
      </c>
      <c r="I481" s="7">
        <v>15000</v>
      </c>
      <c r="J481" s="7">
        <v>430.5</v>
      </c>
      <c r="K481" s="7">
        <v>0</v>
      </c>
      <c r="L481" s="7">
        <v>456</v>
      </c>
      <c r="M481" s="7">
        <v>25</v>
      </c>
      <c r="N481" s="7">
        <f t="shared" si="23"/>
        <v>911.5</v>
      </c>
      <c r="O481" s="7">
        <f t="shared" si="25"/>
        <v>14088.5</v>
      </c>
    </row>
    <row r="482" spans="1:15" ht="24.75" customHeight="1" x14ac:dyDescent="0.25">
      <c r="A482" s="6">
        <v>474</v>
      </c>
      <c r="B482" t="s">
        <v>597</v>
      </c>
      <c r="C482" s="6" t="s">
        <v>566</v>
      </c>
      <c r="D482" s="6" t="s">
        <v>47</v>
      </c>
      <c r="E482" s="6" t="s">
        <v>36</v>
      </c>
      <c r="F482" s="6" t="s">
        <v>29</v>
      </c>
      <c r="G482" s="7">
        <v>11000</v>
      </c>
      <c r="H482" s="7">
        <v>0</v>
      </c>
      <c r="I482" s="7">
        <v>11000</v>
      </c>
      <c r="J482" s="7">
        <v>315.7</v>
      </c>
      <c r="K482" s="7">
        <v>0</v>
      </c>
      <c r="L482" s="7">
        <v>334.4</v>
      </c>
      <c r="M482" s="7">
        <v>25</v>
      </c>
      <c r="N482" s="7">
        <f t="shared" si="23"/>
        <v>675.09999999999991</v>
      </c>
      <c r="O482" s="7">
        <f t="shared" si="25"/>
        <v>10324.9</v>
      </c>
    </row>
    <row r="483" spans="1:15" ht="24.75" customHeight="1" x14ac:dyDescent="0.25">
      <c r="A483" s="6">
        <v>475</v>
      </c>
      <c r="B483" s="6" t="s">
        <v>598</v>
      </c>
      <c r="C483" s="6" t="s">
        <v>566</v>
      </c>
      <c r="D483" s="6" t="s">
        <v>47</v>
      </c>
      <c r="E483" s="6" t="s">
        <v>36</v>
      </c>
      <c r="F483" s="6" t="s">
        <v>37</v>
      </c>
      <c r="G483" s="7">
        <v>15000</v>
      </c>
      <c r="H483" s="7">
        <v>0</v>
      </c>
      <c r="I483" s="7">
        <v>15000</v>
      </c>
      <c r="J483" s="7">
        <v>430.5</v>
      </c>
      <c r="K483" s="7">
        <v>0</v>
      </c>
      <c r="L483" s="7">
        <v>456</v>
      </c>
      <c r="M483" s="7">
        <v>1740.46</v>
      </c>
      <c r="N483" s="7">
        <f t="shared" si="23"/>
        <v>2626.96</v>
      </c>
      <c r="O483" s="7">
        <f t="shared" si="25"/>
        <v>12373.04</v>
      </c>
    </row>
    <row r="484" spans="1:15" ht="24.75" customHeight="1" x14ac:dyDescent="0.25">
      <c r="A484" s="6">
        <v>476</v>
      </c>
      <c r="B484" t="s">
        <v>599</v>
      </c>
      <c r="C484" s="6" t="s">
        <v>566</v>
      </c>
      <c r="D484" s="6" t="s">
        <v>47</v>
      </c>
      <c r="E484" s="6" t="s">
        <v>36</v>
      </c>
      <c r="F484" s="6" t="s">
        <v>29</v>
      </c>
      <c r="G484" s="7">
        <v>11000</v>
      </c>
      <c r="H484" s="7">
        <v>0</v>
      </c>
      <c r="I484" s="7">
        <v>11000</v>
      </c>
      <c r="J484" s="7">
        <v>315.7</v>
      </c>
      <c r="K484" s="7">
        <v>0</v>
      </c>
      <c r="L484" s="7">
        <v>334.4</v>
      </c>
      <c r="M484" s="7">
        <v>25</v>
      </c>
      <c r="N484" s="7">
        <f t="shared" si="23"/>
        <v>675.09999999999991</v>
      </c>
      <c r="O484" s="7">
        <f t="shared" si="25"/>
        <v>10324.9</v>
      </c>
    </row>
    <row r="485" spans="1:15" ht="24.75" customHeight="1" x14ac:dyDescent="0.25">
      <c r="A485" s="6">
        <v>477</v>
      </c>
      <c r="B485" s="6" t="s">
        <v>600</v>
      </c>
      <c r="C485" s="6" t="s">
        <v>566</v>
      </c>
      <c r="D485" s="6" t="s">
        <v>186</v>
      </c>
      <c r="E485" s="6" t="s">
        <v>28</v>
      </c>
      <c r="F485" s="6" t="s">
        <v>37</v>
      </c>
      <c r="G485" s="7">
        <v>40000</v>
      </c>
      <c r="H485" s="7">
        <v>0</v>
      </c>
      <c r="I485" s="7">
        <v>40000</v>
      </c>
      <c r="J485" s="7">
        <v>1148</v>
      </c>
      <c r="K485" s="7">
        <v>442.65</v>
      </c>
      <c r="L485" s="7">
        <v>1216</v>
      </c>
      <c r="M485" s="7">
        <v>375</v>
      </c>
      <c r="N485" s="7">
        <f t="shared" si="23"/>
        <v>3181.65</v>
      </c>
      <c r="O485" s="7">
        <f t="shared" si="25"/>
        <v>36818.35</v>
      </c>
    </row>
    <row r="486" spans="1:15" ht="24.75" customHeight="1" x14ac:dyDescent="0.25">
      <c r="A486" s="6">
        <v>478</v>
      </c>
      <c r="B486" s="6" t="s">
        <v>601</v>
      </c>
      <c r="C486" s="6" t="s">
        <v>566</v>
      </c>
      <c r="D486" s="6" t="s">
        <v>186</v>
      </c>
      <c r="E486" s="6" t="s">
        <v>28</v>
      </c>
      <c r="F486" s="6" t="s">
        <v>29</v>
      </c>
      <c r="G486" s="7">
        <v>50000</v>
      </c>
      <c r="H486" s="7">
        <v>0</v>
      </c>
      <c r="I486" s="7">
        <v>50000</v>
      </c>
      <c r="J486" s="7">
        <v>1435</v>
      </c>
      <c r="K486" s="7">
        <v>1854</v>
      </c>
      <c r="L486" s="7">
        <f t="shared" si="24"/>
        <v>1520</v>
      </c>
      <c r="M486" s="7">
        <v>22904.62</v>
      </c>
      <c r="N486" s="7">
        <f t="shared" si="23"/>
        <v>27713.62</v>
      </c>
      <c r="O486" s="7">
        <f t="shared" si="25"/>
        <v>22286.38</v>
      </c>
    </row>
    <row r="487" spans="1:15" ht="24.75" customHeight="1" x14ac:dyDescent="0.25">
      <c r="A487" s="6">
        <v>479</v>
      </c>
      <c r="B487" s="6" t="s">
        <v>602</v>
      </c>
      <c r="C487" s="6" t="s">
        <v>566</v>
      </c>
      <c r="D487" s="6" t="s">
        <v>103</v>
      </c>
      <c r="E487" s="6" t="s">
        <v>36</v>
      </c>
      <c r="F487" s="6" t="s">
        <v>29</v>
      </c>
      <c r="G487" s="7">
        <v>15000</v>
      </c>
      <c r="H487" s="7">
        <v>0</v>
      </c>
      <c r="I487" s="7">
        <v>15000</v>
      </c>
      <c r="J487" s="7">
        <v>430.5</v>
      </c>
      <c r="K487" s="7">
        <v>0</v>
      </c>
      <c r="L487" s="7">
        <v>456</v>
      </c>
      <c r="M487" s="7">
        <v>25</v>
      </c>
      <c r="N487" s="7">
        <f t="shared" si="23"/>
        <v>911.5</v>
      </c>
      <c r="O487" s="7">
        <f t="shared" si="25"/>
        <v>14088.5</v>
      </c>
    </row>
    <row r="488" spans="1:15" ht="24.75" customHeight="1" x14ac:dyDescent="0.25">
      <c r="A488" s="6">
        <v>480</v>
      </c>
      <c r="B488" s="6" t="s">
        <v>603</v>
      </c>
      <c r="C488" s="6" t="s">
        <v>566</v>
      </c>
      <c r="D488" s="6" t="s">
        <v>177</v>
      </c>
      <c r="E488" s="6" t="s">
        <v>36</v>
      </c>
      <c r="F488" s="6" t="s">
        <v>37</v>
      </c>
      <c r="G488" s="7">
        <v>15000</v>
      </c>
      <c r="H488" s="7">
        <v>0</v>
      </c>
      <c r="I488" s="7">
        <v>15000</v>
      </c>
      <c r="J488" s="7">
        <v>430.5</v>
      </c>
      <c r="K488" s="7">
        <v>0</v>
      </c>
      <c r="L488" s="7">
        <v>456</v>
      </c>
      <c r="M488" s="7">
        <v>25</v>
      </c>
      <c r="N488" s="7">
        <f t="shared" si="23"/>
        <v>911.5</v>
      </c>
      <c r="O488" s="7">
        <f t="shared" si="25"/>
        <v>14088.5</v>
      </c>
    </row>
    <row r="489" spans="1:15" ht="24.75" customHeight="1" x14ac:dyDescent="0.25">
      <c r="A489" s="6">
        <v>481</v>
      </c>
      <c r="B489" s="6" t="s">
        <v>604</v>
      </c>
      <c r="C489" s="6" t="s">
        <v>566</v>
      </c>
      <c r="D489" s="6" t="s">
        <v>186</v>
      </c>
      <c r="E489" s="6" t="s">
        <v>55</v>
      </c>
      <c r="F489" s="6" t="s">
        <v>37</v>
      </c>
      <c r="G489" s="7">
        <v>50000</v>
      </c>
      <c r="H489" s="7">
        <v>0</v>
      </c>
      <c r="I489" s="7">
        <v>50000</v>
      </c>
      <c r="J489" s="7">
        <v>1435</v>
      </c>
      <c r="K489" s="7">
        <v>1596.68</v>
      </c>
      <c r="L489" s="7">
        <f t="shared" si="24"/>
        <v>1520</v>
      </c>
      <c r="M489" s="7">
        <v>3540.46</v>
      </c>
      <c r="N489" s="7">
        <f t="shared" si="23"/>
        <v>8092.14</v>
      </c>
      <c r="O489" s="7">
        <f t="shared" si="25"/>
        <v>41907.86</v>
      </c>
    </row>
    <row r="490" spans="1:15" ht="24.75" customHeight="1" x14ac:dyDescent="0.25">
      <c r="A490" s="6">
        <v>482</v>
      </c>
      <c r="B490" s="6" t="s">
        <v>605</v>
      </c>
      <c r="C490" s="6" t="s">
        <v>566</v>
      </c>
      <c r="D490" s="6" t="s">
        <v>177</v>
      </c>
      <c r="E490" s="6" t="s">
        <v>36</v>
      </c>
      <c r="F490" s="6" t="s">
        <v>29</v>
      </c>
      <c r="G490" s="7">
        <v>15000</v>
      </c>
      <c r="H490" s="7">
        <v>0</v>
      </c>
      <c r="I490" s="7">
        <v>15000</v>
      </c>
      <c r="J490" s="7">
        <v>430.5</v>
      </c>
      <c r="K490" s="7">
        <v>0</v>
      </c>
      <c r="L490" s="7">
        <v>456</v>
      </c>
      <c r="M490" s="7">
        <v>25</v>
      </c>
      <c r="N490" s="7">
        <f t="shared" si="23"/>
        <v>911.5</v>
      </c>
      <c r="O490" s="7">
        <f t="shared" si="25"/>
        <v>14088.5</v>
      </c>
    </row>
    <row r="491" spans="1:15" ht="24.75" customHeight="1" x14ac:dyDescent="0.25">
      <c r="A491" s="6">
        <v>483</v>
      </c>
      <c r="B491" s="6" t="s">
        <v>606</v>
      </c>
      <c r="C491" s="6" t="s">
        <v>566</v>
      </c>
      <c r="D491" s="6" t="s">
        <v>41</v>
      </c>
      <c r="E491" s="6" t="s">
        <v>28</v>
      </c>
      <c r="F491" s="6" t="s">
        <v>29</v>
      </c>
      <c r="G491" s="7">
        <v>32000</v>
      </c>
      <c r="H491" s="7">
        <v>0</v>
      </c>
      <c r="I491" s="7">
        <v>32000</v>
      </c>
      <c r="J491" s="7">
        <v>918.4</v>
      </c>
      <c r="K491" s="7">
        <v>0</v>
      </c>
      <c r="L491" s="7">
        <f t="shared" si="24"/>
        <v>972.8</v>
      </c>
      <c r="M491" s="7">
        <v>1385</v>
      </c>
      <c r="N491" s="7">
        <f t="shared" si="23"/>
        <v>3276.2</v>
      </c>
      <c r="O491" s="7">
        <f t="shared" si="25"/>
        <v>28723.8</v>
      </c>
    </row>
    <row r="492" spans="1:15" ht="24.75" customHeight="1" x14ac:dyDescent="0.25">
      <c r="A492" s="6">
        <v>484</v>
      </c>
      <c r="B492" s="6" t="s">
        <v>607</v>
      </c>
      <c r="C492" s="6" t="s">
        <v>566</v>
      </c>
      <c r="D492" s="6" t="s">
        <v>186</v>
      </c>
      <c r="E492" s="6" t="s">
        <v>55</v>
      </c>
      <c r="F492" s="6" t="s">
        <v>37</v>
      </c>
      <c r="G492" s="7">
        <v>50000</v>
      </c>
      <c r="H492" s="7">
        <v>0</v>
      </c>
      <c r="I492" s="7">
        <v>50000</v>
      </c>
      <c r="J492" s="7">
        <v>1435</v>
      </c>
      <c r="K492" s="7">
        <v>1854</v>
      </c>
      <c r="L492" s="7">
        <f t="shared" si="24"/>
        <v>1520</v>
      </c>
      <c r="M492" s="7">
        <v>2425</v>
      </c>
      <c r="N492" s="7">
        <f t="shared" si="23"/>
        <v>7234</v>
      </c>
      <c r="O492" s="7">
        <f t="shared" si="25"/>
        <v>42766</v>
      </c>
    </row>
    <row r="493" spans="1:15" ht="24.75" customHeight="1" x14ac:dyDescent="0.25">
      <c r="A493" s="6">
        <v>485</v>
      </c>
      <c r="B493" s="6" t="s">
        <v>608</v>
      </c>
      <c r="C493" s="6" t="s">
        <v>566</v>
      </c>
      <c r="D493" s="6" t="s">
        <v>103</v>
      </c>
      <c r="E493" s="6" t="s">
        <v>36</v>
      </c>
      <c r="F493" s="6" t="s">
        <v>29</v>
      </c>
      <c r="G493" s="7">
        <v>15000</v>
      </c>
      <c r="H493" s="7">
        <v>0</v>
      </c>
      <c r="I493" s="7">
        <v>15000</v>
      </c>
      <c r="J493" s="7">
        <v>430.5</v>
      </c>
      <c r="K493" s="7">
        <v>0</v>
      </c>
      <c r="L493" s="7">
        <v>456</v>
      </c>
      <c r="M493" s="7">
        <v>25</v>
      </c>
      <c r="N493" s="7">
        <f t="shared" si="23"/>
        <v>911.5</v>
      </c>
      <c r="O493" s="7">
        <f t="shared" si="25"/>
        <v>14088.5</v>
      </c>
    </row>
    <row r="494" spans="1:15" ht="24.75" customHeight="1" x14ac:dyDescent="0.25">
      <c r="A494" s="6">
        <v>486</v>
      </c>
      <c r="B494" t="s">
        <v>609</v>
      </c>
      <c r="C494" s="6" t="s">
        <v>566</v>
      </c>
      <c r="D494" t="s">
        <v>103</v>
      </c>
      <c r="E494" s="6" t="s">
        <v>36</v>
      </c>
      <c r="F494" s="6" t="s">
        <v>29</v>
      </c>
      <c r="G494" s="7">
        <v>15000</v>
      </c>
      <c r="H494" s="7">
        <v>0</v>
      </c>
      <c r="I494" s="7">
        <v>15000</v>
      </c>
      <c r="J494" s="7">
        <v>430.5</v>
      </c>
      <c r="K494" s="7">
        <v>0</v>
      </c>
      <c r="L494" s="7">
        <v>456</v>
      </c>
      <c r="M494" s="7">
        <v>25</v>
      </c>
      <c r="N494" s="7">
        <f t="shared" si="23"/>
        <v>911.5</v>
      </c>
      <c r="O494" s="7">
        <f t="shared" si="25"/>
        <v>14088.5</v>
      </c>
    </row>
    <row r="495" spans="1:15" ht="24.75" customHeight="1" x14ac:dyDescent="0.25">
      <c r="A495" s="6">
        <v>487</v>
      </c>
      <c r="B495" s="6" t="s">
        <v>610</v>
      </c>
      <c r="C495" s="6" t="s">
        <v>566</v>
      </c>
      <c r="D495" s="6" t="s">
        <v>186</v>
      </c>
      <c r="E495" s="6" t="s">
        <v>55</v>
      </c>
      <c r="F495" s="6" t="s">
        <v>37</v>
      </c>
      <c r="G495" s="7">
        <v>50000</v>
      </c>
      <c r="H495" s="7">
        <v>0</v>
      </c>
      <c r="I495" s="7">
        <v>50000</v>
      </c>
      <c r="J495" s="7">
        <v>1435</v>
      </c>
      <c r="K495" s="7">
        <v>1854</v>
      </c>
      <c r="L495" s="7">
        <f t="shared" si="24"/>
        <v>1520</v>
      </c>
      <c r="M495" s="7">
        <v>6021.67</v>
      </c>
      <c r="N495" s="7">
        <f t="shared" si="23"/>
        <v>10830.67</v>
      </c>
      <c r="O495" s="7">
        <f t="shared" si="25"/>
        <v>39169.33</v>
      </c>
    </row>
    <row r="496" spans="1:15" ht="24.75" customHeight="1" x14ac:dyDescent="0.25">
      <c r="A496" s="6">
        <v>488</v>
      </c>
      <c r="B496" s="6" t="s">
        <v>611</v>
      </c>
      <c r="C496" s="6" t="s">
        <v>566</v>
      </c>
      <c r="D496" s="6" t="s">
        <v>186</v>
      </c>
      <c r="E496" s="6" t="s">
        <v>28</v>
      </c>
      <c r="F496" s="6" t="s">
        <v>29</v>
      </c>
      <c r="G496" s="7">
        <v>50000</v>
      </c>
      <c r="H496" s="7">
        <v>0</v>
      </c>
      <c r="I496" s="7">
        <v>50000</v>
      </c>
      <c r="J496" s="7">
        <v>1435</v>
      </c>
      <c r="K496" s="7">
        <v>1854</v>
      </c>
      <c r="L496" s="7">
        <f t="shared" si="24"/>
        <v>1520</v>
      </c>
      <c r="M496" s="7">
        <v>1205</v>
      </c>
      <c r="N496" s="7">
        <f t="shared" si="23"/>
        <v>6014</v>
      </c>
      <c r="O496" s="7">
        <f t="shared" si="25"/>
        <v>43986</v>
      </c>
    </row>
    <row r="497" spans="1:15" ht="24.75" customHeight="1" x14ac:dyDescent="0.25">
      <c r="A497" s="6">
        <v>489</v>
      </c>
      <c r="B497" s="6" t="s">
        <v>612</v>
      </c>
      <c r="C497" s="6" t="s">
        <v>566</v>
      </c>
      <c r="D497" s="6" t="s">
        <v>41</v>
      </c>
      <c r="E497" s="6" t="s">
        <v>36</v>
      </c>
      <c r="F497" s="6" t="s">
        <v>29</v>
      </c>
      <c r="G497" s="7">
        <v>25000</v>
      </c>
      <c r="H497" s="7">
        <v>0</v>
      </c>
      <c r="I497" s="7">
        <v>25000</v>
      </c>
      <c r="J497" s="7">
        <f>+G497*2.87%</f>
        <v>717.5</v>
      </c>
      <c r="K497" s="7">
        <v>0</v>
      </c>
      <c r="L497" s="7">
        <f t="shared" si="24"/>
        <v>760</v>
      </c>
      <c r="M497" s="7">
        <v>25</v>
      </c>
      <c r="N497" s="7">
        <f t="shared" si="23"/>
        <v>1502.5</v>
      </c>
      <c r="O497" s="7">
        <f t="shared" si="25"/>
        <v>23497.5</v>
      </c>
    </row>
    <row r="498" spans="1:15" ht="24.75" customHeight="1" x14ac:dyDescent="0.25">
      <c r="A498" s="6">
        <v>490</v>
      </c>
      <c r="B498" s="6" t="s">
        <v>613</v>
      </c>
      <c r="C498" s="6" t="s">
        <v>566</v>
      </c>
      <c r="D498" s="6" t="s">
        <v>41</v>
      </c>
      <c r="E498" s="6" t="s">
        <v>36</v>
      </c>
      <c r="F498" s="6" t="s">
        <v>29</v>
      </c>
      <c r="G498" s="7">
        <v>25000</v>
      </c>
      <c r="H498" s="7">
        <v>0</v>
      </c>
      <c r="I498" s="7">
        <v>25000</v>
      </c>
      <c r="J498" s="7">
        <f>+G498*2.87%</f>
        <v>717.5</v>
      </c>
      <c r="K498" s="7">
        <v>0</v>
      </c>
      <c r="L498" s="7">
        <f t="shared" si="24"/>
        <v>760</v>
      </c>
      <c r="M498" s="7">
        <v>25</v>
      </c>
      <c r="N498" s="7">
        <f t="shared" si="23"/>
        <v>1502.5</v>
      </c>
      <c r="O498" s="7">
        <f t="shared" si="25"/>
        <v>23497.5</v>
      </c>
    </row>
    <row r="499" spans="1:15" ht="24.75" customHeight="1" x14ac:dyDescent="0.25">
      <c r="A499" s="6">
        <v>491</v>
      </c>
      <c r="B499" t="s">
        <v>614</v>
      </c>
      <c r="C499" s="6" t="s">
        <v>566</v>
      </c>
      <c r="D499" s="6" t="s">
        <v>41</v>
      </c>
      <c r="E499" s="6" t="s">
        <v>36</v>
      </c>
      <c r="F499" s="6" t="s">
        <v>29</v>
      </c>
      <c r="G499" s="7">
        <v>25000</v>
      </c>
      <c r="H499" s="7">
        <v>0</v>
      </c>
      <c r="I499" s="7">
        <v>25000</v>
      </c>
      <c r="J499" s="7">
        <v>717.5</v>
      </c>
      <c r="K499" s="7">
        <v>0</v>
      </c>
      <c r="L499" s="7">
        <f t="shared" si="24"/>
        <v>760</v>
      </c>
      <c r="M499" s="7">
        <v>25</v>
      </c>
      <c r="N499" s="7">
        <f t="shared" si="23"/>
        <v>1502.5</v>
      </c>
      <c r="O499" s="7">
        <f t="shared" si="25"/>
        <v>23497.5</v>
      </c>
    </row>
    <row r="500" spans="1:15" ht="24.75" customHeight="1" x14ac:dyDescent="0.25">
      <c r="A500" s="6">
        <v>492</v>
      </c>
      <c r="B500" s="6" t="s">
        <v>615</v>
      </c>
      <c r="C500" s="6" t="s">
        <v>566</v>
      </c>
      <c r="D500" t="s">
        <v>47</v>
      </c>
      <c r="E500" s="6" t="s">
        <v>36</v>
      </c>
      <c r="F500" s="6" t="s">
        <v>29</v>
      </c>
      <c r="G500" s="7">
        <v>11000</v>
      </c>
      <c r="H500" s="7">
        <v>0</v>
      </c>
      <c r="I500" s="7">
        <v>11000</v>
      </c>
      <c r="J500" s="7">
        <v>315.7</v>
      </c>
      <c r="K500" s="7">
        <v>0</v>
      </c>
      <c r="L500" s="7">
        <f t="shared" si="24"/>
        <v>334.4</v>
      </c>
      <c r="M500" s="7">
        <v>25</v>
      </c>
      <c r="N500" s="7">
        <f t="shared" si="23"/>
        <v>675.09999999999991</v>
      </c>
      <c r="O500" s="7">
        <f t="shared" si="25"/>
        <v>10324.9</v>
      </c>
    </row>
    <row r="501" spans="1:15" ht="24.75" customHeight="1" x14ac:dyDescent="0.25">
      <c r="A501" s="6">
        <v>493</v>
      </c>
      <c r="B501" s="6" t="s">
        <v>616</v>
      </c>
      <c r="C501" s="6" t="s">
        <v>566</v>
      </c>
      <c r="D501" t="s">
        <v>47</v>
      </c>
      <c r="E501" s="6" t="s">
        <v>36</v>
      </c>
      <c r="F501" s="6" t="s">
        <v>37</v>
      </c>
      <c r="G501" s="7">
        <v>11000</v>
      </c>
      <c r="H501" s="7">
        <v>0</v>
      </c>
      <c r="I501" s="7">
        <v>11000</v>
      </c>
      <c r="J501" s="7">
        <v>315.7</v>
      </c>
      <c r="K501" s="7">
        <v>0</v>
      </c>
      <c r="L501" s="7">
        <f t="shared" si="24"/>
        <v>334.4</v>
      </c>
      <c r="M501" s="7">
        <v>25</v>
      </c>
      <c r="N501" s="7">
        <f t="shared" si="23"/>
        <v>675.09999999999991</v>
      </c>
      <c r="O501" s="7">
        <f t="shared" si="25"/>
        <v>10324.9</v>
      </c>
    </row>
    <row r="502" spans="1:15" ht="24.75" customHeight="1" x14ac:dyDescent="0.25">
      <c r="A502" s="6">
        <v>494</v>
      </c>
      <c r="B502" t="s">
        <v>617</v>
      </c>
      <c r="C502" t="s">
        <v>566</v>
      </c>
      <c r="D502" t="s">
        <v>47</v>
      </c>
      <c r="E502" s="6" t="s">
        <v>36</v>
      </c>
      <c r="F502" s="6" t="s">
        <v>29</v>
      </c>
      <c r="G502" s="7">
        <v>15000</v>
      </c>
      <c r="H502" s="7">
        <v>0</v>
      </c>
      <c r="I502" s="7">
        <v>15000</v>
      </c>
      <c r="J502" s="7">
        <v>430.5</v>
      </c>
      <c r="K502" s="7">
        <v>0</v>
      </c>
      <c r="L502" s="7">
        <v>456</v>
      </c>
      <c r="M502" s="7">
        <v>25</v>
      </c>
      <c r="N502" s="7">
        <f t="shared" si="23"/>
        <v>911.5</v>
      </c>
      <c r="O502" s="7">
        <f t="shared" si="25"/>
        <v>14088.5</v>
      </c>
    </row>
    <row r="503" spans="1:15" ht="24.75" customHeight="1" x14ac:dyDescent="0.25">
      <c r="A503" s="6">
        <v>495</v>
      </c>
      <c r="B503" t="s">
        <v>618</v>
      </c>
      <c r="C503" t="s">
        <v>566</v>
      </c>
      <c r="D503" t="s">
        <v>47</v>
      </c>
      <c r="E503" s="6" t="s">
        <v>36</v>
      </c>
      <c r="F503" s="6" t="s">
        <v>29</v>
      </c>
      <c r="G503" s="7">
        <v>15000</v>
      </c>
      <c r="H503" s="7">
        <v>0</v>
      </c>
      <c r="I503" s="7">
        <v>15000</v>
      </c>
      <c r="J503" s="7">
        <v>430.5</v>
      </c>
      <c r="K503" s="7">
        <v>0</v>
      </c>
      <c r="L503" s="7">
        <v>456</v>
      </c>
      <c r="M503" s="7">
        <v>25</v>
      </c>
      <c r="N503" s="7">
        <f t="shared" si="23"/>
        <v>911.5</v>
      </c>
      <c r="O503" s="7">
        <f t="shared" si="25"/>
        <v>14088.5</v>
      </c>
    </row>
    <row r="504" spans="1:15" ht="24.75" customHeight="1" x14ac:dyDescent="0.25">
      <c r="A504" s="6">
        <v>496</v>
      </c>
      <c r="B504" t="s">
        <v>619</v>
      </c>
      <c r="C504" t="s">
        <v>566</v>
      </c>
      <c r="D504" t="s">
        <v>47</v>
      </c>
      <c r="E504" s="6" t="s">
        <v>36</v>
      </c>
      <c r="F504" s="6" t="s">
        <v>37</v>
      </c>
      <c r="G504" s="7">
        <v>11000</v>
      </c>
      <c r="H504" s="7">
        <v>0</v>
      </c>
      <c r="I504" s="7">
        <v>11000</v>
      </c>
      <c r="J504" s="7">
        <v>315.7</v>
      </c>
      <c r="K504" s="7">
        <v>0</v>
      </c>
      <c r="L504" s="7">
        <f t="shared" si="24"/>
        <v>334.4</v>
      </c>
      <c r="M504" s="7">
        <v>25</v>
      </c>
      <c r="N504" s="7">
        <f t="shared" si="23"/>
        <v>675.09999999999991</v>
      </c>
      <c r="O504" s="7">
        <f t="shared" si="25"/>
        <v>10324.9</v>
      </c>
    </row>
    <row r="505" spans="1:15" ht="24.75" customHeight="1" x14ac:dyDescent="0.25">
      <c r="A505" s="6">
        <v>497</v>
      </c>
      <c r="B505" t="s">
        <v>620</v>
      </c>
      <c r="C505" t="s">
        <v>566</v>
      </c>
      <c r="D505" t="s">
        <v>47</v>
      </c>
      <c r="E505" s="6" t="s">
        <v>36</v>
      </c>
      <c r="F505" s="6" t="s">
        <v>29</v>
      </c>
      <c r="G505" s="7">
        <v>15000</v>
      </c>
      <c r="H505" s="7">
        <v>0</v>
      </c>
      <c r="I505" s="7">
        <v>15000</v>
      </c>
      <c r="J505" s="7">
        <v>430.5</v>
      </c>
      <c r="K505" s="7">
        <v>0</v>
      </c>
      <c r="L505" s="7">
        <v>456</v>
      </c>
      <c r="M505" s="7">
        <v>25</v>
      </c>
      <c r="N505" s="7">
        <f t="shared" si="23"/>
        <v>911.5</v>
      </c>
      <c r="O505" s="7">
        <f t="shared" si="25"/>
        <v>14088.5</v>
      </c>
    </row>
    <row r="506" spans="1:15" ht="24.75" customHeight="1" x14ac:dyDescent="0.25">
      <c r="A506" s="6">
        <v>498</v>
      </c>
      <c r="B506" t="s">
        <v>621</v>
      </c>
      <c r="C506" t="s">
        <v>566</v>
      </c>
      <c r="D506" t="s">
        <v>47</v>
      </c>
      <c r="E506" s="6" t="s">
        <v>36</v>
      </c>
      <c r="F506" s="6" t="s">
        <v>29</v>
      </c>
      <c r="G506" s="7">
        <v>15000</v>
      </c>
      <c r="H506" s="7">
        <v>0</v>
      </c>
      <c r="I506" s="7">
        <v>15000</v>
      </c>
      <c r="J506" s="7">
        <v>430.5</v>
      </c>
      <c r="K506" s="7">
        <v>0</v>
      </c>
      <c r="L506" s="7">
        <v>456</v>
      </c>
      <c r="M506" s="7">
        <v>25</v>
      </c>
      <c r="N506" s="7">
        <f t="shared" si="23"/>
        <v>911.5</v>
      </c>
      <c r="O506" s="7">
        <f t="shared" si="25"/>
        <v>14088.5</v>
      </c>
    </row>
    <row r="507" spans="1:15" ht="24.75" customHeight="1" x14ac:dyDescent="0.25">
      <c r="A507" s="6">
        <v>499</v>
      </c>
      <c r="B507" t="s">
        <v>622</v>
      </c>
      <c r="C507" t="s">
        <v>566</v>
      </c>
      <c r="D507" t="s">
        <v>47</v>
      </c>
      <c r="E507" s="6" t="s">
        <v>36</v>
      </c>
      <c r="F507" s="6" t="s">
        <v>29</v>
      </c>
      <c r="G507" s="7">
        <v>15000</v>
      </c>
      <c r="H507" s="7">
        <v>0</v>
      </c>
      <c r="I507" s="7">
        <v>15000</v>
      </c>
      <c r="J507" s="7">
        <v>430.5</v>
      </c>
      <c r="K507" s="7">
        <v>0</v>
      </c>
      <c r="L507" s="7">
        <v>456</v>
      </c>
      <c r="M507" s="7">
        <v>25</v>
      </c>
      <c r="N507" s="7">
        <f t="shared" si="23"/>
        <v>911.5</v>
      </c>
      <c r="O507" s="7">
        <f t="shared" si="25"/>
        <v>14088.5</v>
      </c>
    </row>
    <row r="508" spans="1:15" ht="24.75" customHeight="1" x14ac:dyDescent="0.25">
      <c r="A508" s="6">
        <v>500</v>
      </c>
      <c r="B508" t="s">
        <v>1406</v>
      </c>
      <c r="C508" t="s">
        <v>566</v>
      </c>
      <c r="D508" t="s">
        <v>1407</v>
      </c>
      <c r="E508" s="6" t="s">
        <v>36</v>
      </c>
      <c r="F508" s="6" t="s">
        <v>29</v>
      </c>
      <c r="G508" s="7">
        <v>15000</v>
      </c>
      <c r="H508" s="7">
        <v>0</v>
      </c>
      <c r="I508" s="7">
        <v>15000</v>
      </c>
      <c r="J508" s="7">
        <v>430.5</v>
      </c>
      <c r="K508" s="7">
        <v>0</v>
      </c>
      <c r="L508" s="7">
        <v>456</v>
      </c>
      <c r="M508" s="7">
        <v>25</v>
      </c>
      <c r="N508" s="7">
        <f t="shared" si="23"/>
        <v>911.5</v>
      </c>
      <c r="O508" s="7">
        <f t="shared" si="25"/>
        <v>14088.5</v>
      </c>
    </row>
    <row r="509" spans="1:15" ht="24.75" customHeight="1" x14ac:dyDescent="0.25">
      <c r="A509" s="6">
        <v>501</v>
      </c>
      <c r="B509" t="s">
        <v>1426</v>
      </c>
      <c r="C509" t="s">
        <v>566</v>
      </c>
      <c r="D509" t="s">
        <v>1012</v>
      </c>
      <c r="E509" s="6" t="s">
        <v>28</v>
      </c>
      <c r="F509" s="6" t="s">
        <v>37</v>
      </c>
      <c r="G509" s="7">
        <v>35000</v>
      </c>
      <c r="H509" s="7">
        <v>0</v>
      </c>
      <c r="I509" s="7">
        <v>35000</v>
      </c>
      <c r="J509" s="7">
        <v>1004.5</v>
      </c>
      <c r="K509" s="7">
        <v>0</v>
      </c>
      <c r="L509" s="7">
        <v>1064</v>
      </c>
      <c r="M509" s="7">
        <v>25</v>
      </c>
      <c r="N509" s="7">
        <v>2093.5</v>
      </c>
      <c r="O509" s="7">
        <f t="shared" si="25"/>
        <v>32906.5</v>
      </c>
    </row>
    <row r="510" spans="1:15" ht="24.75" customHeight="1" x14ac:dyDescent="0.25">
      <c r="A510" s="6">
        <v>502</v>
      </c>
      <c r="B510" s="6" t="s">
        <v>623</v>
      </c>
      <c r="C510" s="6" t="s">
        <v>624</v>
      </c>
      <c r="D510" s="6" t="s">
        <v>47</v>
      </c>
      <c r="E510" s="6" t="s">
        <v>36</v>
      </c>
      <c r="F510" s="6" t="s">
        <v>29</v>
      </c>
      <c r="G510" s="7">
        <v>15000</v>
      </c>
      <c r="H510" s="7">
        <v>0</v>
      </c>
      <c r="I510" s="7">
        <v>15000</v>
      </c>
      <c r="J510" s="7">
        <v>430.5</v>
      </c>
      <c r="K510" s="7">
        <v>0</v>
      </c>
      <c r="L510" s="7">
        <v>456</v>
      </c>
      <c r="M510" s="7">
        <v>25</v>
      </c>
      <c r="N510" s="7">
        <f t="shared" si="23"/>
        <v>911.5</v>
      </c>
      <c r="O510" s="7">
        <f t="shared" si="25"/>
        <v>14088.5</v>
      </c>
    </row>
    <row r="511" spans="1:15" ht="24.75" customHeight="1" x14ac:dyDescent="0.25">
      <c r="A511" s="6">
        <v>503</v>
      </c>
      <c r="B511" t="s">
        <v>1326</v>
      </c>
      <c r="C511" s="6" t="s">
        <v>624</v>
      </c>
      <c r="D511" s="6" t="s">
        <v>47</v>
      </c>
      <c r="E511" s="6" t="s">
        <v>36</v>
      </c>
      <c r="F511" s="6" t="s">
        <v>29</v>
      </c>
      <c r="G511" s="7">
        <v>15000</v>
      </c>
      <c r="H511" s="7">
        <v>0</v>
      </c>
      <c r="I511" s="7">
        <v>15000</v>
      </c>
      <c r="J511" s="7">
        <v>430.5</v>
      </c>
      <c r="K511" s="7">
        <v>0</v>
      </c>
      <c r="L511" s="7">
        <v>456</v>
      </c>
      <c r="M511" s="7">
        <v>25</v>
      </c>
      <c r="N511" s="7">
        <f t="shared" si="23"/>
        <v>911.5</v>
      </c>
      <c r="O511" s="7">
        <f t="shared" si="25"/>
        <v>14088.5</v>
      </c>
    </row>
    <row r="512" spans="1:15" ht="24.75" customHeight="1" x14ac:dyDescent="0.25">
      <c r="A512" s="6">
        <v>504</v>
      </c>
      <c r="B512" s="6" t="s">
        <v>625</v>
      </c>
      <c r="C512" s="6" t="s">
        <v>624</v>
      </c>
      <c r="D512" s="6" t="s">
        <v>186</v>
      </c>
      <c r="E512" s="6" t="s">
        <v>55</v>
      </c>
      <c r="F512" s="6" t="s">
        <v>29</v>
      </c>
      <c r="G512" s="7">
        <v>50000</v>
      </c>
      <c r="H512" s="7">
        <v>0</v>
      </c>
      <c r="I512" s="7">
        <v>50000</v>
      </c>
      <c r="J512" s="7">
        <v>1435</v>
      </c>
      <c r="K512" s="7">
        <v>1854</v>
      </c>
      <c r="L512" s="7">
        <f t="shared" si="24"/>
        <v>1520</v>
      </c>
      <c r="M512" s="7">
        <v>425</v>
      </c>
      <c r="N512" s="7">
        <f t="shared" si="23"/>
        <v>5234</v>
      </c>
      <c r="O512" s="7">
        <f t="shared" si="25"/>
        <v>44766</v>
      </c>
    </row>
    <row r="513" spans="1:15" ht="24.75" customHeight="1" x14ac:dyDescent="0.25">
      <c r="A513" s="6">
        <v>505</v>
      </c>
      <c r="B513" s="6" t="s">
        <v>626</v>
      </c>
      <c r="C513" s="6" t="s">
        <v>624</v>
      </c>
      <c r="D513" s="6" t="s">
        <v>77</v>
      </c>
      <c r="E513" s="6" t="s">
        <v>28</v>
      </c>
      <c r="F513" s="6" t="s">
        <v>29</v>
      </c>
      <c r="G513" s="7">
        <v>50000</v>
      </c>
      <c r="H513" s="7">
        <v>0</v>
      </c>
      <c r="I513" s="7">
        <v>50000</v>
      </c>
      <c r="J513" s="7">
        <v>1435</v>
      </c>
      <c r="K513" s="7">
        <v>1854</v>
      </c>
      <c r="L513" s="7">
        <f t="shared" si="24"/>
        <v>1520</v>
      </c>
      <c r="M513" s="7">
        <v>425</v>
      </c>
      <c r="N513" s="7">
        <f t="shared" si="23"/>
        <v>5234</v>
      </c>
      <c r="O513" s="7">
        <f t="shared" si="25"/>
        <v>44766</v>
      </c>
    </row>
    <row r="514" spans="1:15" ht="24.75" customHeight="1" x14ac:dyDescent="0.25">
      <c r="A514" s="6">
        <v>506</v>
      </c>
      <c r="B514" s="6" t="s">
        <v>627</v>
      </c>
      <c r="C514" s="6" t="s">
        <v>624</v>
      </c>
      <c r="D514" s="6" t="s">
        <v>227</v>
      </c>
      <c r="E514" s="6" t="s">
        <v>28</v>
      </c>
      <c r="F514" s="6" t="s">
        <v>29</v>
      </c>
      <c r="G514" s="7">
        <v>50000</v>
      </c>
      <c r="H514" s="7">
        <v>0</v>
      </c>
      <c r="I514" s="7">
        <v>50000</v>
      </c>
      <c r="J514" s="7">
        <v>1435</v>
      </c>
      <c r="K514" s="7">
        <v>1854</v>
      </c>
      <c r="L514" s="7">
        <f t="shared" si="24"/>
        <v>1520</v>
      </c>
      <c r="M514" s="7">
        <v>2475</v>
      </c>
      <c r="N514" s="7">
        <f t="shared" si="23"/>
        <v>7284</v>
      </c>
      <c r="O514" s="7">
        <f t="shared" si="25"/>
        <v>42716</v>
      </c>
    </row>
    <row r="515" spans="1:15" ht="24.75" customHeight="1" x14ac:dyDescent="0.25">
      <c r="A515" s="6">
        <v>507</v>
      </c>
      <c r="B515" s="6" t="s">
        <v>628</v>
      </c>
      <c r="C515" s="6" t="s">
        <v>624</v>
      </c>
      <c r="D515" s="6" t="s">
        <v>186</v>
      </c>
      <c r="E515" s="6" t="s">
        <v>55</v>
      </c>
      <c r="F515" s="6" t="s">
        <v>29</v>
      </c>
      <c r="G515" s="7">
        <v>50000</v>
      </c>
      <c r="H515" s="7">
        <v>0</v>
      </c>
      <c r="I515" s="7">
        <v>50000</v>
      </c>
      <c r="J515" s="7">
        <v>1435</v>
      </c>
      <c r="K515" s="7">
        <v>1596.68</v>
      </c>
      <c r="L515" s="7">
        <f t="shared" si="24"/>
        <v>1520</v>
      </c>
      <c r="M515" s="7">
        <v>2140.46</v>
      </c>
      <c r="N515" s="7">
        <f t="shared" si="23"/>
        <v>6692.14</v>
      </c>
      <c r="O515" s="7">
        <f t="shared" si="25"/>
        <v>43307.86</v>
      </c>
    </row>
    <row r="516" spans="1:15" ht="24.75" customHeight="1" x14ac:dyDescent="0.25">
      <c r="A516" s="6">
        <v>508</v>
      </c>
      <c r="B516" s="6" t="s">
        <v>629</v>
      </c>
      <c r="C516" s="6" t="s">
        <v>624</v>
      </c>
      <c r="D516" s="6" t="s">
        <v>227</v>
      </c>
      <c r="E516" s="6" t="s">
        <v>55</v>
      </c>
      <c r="F516" s="6" t="s">
        <v>29</v>
      </c>
      <c r="G516" s="7">
        <v>50000</v>
      </c>
      <c r="H516" s="7">
        <v>0</v>
      </c>
      <c r="I516" s="7">
        <v>50000</v>
      </c>
      <c r="J516" s="7">
        <v>1435</v>
      </c>
      <c r="K516" s="7">
        <v>1854</v>
      </c>
      <c r="L516" s="7">
        <f t="shared" si="24"/>
        <v>1520</v>
      </c>
      <c r="M516" s="7">
        <v>425</v>
      </c>
      <c r="N516" s="7">
        <f t="shared" si="23"/>
        <v>5234</v>
      </c>
      <c r="O516" s="7">
        <f t="shared" si="25"/>
        <v>44766</v>
      </c>
    </row>
    <row r="517" spans="1:15" ht="24.75" customHeight="1" x14ac:dyDescent="0.25">
      <c r="A517" s="6">
        <v>509</v>
      </c>
      <c r="B517" s="6" t="s">
        <v>630</v>
      </c>
      <c r="C517" s="6" t="s">
        <v>624</v>
      </c>
      <c r="D517" s="6" t="s">
        <v>103</v>
      </c>
      <c r="E517" s="6" t="s">
        <v>36</v>
      </c>
      <c r="F517" s="6" t="s">
        <v>29</v>
      </c>
      <c r="G517" s="7">
        <v>15000</v>
      </c>
      <c r="H517" s="7">
        <v>0</v>
      </c>
      <c r="I517" s="7">
        <v>15000</v>
      </c>
      <c r="J517" s="7">
        <v>430.5</v>
      </c>
      <c r="K517" s="7">
        <v>0</v>
      </c>
      <c r="L517" s="7">
        <v>456</v>
      </c>
      <c r="M517" s="7">
        <v>25</v>
      </c>
      <c r="N517" s="7">
        <f t="shared" si="23"/>
        <v>911.5</v>
      </c>
      <c r="O517" s="7">
        <f t="shared" si="25"/>
        <v>14088.5</v>
      </c>
    </row>
    <row r="518" spans="1:15" ht="24.75" customHeight="1" x14ac:dyDescent="0.25">
      <c r="A518" s="6">
        <v>510</v>
      </c>
      <c r="B518" s="6" t="s">
        <v>631</v>
      </c>
      <c r="C518" s="6" t="s">
        <v>624</v>
      </c>
      <c r="D518" s="6" t="s">
        <v>186</v>
      </c>
      <c r="E518" s="6" t="s">
        <v>28</v>
      </c>
      <c r="F518" s="6" t="s">
        <v>37</v>
      </c>
      <c r="G518" s="7">
        <v>50000</v>
      </c>
      <c r="H518" s="7">
        <v>0</v>
      </c>
      <c r="I518" s="7">
        <v>50000</v>
      </c>
      <c r="J518" s="7">
        <v>1435</v>
      </c>
      <c r="K518" s="7">
        <v>1854</v>
      </c>
      <c r="L518" s="7">
        <f t="shared" si="24"/>
        <v>1520</v>
      </c>
      <c r="M518" s="7">
        <v>2435.8000000000002</v>
      </c>
      <c r="N518" s="7">
        <f t="shared" si="23"/>
        <v>7244.8</v>
      </c>
      <c r="O518" s="7">
        <f t="shared" si="25"/>
        <v>42755.199999999997</v>
      </c>
    </row>
    <row r="519" spans="1:15" ht="24.75" customHeight="1" x14ac:dyDescent="0.25">
      <c r="A519" s="6">
        <v>511</v>
      </c>
      <c r="B519" s="6" t="s">
        <v>632</v>
      </c>
      <c r="C519" s="6" t="s">
        <v>624</v>
      </c>
      <c r="D519" s="6" t="s">
        <v>177</v>
      </c>
      <c r="E519" s="6" t="s">
        <v>36</v>
      </c>
      <c r="F519" s="6" t="s">
        <v>29</v>
      </c>
      <c r="G519" s="7">
        <v>15000</v>
      </c>
      <c r="H519" s="7">
        <v>0</v>
      </c>
      <c r="I519" s="7">
        <v>15000</v>
      </c>
      <c r="J519" s="7">
        <v>430.5</v>
      </c>
      <c r="K519" s="7">
        <v>0</v>
      </c>
      <c r="L519" s="7">
        <v>456</v>
      </c>
      <c r="M519" s="7">
        <v>25</v>
      </c>
      <c r="N519" s="7">
        <f t="shared" si="23"/>
        <v>911.5</v>
      </c>
      <c r="O519" s="7">
        <f t="shared" si="25"/>
        <v>14088.5</v>
      </c>
    </row>
    <row r="520" spans="1:15" ht="24.75" customHeight="1" x14ac:dyDescent="0.25">
      <c r="A520" s="6">
        <v>512</v>
      </c>
      <c r="B520" s="6" t="s">
        <v>633</v>
      </c>
      <c r="C520" s="6" t="s">
        <v>624</v>
      </c>
      <c r="D520" s="6" t="s">
        <v>186</v>
      </c>
      <c r="E520" s="6" t="s">
        <v>28</v>
      </c>
      <c r="F520" s="6" t="s">
        <v>29</v>
      </c>
      <c r="G520" s="7">
        <v>50000</v>
      </c>
      <c r="H520" s="7">
        <v>0</v>
      </c>
      <c r="I520" s="7">
        <v>50000</v>
      </c>
      <c r="J520" s="7">
        <v>1435</v>
      </c>
      <c r="K520" s="7">
        <v>1854</v>
      </c>
      <c r="L520" s="7">
        <f t="shared" si="24"/>
        <v>1520</v>
      </c>
      <c r="M520" s="7">
        <v>425</v>
      </c>
      <c r="N520" s="7">
        <f t="shared" si="23"/>
        <v>5234</v>
      </c>
      <c r="O520" s="7">
        <f t="shared" si="25"/>
        <v>44766</v>
      </c>
    </row>
    <row r="521" spans="1:15" ht="24.75" customHeight="1" x14ac:dyDescent="0.25">
      <c r="A521" s="6">
        <v>513</v>
      </c>
      <c r="B521" t="s">
        <v>1481</v>
      </c>
      <c r="C521" s="6" t="s">
        <v>624</v>
      </c>
      <c r="D521" s="6" t="s">
        <v>200</v>
      </c>
      <c r="E521" s="6" t="s">
        <v>55</v>
      </c>
      <c r="F521" s="6" t="s">
        <v>29</v>
      </c>
      <c r="G521" s="7">
        <v>50000</v>
      </c>
      <c r="H521" s="7">
        <v>0</v>
      </c>
      <c r="I521" s="7">
        <v>50000</v>
      </c>
      <c r="J521" s="7">
        <v>1435</v>
      </c>
      <c r="K521" s="7">
        <v>1854</v>
      </c>
      <c r="L521" s="7">
        <v>1520</v>
      </c>
      <c r="M521" s="7">
        <v>1225</v>
      </c>
      <c r="N521" s="7">
        <f t="shared" ref="N521:N583" si="26">+J521+K521+L521+M521</f>
        <v>6034</v>
      </c>
      <c r="O521" s="7">
        <f t="shared" si="25"/>
        <v>43966</v>
      </c>
    </row>
    <row r="522" spans="1:15" ht="24.75" customHeight="1" x14ac:dyDescent="0.25">
      <c r="A522" s="6">
        <v>514</v>
      </c>
      <c r="B522" t="s">
        <v>1345</v>
      </c>
      <c r="C522" s="6" t="s">
        <v>624</v>
      </c>
      <c r="D522" s="6" t="s">
        <v>200</v>
      </c>
      <c r="E522" s="6" t="s">
        <v>55</v>
      </c>
      <c r="F522" s="6" t="s">
        <v>29</v>
      </c>
      <c r="G522" s="7">
        <v>35000</v>
      </c>
      <c r="H522" s="7">
        <v>0</v>
      </c>
      <c r="I522" s="7">
        <v>35000</v>
      </c>
      <c r="J522" s="7">
        <v>1004.5</v>
      </c>
      <c r="K522" s="7">
        <v>0</v>
      </c>
      <c r="L522" s="7">
        <v>1064</v>
      </c>
      <c r="M522" s="7">
        <v>3250</v>
      </c>
      <c r="N522" s="7">
        <v>5318.5</v>
      </c>
      <c r="O522" s="7">
        <f t="shared" si="25"/>
        <v>29681.5</v>
      </c>
    </row>
    <row r="523" spans="1:15" ht="24.75" customHeight="1" x14ac:dyDescent="0.25">
      <c r="A523" s="6">
        <v>515</v>
      </c>
      <c r="B523" s="6" t="s">
        <v>634</v>
      </c>
      <c r="C523" s="6" t="s">
        <v>624</v>
      </c>
      <c r="D523" s="6" t="s">
        <v>424</v>
      </c>
      <c r="E523" s="6" t="s">
        <v>28</v>
      </c>
      <c r="F523" s="6" t="s">
        <v>29</v>
      </c>
      <c r="G523" s="7">
        <v>31500</v>
      </c>
      <c r="H523" s="7">
        <v>0</v>
      </c>
      <c r="I523" s="7">
        <v>31500</v>
      </c>
      <c r="J523" s="7">
        <v>904.05</v>
      </c>
      <c r="K523" s="7">
        <v>0</v>
      </c>
      <c r="L523" s="7">
        <f t="shared" si="24"/>
        <v>957.6</v>
      </c>
      <c r="M523" s="7">
        <v>25</v>
      </c>
      <c r="N523" s="7">
        <f t="shared" si="26"/>
        <v>1886.65</v>
      </c>
      <c r="O523" s="7">
        <f t="shared" si="25"/>
        <v>29613.35</v>
      </c>
    </row>
    <row r="524" spans="1:15" ht="24.75" customHeight="1" x14ac:dyDescent="0.25">
      <c r="A524" s="6">
        <v>516</v>
      </c>
      <c r="B524" s="6" t="s">
        <v>635</v>
      </c>
      <c r="C524" s="6" t="s">
        <v>624</v>
      </c>
      <c r="D524" s="6" t="s">
        <v>186</v>
      </c>
      <c r="E524" s="6" t="s">
        <v>28</v>
      </c>
      <c r="F524" s="6" t="s">
        <v>29</v>
      </c>
      <c r="G524" s="7">
        <v>45000</v>
      </c>
      <c r="H524" s="7">
        <v>0</v>
      </c>
      <c r="I524" s="7">
        <v>45000</v>
      </c>
      <c r="J524" s="7">
        <v>1291.5</v>
      </c>
      <c r="K524" s="7">
        <v>1148.33</v>
      </c>
      <c r="L524" s="7">
        <v>1368</v>
      </c>
      <c r="M524" s="7">
        <v>425</v>
      </c>
      <c r="N524" s="7">
        <f t="shared" si="26"/>
        <v>4232.83</v>
      </c>
      <c r="O524" s="7">
        <f t="shared" si="25"/>
        <v>40767.17</v>
      </c>
    </row>
    <row r="525" spans="1:15" ht="24.75" customHeight="1" x14ac:dyDescent="0.25">
      <c r="A525" s="6">
        <v>517</v>
      </c>
      <c r="B525" s="6" t="s">
        <v>636</v>
      </c>
      <c r="C525" s="6" t="s">
        <v>624</v>
      </c>
      <c r="D525" s="6" t="s">
        <v>186</v>
      </c>
      <c r="E525" s="6" t="s">
        <v>28</v>
      </c>
      <c r="F525" s="6" t="s">
        <v>29</v>
      </c>
      <c r="G525" s="7">
        <v>40000</v>
      </c>
      <c r="H525" s="7">
        <v>0</v>
      </c>
      <c r="I525" s="7">
        <v>40000</v>
      </c>
      <c r="J525" s="7">
        <v>1148</v>
      </c>
      <c r="K525" s="7">
        <v>442.65</v>
      </c>
      <c r="L525" s="7">
        <v>1216</v>
      </c>
      <c r="M525" s="7">
        <v>425</v>
      </c>
      <c r="N525" s="7">
        <f t="shared" si="26"/>
        <v>3231.65</v>
      </c>
      <c r="O525" s="7">
        <f t="shared" si="25"/>
        <v>36768.35</v>
      </c>
    </row>
    <row r="526" spans="1:15" ht="24.75" customHeight="1" x14ac:dyDescent="0.25">
      <c r="A526" s="6">
        <v>518</v>
      </c>
      <c r="B526" s="6" t="s">
        <v>637</v>
      </c>
      <c r="C526" s="6" t="s">
        <v>624</v>
      </c>
      <c r="D526" s="6" t="s">
        <v>103</v>
      </c>
      <c r="E526" s="6" t="s">
        <v>36</v>
      </c>
      <c r="F526" s="6" t="s">
        <v>29</v>
      </c>
      <c r="G526" s="7">
        <v>11000</v>
      </c>
      <c r="H526" s="7">
        <v>0</v>
      </c>
      <c r="I526" s="7">
        <v>11000</v>
      </c>
      <c r="J526" s="7">
        <v>315.7</v>
      </c>
      <c r="K526" s="7">
        <v>0</v>
      </c>
      <c r="L526" s="7">
        <f t="shared" ref="L526:L591" si="27">+I526*3.04%</f>
        <v>334.4</v>
      </c>
      <c r="M526" s="7">
        <v>5140.08</v>
      </c>
      <c r="N526" s="7">
        <f t="shared" si="26"/>
        <v>5790.18</v>
      </c>
      <c r="O526" s="7">
        <f t="shared" si="25"/>
        <v>5209.82</v>
      </c>
    </row>
    <row r="527" spans="1:15" ht="24.75" customHeight="1" x14ac:dyDescent="0.25">
      <c r="A527" s="6">
        <v>519</v>
      </c>
      <c r="B527" s="6" t="s">
        <v>638</v>
      </c>
      <c r="C527" s="6" t="s">
        <v>624</v>
      </c>
      <c r="D527" s="6" t="s">
        <v>639</v>
      </c>
      <c r="E527" s="6" t="s">
        <v>36</v>
      </c>
      <c r="F527" s="6" t="s">
        <v>29</v>
      </c>
      <c r="G527" s="7">
        <v>11000</v>
      </c>
      <c r="H527" s="7">
        <v>0</v>
      </c>
      <c r="I527" s="7">
        <v>11000</v>
      </c>
      <c r="J527" s="7">
        <v>315.7</v>
      </c>
      <c r="K527" s="7">
        <v>0</v>
      </c>
      <c r="L527" s="7">
        <f t="shared" si="27"/>
        <v>334.4</v>
      </c>
      <c r="M527" s="7">
        <v>25</v>
      </c>
      <c r="N527" s="7">
        <f t="shared" si="26"/>
        <v>675.09999999999991</v>
      </c>
      <c r="O527" s="7">
        <f t="shared" si="25"/>
        <v>10324.9</v>
      </c>
    </row>
    <row r="528" spans="1:15" ht="24.75" customHeight="1" x14ac:dyDescent="0.25">
      <c r="A528" s="6">
        <v>520</v>
      </c>
      <c r="B528" s="6" t="s">
        <v>640</v>
      </c>
      <c r="C528" s="6" t="s">
        <v>624</v>
      </c>
      <c r="D528" s="6" t="s">
        <v>186</v>
      </c>
      <c r="E528" s="6" t="s">
        <v>28</v>
      </c>
      <c r="F528" s="6" t="s">
        <v>29</v>
      </c>
      <c r="G528" s="7">
        <v>50000</v>
      </c>
      <c r="H528" s="7">
        <v>0</v>
      </c>
      <c r="I528" s="7">
        <v>50000</v>
      </c>
      <c r="J528" s="7">
        <v>1435</v>
      </c>
      <c r="K528" s="7">
        <v>1596.68</v>
      </c>
      <c r="L528" s="7">
        <f t="shared" si="27"/>
        <v>1520</v>
      </c>
      <c r="M528" s="7">
        <v>10788.99</v>
      </c>
      <c r="N528" s="7">
        <f t="shared" si="26"/>
        <v>15340.67</v>
      </c>
      <c r="O528" s="7">
        <f t="shared" si="25"/>
        <v>34659.33</v>
      </c>
    </row>
    <row r="529" spans="1:15" ht="24.75" customHeight="1" x14ac:dyDescent="0.25">
      <c r="A529" s="6">
        <v>521</v>
      </c>
      <c r="B529" s="6" t="s">
        <v>641</v>
      </c>
      <c r="C529" s="6" t="s">
        <v>624</v>
      </c>
      <c r="D529" s="6" t="s">
        <v>177</v>
      </c>
      <c r="E529" s="6" t="s">
        <v>36</v>
      </c>
      <c r="F529" s="6" t="s">
        <v>29</v>
      </c>
      <c r="G529" s="7">
        <v>15000</v>
      </c>
      <c r="H529" s="7">
        <v>0</v>
      </c>
      <c r="I529" s="7">
        <v>15000</v>
      </c>
      <c r="J529" s="7">
        <v>430.5</v>
      </c>
      <c r="K529" s="7">
        <v>0</v>
      </c>
      <c r="L529" s="7">
        <v>456</v>
      </c>
      <c r="M529" s="7">
        <v>1740.46</v>
      </c>
      <c r="N529" s="7">
        <f t="shared" si="26"/>
        <v>2626.96</v>
      </c>
      <c r="O529" s="7">
        <f t="shared" ref="O529:O592" si="28">+G529-N529</f>
        <v>12373.04</v>
      </c>
    </row>
    <row r="530" spans="1:15" ht="24.75" customHeight="1" x14ac:dyDescent="0.25">
      <c r="A530" s="6">
        <v>522</v>
      </c>
      <c r="B530" s="6" t="s">
        <v>642</v>
      </c>
      <c r="C530" s="6" t="s">
        <v>624</v>
      </c>
      <c r="D530" s="6" t="s">
        <v>186</v>
      </c>
      <c r="E530" s="6" t="s">
        <v>28</v>
      </c>
      <c r="F530" s="6" t="s">
        <v>29</v>
      </c>
      <c r="G530" s="7">
        <v>45000</v>
      </c>
      <c r="H530" s="7">
        <v>0</v>
      </c>
      <c r="I530" s="7">
        <v>45000</v>
      </c>
      <c r="J530" s="7">
        <v>1291.5</v>
      </c>
      <c r="K530" s="7">
        <v>1148.33</v>
      </c>
      <c r="L530" s="7">
        <v>1368</v>
      </c>
      <c r="M530" s="7">
        <v>425</v>
      </c>
      <c r="N530" s="7">
        <f t="shared" si="26"/>
        <v>4232.83</v>
      </c>
      <c r="O530" s="7">
        <f t="shared" si="28"/>
        <v>40767.17</v>
      </c>
    </row>
    <row r="531" spans="1:15" ht="24.75" customHeight="1" x14ac:dyDescent="0.25">
      <c r="A531" s="6">
        <v>523</v>
      </c>
      <c r="B531" s="6" t="s">
        <v>643</v>
      </c>
      <c r="C531" s="6" t="s">
        <v>624</v>
      </c>
      <c r="D531" s="6" t="s">
        <v>186</v>
      </c>
      <c r="E531" s="6" t="s">
        <v>28</v>
      </c>
      <c r="F531" s="6" t="s">
        <v>29</v>
      </c>
      <c r="G531" s="7">
        <v>50000</v>
      </c>
      <c r="H531" s="7">
        <v>0</v>
      </c>
      <c r="I531" s="7">
        <v>50000</v>
      </c>
      <c r="J531" s="7">
        <v>1435</v>
      </c>
      <c r="K531" s="7">
        <v>1854</v>
      </c>
      <c r="L531" s="7">
        <f t="shared" si="27"/>
        <v>1520</v>
      </c>
      <c r="M531" s="7">
        <v>425</v>
      </c>
      <c r="N531" s="7">
        <f t="shared" si="26"/>
        <v>5234</v>
      </c>
      <c r="O531" s="7">
        <f t="shared" si="28"/>
        <v>44766</v>
      </c>
    </row>
    <row r="532" spans="1:15" ht="24.75" customHeight="1" x14ac:dyDescent="0.25">
      <c r="A532" s="6">
        <v>524</v>
      </c>
      <c r="B532" s="6" t="s">
        <v>644</v>
      </c>
      <c r="C532" s="6" t="s">
        <v>624</v>
      </c>
      <c r="D532" s="6" t="s">
        <v>67</v>
      </c>
      <c r="E532" s="6" t="s">
        <v>28</v>
      </c>
      <c r="F532" s="6" t="s">
        <v>37</v>
      </c>
      <c r="G532" s="7">
        <v>22050</v>
      </c>
      <c r="H532" s="7">
        <v>0</v>
      </c>
      <c r="I532" s="7">
        <v>22050</v>
      </c>
      <c r="J532" s="7">
        <v>632.84</v>
      </c>
      <c r="K532" s="7">
        <v>0</v>
      </c>
      <c r="L532" s="7">
        <f t="shared" si="27"/>
        <v>670.32</v>
      </c>
      <c r="M532" s="7">
        <v>673.5</v>
      </c>
      <c r="N532" s="7">
        <f t="shared" si="26"/>
        <v>1976.66</v>
      </c>
      <c r="O532" s="7">
        <f t="shared" si="28"/>
        <v>20073.34</v>
      </c>
    </row>
    <row r="533" spans="1:15" ht="24.75" customHeight="1" x14ac:dyDescent="0.25">
      <c r="A533" s="6">
        <v>525</v>
      </c>
      <c r="B533" s="6" t="s">
        <v>645</v>
      </c>
      <c r="C533" s="6" t="s">
        <v>624</v>
      </c>
      <c r="D533" s="6" t="s">
        <v>103</v>
      </c>
      <c r="E533" s="6" t="s">
        <v>36</v>
      </c>
      <c r="F533" s="6" t="s">
        <v>29</v>
      </c>
      <c r="G533" s="7">
        <v>15000</v>
      </c>
      <c r="H533" s="7">
        <v>0</v>
      </c>
      <c r="I533" s="7">
        <v>15000</v>
      </c>
      <c r="J533" s="7">
        <v>430.5</v>
      </c>
      <c r="K533" s="7">
        <v>0</v>
      </c>
      <c r="L533" s="7">
        <v>456</v>
      </c>
      <c r="M533" s="7">
        <v>1740.46</v>
      </c>
      <c r="N533" s="7">
        <f t="shared" si="26"/>
        <v>2626.96</v>
      </c>
      <c r="O533" s="7">
        <f t="shared" si="28"/>
        <v>12373.04</v>
      </c>
    </row>
    <row r="534" spans="1:15" ht="24.75" customHeight="1" x14ac:dyDescent="0.25">
      <c r="A534" s="6">
        <v>526</v>
      </c>
      <c r="B534" s="6" t="s">
        <v>646</v>
      </c>
      <c r="C534" s="6" t="s">
        <v>624</v>
      </c>
      <c r="D534" s="6" t="s">
        <v>103</v>
      </c>
      <c r="E534" s="6" t="s">
        <v>36</v>
      </c>
      <c r="F534" s="6" t="s">
        <v>29</v>
      </c>
      <c r="G534" s="7">
        <v>15000</v>
      </c>
      <c r="H534" s="7">
        <v>0</v>
      </c>
      <c r="I534" s="7">
        <v>15000</v>
      </c>
      <c r="J534" s="7">
        <v>430.5</v>
      </c>
      <c r="K534" s="7">
        <v>0</v>
      </c>
      <c r="L534" s="7">
        <v>456</v>
      </c>
      <c r="M534" s="7">
        <v>25</v>
      </c>
      <c r="N534" s="7">
        <f t="shared" si="26"/>
        <v>911.5</v>
      </c>
      <c r="O534" s="7">
        <f t="shared" si="28"/>
        <v>14088.5</v>
      </c>
    </row>
    <row r="535" spans="1:15" ht="24.75" customHeight="1" x14ac:dyDescent="0.25">
      <c r="A535" s="6">
        <v>527</v>
      </c>
      <c r="B535" s="6" t="s">
        <v>647</v>
      </c>
      <c r="C535" s="6" t="s">
        <v>624</v>
      </c>
      <c r="D535" s="6" t="s">
        <v>186</v>
      </c>
      <c r="E535" s="6" t="s">
        <v>55</v>
      </c>
      <c r="F535" s="6" t="s">
        <v>37</v>
      </c>
      <c r="G535" s="7">
        <v>50000</v>
      </c>
      <c r="H535" s="7">
        <v>0</v>
      </c>
      <c r="I535" s="7">
        <v>50000</v>
      </c>
      <c r="J535" s="7">
        <v>1435</v>
      </c>
      <c r="K535" s="7">
        <v>1339.36</v>
      </c>
      <c r="L535" s="7">
        <f t="shared" si="27"/>
        <v>1520</v>
      </c>
      <c r="M535" s="7">
        <v>4504.42</v>
      </c>
      <c r="N535" s="7">
        <f t="shared" si="26"/>
        <v>8798.7799999999988</v>
      </c>
      <c r="O535" s="7">
        <f t="shared" si="28"/>
        <v>41201.22</v>
      </c>
    </row>
    <row r="536" spans="1:15" ht="24.75" customHeight="1" x14ac:dyDescent="0.25">
      <c r="A536" s="6">
        <v>528</v>
      </c>
      <c r="B536" s="6" t="s">
        <v>648</v>
      </c>
      <c r="C536" s="6" t="s">
        <v>624</v>
      </c>
      <c r="D536" s="6" t="s">
        <v>186</v>
      </c>
      <c r="E536" s="6" t="s">
        <v>28</v>
      </c>
      <c r="F536" s="6" t="s">
        <v>37</v>
      </c>
      <c r="G536" s="7">
        <v>50000</v>
      </c>
      <c r="H536" s="7">
        <v>0</v>
      </c>
      <c r="I536" s="7">
        <v>50000</v>
      </c>
      <c r="J536" s="7">
        <v>1435</v>
      </c>
      <c r="K536" s="7">
        <v>1854</v>
      </c>
      <c r="L536" s="7">
        <v>1520</v>
      </c>
      <c r="M536" s="7">
        <v>2950</v>
      </c>
      <c r="N536" s="7">
        <f t="shared" si="26"/>
        <v>7759</v>
      </c>
      <c r="O536" s="7">
        <f t="shared" si="28"/>
        <v>42241</v>
      </c>
    </row>
    <row r="537" spans="1:15" ht="24.75" customHeight="1" x14ac:dyDescent="0.25">
      <c r="A537" s="6">
        <v>529</v>
      </c>
      <c r="B537" s="6" t="s">
        <v>649</v>
      </c>
      <c r="C537" s="6" t="s">
        <v>624</v>
      </c>
      <c r="D537" s="6" t="s">
        <v>650</v>
      </c>
      <c r="E537" s="6" t="s">
        <v>28</v>
      </c>
      <c r="F537" s="6" t="s">
        <v>29</v>
      </c>
      <c r="G537" s="7">
        <v>50000</v>
      </c>
      <c r="H537" s="7">
        <v>0</v>
      </c>
      <c r="I537" s="7">
        <v>50000</v>
      </c>
      <c r="J537" s="7">
        <v>1435</v>
      </c>
      <c r="K537" s="7">
        <v>1854</v>
      </c>
      <c r="L537" s="7">
        <f t="shared" si="27"/>
        <v>1520</v>
      </c>
      <c r="M537" s="7">
        <v>525</v>
      </c>
      <c r="N537" s="7">
        <f t="shared" si="26"/>
        <v>5334</v>
      </c>
      <c r="O537" s="7">
        <f t="shared" si="28"/>
        <v>44666</v>
      </c>
    </row>
    <row r="538" spans="1:15" ht="24.75" customHeight="1" x14ac:dyDescent="0.25">
      <c r="A538" s="6">
        <v>530</v>
      </c>
      <c r="B538" s="6" t="s">
        <v>651</v>
      </c>
      <c r="C538" s="6" t="s">
        <v>624</v>
      </c>
      <c r="D538" s="6" t="s">
        <v>186</v>
      </c>
      <c r="E538" s="6" t="s">
        <v>55</v>
      </c>
      <c r="F538" s="6" t="s">
        <v>29</v>
      </c>
      <c r="G538" s="7">
        <v>50000</v>
      </c>
      <c r="H538" s="7">
        <v>0</v>
      </c>
      <c r="I538" s="7">
        <v>50000</v>
      </c>
      <c r="J538" s="7">
        <v>1435</v>
      </c>
      <c r="K538" s="7">
        <v>1596.68</v>
      </c>
      <c r="L538" s="7">
        <f t="shared" si="27"/>
        <v>1520</v>
      </c>
      <c r="M538" s="7">
        <v>2140.46</v>
      </c>
      <c r="N538" s="7">
        <f t="shared" si="26"/>
        <v>6692.14</v>
      </c>
      <c r="O538" s="7">
        <f t="shared" si="28"/>
        <v>43307.86</v>
      </c>
    </row>
    <row r="539" spans="1:15" ht="24.75" customHeight="1" x14ac:dyDescent="0.25">
      <c r="A539" s="6">
        <v>531</v>
      </c>
      <c r="B539" s="6" t="s">
        <v>652</v>
      </c>
      <c r="C539" s="6" t="s">
        <v>624</v>
      </c>
      <c r="D539" s="6" t="s">
        <v>186</v>
      </c>
      <c r="E539" s="6" t="s">
        <v>28</v>
      </c>
      <c r="F539" s="6" t="s">
        <v>37</v>
      </c>
      <c r="G539" s="7">
        <v>50000</v>
      </c>
      <c r="H539" s="7">
        <v>0</v>
      </c>
      <c r="I539" s="7">
        <v>50000</v>
      </c>
      <c r="J539" s="7">
        <v>1435</v>
      </c>
      <c r="K539" s="7">
        <v>1854</v>
      </c>
      <c r="L539" s="7">
        <f t="shared" si="27"/>
        <v>1520</v>
      </c>
      <c r="M539" s="7">
        <v>25</v>
      </c>
      <c r="N539" s="7">
        <f t="shared" si="26"/>
        <v>4834</v>
      </c>
      <c r="O539" s="7">
        <f t="shared" si="28"/>
        <v>45166</v>
      </c>
    </row>
    <row r="540" spans="1:15" ht="24.75" customHeight="1" x14ac:dyDescent="0.25">
      <c r="A540" s="6">
        <v>532</v>
      </c>
      <c r="B540" s="6" t="s">
        <v>653</v>
      </c>
      <c r="C540" s="6" t="s">
        <v>624</v>
      </c>
      <c r="D540" s="6" t="s">
        <v>103</v>
      </c>
      <c r="E540" s="6" t="s">
        <v>36</v>
      </c>
      <c r="F540" s="6" t="s">
        <v>37</v>
      </c>
      <c r="G540" s="7">
        <v>16000</v>
      </c>
      <c r="H540" s="7">
        <v>0</v>
      </c>
      <c r="I540" s="7">
        <v>16000</v>
      </c>
      <c r="J540" s="7">
        <v>459.2</v>
      </c>
      <c r="K540" s="7">
        <v>0</v>
      </c>
      <c r="L540" s="7">
        <v>486.4</v>
      </c>
      <c r="M540" s="7">
        <v>25</v>
      </c>
      <c r="N540" s="7">
        <f t="shared" si="26"/>
        <v>970.59999999999991</v>
      </c>
      <c r="O540" s="7">
        <f t="shared" si="28"/>
        <v>15029.4</v>
      </c>
    </row>
    <row r="541" spans="1:15" ht="24.75" customHeight="1" x14ac:dyDescent="0.25">
      <c r="A541" s="6">
        <v>533</v>
      </c>
      <c r="B541" s="6" t="s">
        <v>654</v>
      </c>
      <c r="C541" s="6" t="s">
        <v>624</v>
      </c>
      <c r="D541" s="6" t="s">
        <v>103</v>
      </c>
      <c r="E541" s="6" t="s">
        <v>36</v>
      </c>
      <c r="F541" s="6" t="s">
        <v>29</v>
      </c>
      <c r="G541" s="7">
        <v>15000</v>
      </c>
      <c r="H541" s="7">
        <v>0</v>
      </c>
      <c r="I541" s="7">
        <v>15000</v>
      </c>
      <c r="J541" s="7">
        <v>430.5</v>
      </c>
      <c r="K541" s="7">
        <v>0</v>
      </c>
      <c r="L541" s="7">
        <v>456</v>
      </c>
      <c r="M541" s="7">
        <v>25</v>
      </c>
      <c r="N541" s="7">
        <f t="shared" si="26"/>
        <v>911.5</v>
      </c>
      <c r="O541" s="7">
        <f t="shared" si="28"/>
        <v>14088.5</v>
      </c>
    </row>
    <row r="542" spans="1:15" ht="24.75" customHeight="1" x14ac:dyDescent="0.25">
      <c r="A542" s="6">
        <v>534</v>
      </c>
      <c r="B542" s="6" t="s">
        <v>655</v>
      </c>
      <c r="C542" s="6" t="s">
        <v>624</v>
      </c>
      <c r="D542" s="6" t="s">
        <v>177</v>
      </c>
      <c r="E542" s="6" t="s">
        <v>55</v>
      </c>
      <c r="F542" s="6" t="s">
        <v>29</v>
      </c>
      <c r="G542" s="7">
        <v>15000</v>
      </c>
      <c r="H542" s="7">
        <v>0</v>
      </c>
      <c r="I542" s="7">
        <v>15000</v>
      </c>
      <c r="J542" s="7">
        <v>430.5</v>
      </c>
      <c r="K542" s="7">
        <v>0</v>
      </c>
      <c r="L542" s="7">
        <v>456</v>
      </c>
      <c r="M542" s="7">
        <v>25</v>
      </c>
      <c r="N542" s="7">
        <f t="shared" si="26"/>
        <v>911.5</v>
      </c>
      <c r="O542" s="7">
        <f t="shared" si="28"/>
        <v>14088.5</v>
      </c>
    </row>
    <row r="543" spans="1:15" ht="24.75" customHeight="1" x14ac:dyDescent="0.25">
      <c r="A543" s="6">
        <v>535</v>
      </c>
      <c r="B543" s="6" t="s">
        <v>656</v>
      </c>
      <c r="C543" s="6" t="s">
        <v>624</v>
      </c>
      <c r="D543" s="6" t="s">
        <v>186</v>
      </c>
      <c r="E543" s="6" t="s">
        <v>55</v>
      </c>
      <c r="F543" s="6" t="s">
        <v>37</v>
      </c>
      <c r="G543" s="7">
        <v>50000</v>
      </c>
      <c r="H543" s="7">
        <v>0</v>
      </c>
      <c r="I543" s="7">
        <v>50000</v>
      </c>
      <c r="J543" s="7">
        <v>1435</v>
      </c>
      <c r="K543" s="7">
        <v>1854</v>
      </c>
      <c r="L543" s="7">
        <f t="shared" si="27"/>
        <v>1520</v>
      </c>
      <c r="M543" s="7">
        <v>925</v>
      </c>
      <c r="N543" s="7">
        <f t="shared" si="26"/>
        <v>5734</v>
      </c>
      <c r="O543" s="7">
        <f t="shared" si="28"/>
        <v>44266</v>
      </c>
    </row>
    <row r="544" spans="1:15" ht="24.75" customHeight="1" x14ac:dyDescent="0.25">
      <c r="A544" s="6">
        <v>536</v>
      </c>
      <c r="B544" s="6" t="s">
        <v>657</v>
      </c>
      <c r="C544" s="6" t="s">
        <v>624</v>
      </c>
      <c r="D544" s="6" t="s">
        <v>67</v>
      </c>
      <c r="E544" s="6" t="s">
        <v>36</v>
      </c>
      <c r="F544" s="6" t="s">
        <v>37</v>
      </c>
      <c r="G544" s="7">
        <v>30000</v>
      </c>
      <c r="H544" s="7">
        <v>0</v>
      </c>
      <c r="I544" s="7">
        <v>30000</v>
      </c>
      <c r="J544" s="7">
        <v>861</v>
      </c>
      <c r="K544" s="7">
        <v>0</v>
      </c>
      <c r="L544" s="7">
        <f t="shared" si="27"/>
        <v>912</v>
      </c>
      <c r="M544" s="7">
        <v>2795.46</v>
      </c>
      <c r="N544" s="7">
        <f t="shared" si="26"/>
        <v>4568.46</v>
      </c>
      <c r="O544" s="7">
        <f t="shared" si="28"/>
        <v>25431.54</v>
      </c>
    </row>
    <row r="545" spans="1:15" ht="24.75" customHeight="1" x14ac:dyDescent="0.25">
      <c r="A545" s="6">
        <v>537</v>
      </c>
      <c r="B545" s="6" t="s">
        <v>658</v>
      </c>
      <c r="C545" s="6" t="s">
        <v>624</v>
      </c>
      <c r="D545" s="6" t="s">
        <v>186</v>
      </c>
      <c r="E545" s="6" t="s">
        <v>55</v>
      </c>
      <c r="F545" s="6" t="s">
        <v>29</v>
      </c>
      <c r="G545" s="7">
        <v>50000</v>
      </c>
      <c r="H545" s="7">
        <v>0</v>
      </c>
      <c r="I545" s="7">
        <v>50000</v>
      </c>
      <c r="J545" s="7">
        <v>1435</v>
      </c>
      <c r="K545" s="7">
        <v>1596.68</v>
      </c>
      <c r="L545" s="7">
        <f t="shared" si="27"/>
        <v>1520</v>
      </c>
      <c r="M545" s="7">
        <v>24471.11</v>
      </c>
      <c r="N545" s="7">
        <f t="shared" si="26"/>
        <v>29022.79</v>
      </c>
      <c r="O545" s="7">
        <f t="shared" si="28"/>
        <v>20977.21</v>
      </c>
    </row>
    <row r="546" spans="1:15" ht="24.75" customHeight="1" x14ac:dyDescent="0.25">
      <c r="A546" s="6">
        <v>538</v>
      </c>
      <c r="B546" s="6" t="s">
        <v>659</v>
      </c>
      <c r="C546" s="6" t="s">
        <v>624</v>
      </c>
      <c r="D546" s="6" t="s">
        <v>177</v>
      </c>
      <c r="E546" s="6" t="s">
        <v>36</v>
      </c>
      <c r="F546" s="6" t="s">
        <v>29</v>
      </c>
      <c r="G546" s="7">
        <v>11000</v>
      </c>
      <c r="H546" s="7">
        <v>0</v>
      </c>
      <c r="I546" s="7">
        <v>11000</v>
      </c>
      <c r="J546" s="7">
        <v>315.7</v>
      </c>
      <c r="K546" s="7">
        <v>0</v>
      </c>
      <c r="L546" s="7">
        <f t="shared" si="27"/>
        <v>334.4</v>
      </c>
      <c r="M546" s="7">
        <v>25</v>
      </c>
      <c r="N546" s="7">
        <f t="shared" si="26"/>
        <v>675.09999999999991</v>
      </c>
      <c r="O546" s="7">
        <f t="shared" si="28"/>
        <v>10324.9</v>
      </c>
    </row>
    <row r="547" spans="1:15" ht="24.75" customHeight="1" x14ac:dyDescent="0.25">
      <c r="A547" s="6">
        <v>539</v>
      </c>
      <c r="B547" s="6" t="s">
        <v>660</v>
      </c>
      <c r="C547" s="6" t="s">
        <v>624</v>
      </c>
      <c r="D547" s="6" t="s">
        <v>186</v>
      </c>
      <c r="E547" s="6" t="s">
        <v>28</v>
      </c>
      <c r="F547" s="6" t="s">
        <v>29</v>
      </c>
      <c r="G547" s="7">
        <v>50000</v>
      </c>
      <c r="H547" s="7">
        <v>0</v>
      </c>
      <c r="I547" s="7">
        <v>50000</v>
      </c>
      <c r="J547" s="7">
        <v>1435</v>
      </c>
      <c r="K547" s="7">
        <v>1596.68</v>
      </c>
      <c r="L547" s="7">
        <v>1520</v>
      </c>
      <c r="M547" s="7">
        <v>1740.46</v>
      </c>
      <c r="N547" s="7">
        <f t="shared" si="26"/>
        <v>6292.14</v>
      </c>
      <c r="O547" s="7">
        <f t="shared" si="28"/>
        <v>43707.86</v>
      </c>
    </row>
    <row r="548" spans="1:15" ht="24.75" customHeight="1" x14ac:dyDescent="0.25">
      <c r="A548" s="6">
        <v>540</v>
      </c>
      <c r="B548" s="6" t="s">
        <v>661</v>
      </c>
      <c r="C548" s="6" t="s">
        <v>624</v>
      </c>
      <c r="D548" s="6" t="s">
        <v>200</v>
      </c>
      <c r="E548" s="6" t="s">
        <v>55</v>
      </c>
      <c r="F548" s="6" t="s">
        <v>37</v>
      </c>
      <c r="G548" s="7">
        <v>40000</v>
      </c>
      <c r="H548" s="7">
        <v>0</v>
      </c>
      <c r="I548" s="7">
        <v>40000</v>
      </c>
      <c r="J548" s="7">
        <v>1148</v>
      </c>
      <c r="K548" s="7">
        <v>442.65</v>
      </c>
      <c r="L548" s="7">
        <v>1216</v>
      </c>
      <c r="M548" s="7">
        <v>25</v>
      </c>
      <c r="N548" s="7">
        <f t="shared" si="26"/>
        <v>2831.65</v>
      </c>
      <c r="O548" s="7">
        <f t="shared" si="28"/>
        <v>37168.35</v>
      </c>
    </row>
    <row r="549" spans="1:15" ht="24.75" customHeight="1" x14ac:dyDescent="0.25">
      <c r="A549" s="6">
        <v>541</v>
      </c>
      <c r="B549" s="6" t="s">
        <v>662</v>
      </c>
      <c r="C549" s="6" t="s">
        <v>624</v>
      </c>
      <c r="D549" s="6" t="s">
        <v>200</v>
      </c>
      <c r="E549" s="6" t="s">
        <v>55</v>
      </c>
      <c r="F549" s="6" t="s">
        <v>29</v>
      </c>
      <c r="G549" s="7">
        <v>40000</v>
      </c>
      <c r="H549" s="7">
        <v>0</v>
      </c>
      <c r="I549" s="7">
        <v>40000</v>
      </c>
      <c r="J549" s="7">
        <v>1148</v>
      </c>
      <c r="K549" s="7">
        <v>442.65</v>
      </c>
      <c r="L549" s="7">
        <v>1216</v>
      </c>
      <c r="M549" s="7">
        <v>825</v>
      </c>
      <c r="N549" s="7">
        <f t="shared" si="26"/>
        <v>3631.65</v>
      </c>
      <c r="O549" s="7">
        <f t="shared" si="28"/>
        <v>36368.35</v>
      </c>
    </row>
    <row r="550" spans="1:15" ht="24.75" customHeight="1" x14ac:dyDescent="0.25">
      <c r="A550" s="6">
        <v>542</v>
      </c>
      <c r="B550" t="s">
        <v>1054</v>
      </c>
      <c r="C550" s="6" t="s">
        <v>624</v>
      </c>
      <c r="D550" s="6" t="s">
        <v>200</v>
      </c>
      <c r="E550" s="6" t="s">
        <v>55</v>
      </c>
      <c r="F550" s="6" t="s">
        <v>37</v>
      </c>
      <c r="G550" s="7">
        <v>45000</v>
      </c>
      <c r="H550" s="7">
        <v>0</v>
      </c>
      <c r="I550" s="7">
        <v>45000</v>
      </c>
      <c r="J550" s="7">
        <v>1291.5</v>
      </c>
      <c r="K550" s="7">
        <v>1148.33</v>
      </c>
      <c r="L550" s="7">
        <v>1368</v>
      </c>
      <c r="M550" s="7">
        <v>525</v>
      </c>
      <c r="N550" s="7">
        <f t="shared" si="26"/>
        <v>4332.83</v>
      </c>
      <c r="O550" s="7">
        <f t="shared" si="28"/>
        <v>40667.17</v>
      </c>
    </row>
    <row r="551" spans="1:15" ht="24.75" customHeight="1" x14ac:dyDescent="0.25">
      <c r="A551" s="6">
        <v>543</v>
      </c>
      <c r="B551" s="6" t="s">
        <v>663</v>
      </c>
      <c r="C551" s="6" t="s">
        <v>624</v>
      </c>
      <c r="D551" s="6" t="s">
        <v>47</v>
      </c>
      <c r="E551" s="6" t="s">
        <v>36</v>
      </c>
      <c r="F551" s="6" t="s">
        <v>37</v>
      </c>
      <c r="G551" s="7">
        <v>15000</v>
      </c>
      <c r="H551" s="7">
        <v>0</v>
      </c>
      <c r="I551" s="7">
        <v>15000</v>
      </c>
      <c r="J551" s="7">
        <v>430.5</v>
      </c>
      <c r="K551" s="7">
        <v>0</v>
      </c>
      <c r="L551" s="7">
        <v>456</v>
      </c>
      <c r="M551" s="7">
        <v>3455.92</v>
      </c>
      <c r="N551" s="7">
        <f t="shared" si="26"/>
        <v>4342.42</v>
      </c>
      <c r="O551" s="7">
        <f t="shared" si="28"/>
        <v>10657.58</v>
      </c>
    </row>
    <row r="552" spans="1:15" ht="24.75" customHeight="1" x14ac:dyDescent="0.25">
      <c r="A552" s="6">
        <v>544</v>
      </c>
      <c r="B552" s="6" t="s">
        <v>664</v>
      </c>
      <c r="C552" s="6" t="s">
        <v>624</v>
      </c>
      <c r="D552" s="6" t="s">
        <v>47</v>
      </c>
      <c r="E552" s="6" t="s">
        <v>36</v>
      </c>
      <c r="F552" s="6" t="s">
        <v>37</v>
      </c>
      <c r="G552" s="7">
        <v>15000</v>
      </c>
      <c r="H552" s="7">
        <v>0</v>
      </c>
      <c r="I552" s="7">
        <v>15000</v>
      </c>
      <c r="J552" s="7">
        <v>430.5</v>
      </c>
      <c r="K552" s="7">
        <v>0</v>
      </c>
      <c r="L552" s="7">
        <v>456</v>
      </c>
      <c r="M552" s="7">
        <v>25</v>
      </c>
      <c r="N552" s="7">
        <f t="shared" si="26"/>
        <v>911.5</v>
      </c>
      <c r="O552" s="7">
        <f t="shared" si="28"/>
        <v>14088.5</v>
      </c>
    </row>
    <row r="553" spans="1:15" ht="24.75" customHeight="1" x14ac:dyDescent="0.25">
      <c r="A553" s="6">
        <v>545</v>
      </c>
      <c r="B553" s="6" t="s">
        <v>665</v>
      </c>
      <c r="C553" s="6" t="s">
        <v>624</v>
      </c>
      <c r="D553" s="6" t="s">
        <v>47</v>
      </c>
      <c r="E553" s="6" t="s">
        <v>36</v>
      </c>
      <c r="F553" s="6" t="s">
        <v>29</v>
      </c>
      <c r="G553" s="7">
        <v>11000</v>
      </c>
      <c r="H553" s="7">
        <v>0</v>
      </c>
      <c r="I553" s="7">
        <v>11000</v>
      </c>
      <c r="J553" s="7">
        <v>315.7</v>
      </c>
      <c r="K553" s="7">
        <v>0</v>
      </c>
      <c r="L553" s="7">
        <v>334.4</v>
      </c>
      <c r="M553" s="7">
        <v>25</v>
      </c>
      <c r="N553" s="7">
        <f t="shared" si="26"/>
        <v>675.09999999999991</v>
      </c>
      <c r="O553" s="7">
        <f t="shared" si="28"/>
        <v>10324.9</v>
      </c>
    </row>
    <row r="554" spans="1:15" ht="24.75" customHeight="1" x14ac:dyDescent="0.25">
      <c r="A554" s="6">
        <v>546</v>
      </c>
      <c r="B554" t="s">
        <v>666</v>
      </c>
      <c r="C554" s="6" t="s">
        <v>624</v>
      </c>
      <c r="D554" s="6" t="s">
        <v>47</v>
      </c>
      <c r="E554" s="6" t="s">
        <v>36</v>
      </c>
      <c r="F554" s="7" t="s">
        <v>29</v>
      </c>
      <c r="G554" s="7">
        <v>15000</v>
      </c>
      <c r="H554" s="7">
        <v>0</v>
      </c>
      <c r="I554" s="7">
        <v>15000</v>
      </c>
      <c r="J554" s="7">
        <v>430.5</v>
      </c>
      <c r="K554" s="7">
        <v>0</v>
      </c>
      <c r="L554" s="7">
        <v>456</v>
      </c>
      <c r="M554" s="7">
        <v>25</v>
      </c>
      <c r="N554" s="7">
        <f t="shared" si="26"/>
        <v>911.5</v>
      </c>
      <c r="O554" s="7">
        <f t="shared" si="28"/>
        <v>14088.5</v>
      </c>
    </row>
    <row r="555" spans="1:15" ht="24.75" customHeight="1" x14ac:dyDescent="0.25">
      <c r="A555" s="6">
        <v>547</v>
      </c>
      <c r="B555" t="s">
        <v>1315</v>
      </c>
      <c r="C555" s="6" t="s">
        <v>624</v>
      </c>
      <c r="D555" s="6" t="s">
        <v>47</v>
      </c>
      <c r="E555" s="6" t="s">
        <v>36</v>
      </c>
      <c r="F555" s="7" t="s">
        <v>29</v>
      </c>
      <c r="G555" s="7">
        <v>15000</v>
      </c>
      <c r="H555" s="7">
        <v>0</v>
      </c>
      <c r="I555" s="7">
        <v>15000</v>
      </c>
      <c r="J555" s="7">
        <v>430.5</v>
      </c>
      <c r="K555" s="7">
        <v>0</v>
      </c>
      <c r="L555" s="7">
        <v>456</v>
      </c>
      <c r="M555" s="7">
        <v>25</v>
      </c>
      <c r="N555" s="7">
        <f t="shared" si="26"/>
        <v>911.5</v>
      </c>
      <c r="O555" s="7">
        <f t="shared" si="28"/>
        <v>14088.5</v>
      </c>
    </row>
    <row r="556" spans="1:15" ht="24.75" customHeight="1" x14ac:dyDescent="0.25">
      <c r="A556" s="6">
        <v>548</v>
      </c>
      <c r="B556" s="6" t="s">
        <v>667</v>
      </c>
      <c r="C556" s="6" t="s">
        <v>624</v>
      </c>
      <c r="D556" s="6" t="s">
        <v>103</v>
      </c>
      <c r="E556" s="6" t="s">
        <v>36</v>
      </c>
      <c r="F556" s="6" t="s">
        <v>29</v>
      </c>
      <c r="G556" s="7">
        <v>15000</v>
      </c>
      <c r="H556" s="7">
        <v>0</v>
      </c>
      <c r="I556" s="7">
        <v>15000</v>
      </c>
      <c r="J556" s="7">
        <v>430.5</v>
      </c>
      <c r="K556" s="7">
        <v>0</v>
      </c>
      <c r="L556" s="7">
        <v>456</v>
      </c>
      <c r="M556" s="7">
        <v>25</v>
      </c>
      <c r="N556" s="7">
        <f t="shared" si="26"/>
        <v>911.5</v>
      </c>
      <c r="O556" s="7">
        <f t="shared" si="28"/>
        <v>14088.5</v>
      </c>
    </row>
    <row r="557" spans="1:15" ht="24.75" customHeight="1" x14ac:dyDescent="0.25">
      <c r="A557" s="6">
        <v>549</v>
      </c>
      <c r="B557" t="s">
        <v>668</v>
      </c>
      <c r="C557" s="6" t="s">
        <v>624</v>
      </c>
      <c r="D557" s="6" t="s">
        <v>103</v>
      </c>
      <c r="E557" s="6" t="s">
        <v>36</v>
      </c>
      <c r="F557" s="6" t="s">
        <v>29</v>
      </c>
      <c r="G557" s="7">
        <v>20000</v>
      </c>
      <c r="H557" s="7">
        <v>0</v>
      </c>
      <c r="I557" s="7">
        <v>20000</v>
      </c>
      <c r="J557" s="7">
        <v>574</v>
      </c>
      <c r="K557" s="7">
        <v>0</v>
      </c>
      <c r="L557" s="7">
        <f t="shared" si="27"/>
        <v>608</v>
      </c>
      <c r="M557" s="7">
        <v>25</v>
      </c>
      <c r="N557" s="7">
        <f t="shared" si="26"/>
        <v>1207</v>
      </c>
      <c r="O557" s="7">
        <f t="shared" si="28"/>
        <v>18793</v>
      </c>
    </row>
    <row r="558" spans="1:15" ht="24.75" customHeight="1" x14ac:dyDescent="0.25">
      <c r="A558" s="6">
        <v>550</v>
      </c>
      <c r="B558" s="6" t="s">
        <v>669</v>
      </c>
      <c r="C558" s="6" t="s">
        <v>624</v>
      </c>
      <c r="D558" s="6" t="s">
        <v>118</v>
      </c>
      <c r="E558" s="6" t="s">
        <v>36</v>
      </c>
      <c r="F558" s="6" t="s">
        <v>37</v>
      </c>
      <c r="G558" s="7">
        <v>15000</v>
      </c>
      <c r="H558" s="7">
        <v>0</v>
      </c>
      <c r="I558" s="7">
        <v>15000</v>
      </c>
      <c r="J558" s="7">
        <v>430.5</v>
      </c>
      <c r="K558" s="7">
        <v>0</v>
      </c>
      <c r="L558" s="7">
        <f t="shared" si="27"/>
        <v>456</v>
      </c>
      <c r="M558" s="7">
        <v>25</v>
      </c>
      <c r="N558" s="7">
        <f t="shared" si="26"/>
        <v>911.5</v>
      </c>
      <c r="O558" s="7">
        <f t="shared" si="28"/>
        <v>14088.5</v>
      </c>
    </row>
    <row r="559" spans="1:15" ht="24.75" customHeight="1" x14ac:dyDescent="0.25">
      <c r="A559" s="6">
        <v>551</v>
      </c>
      <c r="B559" s="10" t="s">
        <v>670</v>
      </c>
      <c r="C559" s="6" t="s">
        <v>624</v>
      </c>
      <c r="D559" s="6" t="s">
        <v>118</v>
      </c>
      <c r="E559" s="6" t="s">
        <v>36</v>
      </c>
      <c r="F559" s="6" t="s">
        <v>37</v>
      </c>
      <c r="G559" s="7">
        <v>11000</v>
      </c>
      <c r="H559" s="7">
        <v>0</v>
      </c>
      <c r="I559" s="7">
        <v>11000</v>
      </c>
      <c r="J559" s="7">
        <v>315.7</v>
      </c>
      <c r="K559" s="7">
        <v>0</v>
      </c>
      <c r="L559" s="7">
        <f t="shared" si="27"/>
        <v>334.4</v>
      </c>
      <c r="M559" s="7">
        <v>25</v>
      </c>
      <c r="N559" s="7">
        <f t="shared" si="26"/>
        <v>675.09999999999991</v>
      </c>
      <c r="O559" s="7">
        <f t="shared" si="28"/>
        <v>10324.9</v>
      </c>
    </row>
    <row r="560" spans="1:15" ht="24.75" customHeight="1" x14ac:dyDescent="0.25">
      <c r="A560" s="6">
        <v>552</v>
      </c>
      <c r="B560" t="s">
        <v>671</v>
      </c>
      <c r="C560" s="6" t="s">
        <v>624</v>
      </c>
      <c r="D560" s="6" t="s">
        <v>118</v>
      </c>
      <c r="E560" s="6" t="s">
        <v>36</v>
      </c>
      <c r="F560" s="6" t="s">
        <v>37</v>
      </c>
      <c r="G560" s="7">
        <v>11000</v>
      </c>
      <c r="H560" s="7">
        <v>0</v>
      </c>
      <c r="I560" s="7">
        <v>11000</v>
      </c>
      <c r="J560" s="7">
        <v>315.7</v>
      </c>
      <c r="K560" s="7">
        <v>0</v>
      </c>
      <c r="L560" s="7">
        <v>334.4</v>
      </c>
      <c r="M560" s="7">
        <v>25</v>
      </c>
      <c r="N560" s="7">
        <f t="shared" si="26"/>
        <v>675.09999999999991</v>
      </c>
      <c r="O560" s="7">
        <f t="shared" si="28"/>
        <v>10324.9</v>
      </c>
    </row>
    <row r="561" spans="1:15" ht="24.75" customHeight="1" x14ac:dyDescent="0.25">
      <c r="A561" s="6">
        <v>553</v>
      </c>
      <c r="B561" s="6" t="s">
        <v>672</v>
      </c>
      <c r="C561" s="6" t="s">
        <v>624</v>
      </c>
      <c r="D561" s="6" t="s">
        <v>47</v>
      </c>
      <c r="E561" s="6" t="s">
        <v>36</v>
      </c>
      <c r="F561" s="6" t="s">
        <v>37</v>
      </c>
      <c r="G561" s="7">
        <v>22000</v>
      </c>
      <c r="H561" s="7">
        <v>0</v>
      </c>
      <c r="I561" s="7">
        <v>22000</v>
      </c>
      <c r="J561" s="7">
        <v>631.4</v>
      </c>
      <c r="K561" s="7">
        <v>0</v>
      </c>
      <c r="L561" s="7">
        <f t="shared" si="27"/>
        <v>668.8</v>
      </c>
      <c r="M561" s="7">
        <v>25</v>
      </c>
      <c r="N561" s="7">
        <f t="shared" si="26"/>
        <v>1325.1999999999998</v>
      </c>
      <c r="O561" s="7">
        <f t="shared" si="28"/>
        <v>20674.8</v>
      </c>
    </row>
    <row r="562" spans="1:15" ht="24.75" customHeight="1" x14ac:dyDescent="0.25">
      <c r="A562" s="6">
        <v>554</v>
      </c>
      <c r="B562" s="6" t="s">
        <v>673</v>
      </c>
      <c r="C562" s="6" t="s">
        <v>624</v>
      </c>
      <c r="D562" s="6" t="s">
        <v>47</v>
      </c>
      <c r="E562" s="6" t="s">
        <v>36</v>
      </c>
      <c r="F562" s="6" t="s">
        <v>29</v>
      </c>
      <c r="G562" s="7">
        <v>15000</v>
      </c>
      <c r="H562" s="7">
        <v>0</v>
      </c>
      <c r="I562" s="7">
        <v>15000</v>
      </c>
      <c r="J562" s="7">
        <v>430.5</v>
      </c>
      <c r="K562" s="7">
        <v>0</v>
      </c>
      <c r="L562" s="7">
        <v>456</v>
      </c>
      <c r="M562" s="7">
        <v>25</v>
      </c>
      <c r="N562" s="7">
        <f t="shared" si="26"/>
        <v>911.5</v>
      </c>
      <c r="O562" s="7">
        <f t="shared" si="28"/>
        <v>14088.5</v>
      </c>
    </row>
    <row r="563" spans="1:15" ht="24.75" customHeight="1" x14ac:dyDescent="0.25">
      <c r="A563" s="6">
        <v>555</v>
      </c>
      <c r="B563" s="6" t="s">
        <v>674</v>
      </c>
      <c r="C563" s="6" t="s">
        <v>624</v>
      </c>
      <c r="D563" s="6" t="s">
        <v>47</v>
      </c>
      <c r="E563" s="6" t="s">
        <v>36</v>
      </c>
      <c r="F563" s="6" t="s">
        <v>29</v>
      </c>
      <c r="G563" s="7">
        <v>11000</v>
      </c>
      <c r="H563" s="7">
        <v>0</v>
      </c>
      <c r="I563" s="7">
        <v>11000</v>
      </c>
      <c r="J563" s="7">
        <v>315.7</v>
      </c>
      <c r="K563" s="7">
        <v>0</v>
      </c>
      <c r="L563" s="7">
        <v>334.4</v>
      </c>
      <c r="M563" s="7">
        <v>25</v>
      </c>
      <c r="N563" s="7">
        <f t="shared" si="26"/>
        <v>675.09999999999991</v>
      </c>
      <c r="O563" s="7">
        <f t="shared" si="28"/>
        <v>10324.9</v>
      </c>
    </row>
    <row r="564" spans="1:15" ht="24.75" customHeight="1" x14ac:dyDescent="0.25">
      <c r="A564" s="6">
        <v>556</v>
      </c>
      <c r="B564" s="6" t="s">
        <v>675</v>
      </c>
      <c r="C564" s="6" t="s">
        <v>624</v>
      </c>
      <c r="D564" s="6" t="s">
        <v>103</v>
      </c>
      <c r="E564" s="6" t="s">
        <v>36</v>
      </c>
      <c r="F564" s="6" t="s">
        <v>29</v>
      </c>
      <c r="G564" s="7">
        <v>15000</v>
      </c>
      <c r="H564" s="7">
        <v>0</v>
      </c>
      <c r="I564" s="7">
        <v>15000</v>
      </c>
      <c r="J564" s="7">
        <v>430.5</v>
      </c>
      <c r="K564" s="7">
        <v>0</v>
      </c>
      <c r="L564" s="7">
        <v>456</v>
      </c>
      <c r="M564" s="7">
        <v>25</v>
      </c>
      <c r="N564" s="7">
        <f t="shared" si="26"/>
        <v>911.5</v>
      </c>
      <c r="O564" s="7">
        <f t="shared" si="28"/>
        <v>14088.5</v>
      </c>
    </row>
    <row r="565" spans="1:15" ht="24.75" customHeight="1" x14ac:dyDescent="0.25">
      <c r="A565" s="6">
        <v>557</v>
      </c>
      <c r="B565" s="6" t="s">
        <v>676</v>
      </c>
      <c r="C565" s="6" t="s">
        <v>624</v>
      </c>
      <c r="D565" s="6" t="s">
        <v>67</v>
      </c>
      <c r="E565" s="6" t="s">
        <v>28</v>
      </c>
      <c r="F565" s="6" t="s">
        <v>37</v>
      </c>
      <c r="G565" s="7">
        <v>21000</v>
      </c>
      <c r="H565" s="7">
        <v>0</v>
      </c>
      <c r="I565" s="7">
        <v>21000</v>
      </c>
      <c r="J565" s="7">
        <v>602.70000000000005</v>
      </c>
      <c r="K565" s="7">
        <v>0</v>
      </c>
      <c r="L565" s="7">
        <f t="shared" si="27"/>
        <v>638.4</v>
      </c>
      <c r="M565" s="7">
        <v>1740.46</v>
      </c>
      <c r="N565" s="7">
        <f t="shared" si="26"/>
        <v>2981.56</v>
      </c>
      <c r="O565" s="7">
        <f t="shared" si="28"/>
        <v>18018.439999999999</v>
      </c>
    </row>
    <row r="566" spans="1:15" ht="24.75" customHeight="1" x14ac:dyDescent="0.25">
      <c r="A566" s="6">
        <v>558</v>
      </c>
      <c r="B566" s="6" t="s">
        <v>677</v>
      </c>
      <c r="C566" s="6" t="s">
        <v>624</v>
      </c>
      <c r="D566" s="6" t="s">
        <v>186</v>
      </c>
      <c r="E566" s="6" t="s">
        <v>28</v>
      </c>
      <c r="F566" s="6" t="s">
        <v>37</v>
      </c>
      <c r="G566" s="7">
        <v>45000</v>
      </c>
      <c r="H566" s="7">
        <v>0</v>
      </c>
      <c r="I566" s="7">
        <v>45000</v>
      </c>
      <c r="J566" s="7">
        <v>1291.5</v>
      </c>
      <c r="K566" s="7">
        <v>1148.33</v>
      </c>
      <c r="L566" s="7">
        <v>1368</v>
      </c>
      <c r="M566" s="7">
        <v>425</v>
      </c>
      <c r="N566" s="7">
        <f t="shared" si="26"/>
        <v>4232.83</v>
      </c>
      <c r="O566" s="7">
        <f t="shared" si="28"/>
        <v>40767.17</v>
      </c>
    </row>
    <row r="567" spans="1:15" ht="24.75" customHeight="1" x14ac:dyDescent="0.25">
      <c r="A567" s="6">
        <v>559</v>
      </c>
      <c r="B567" s="6" t="s">
        <v>678</v>
      </c>
      <c r="C567" s="6" t="s">
        <v>624</v>
      </c>
      <c r="D567" s="6" t="s">
        <v>186</v>
      </c>
      <c r="E567" s="6" t="s">
        <v>28</v>
      </c>
      <c r="F567" s="6" t="s">
        <v>37</v>
      </c>
      <c r="G567" s="7">
        <v>50000</v>
      </c>
      <c r="H567" s="7">
        <v>0</v>
      </c>
      <c r="I567" s="7">
        <v>50000</v>
      </c>
      <c r="J567" s="7">
        <v>1435</v>
      </c>
      <c r="K567" s="7">
        <v>1854</v>
      </c>
      <c r="L567" s="7">
        <v>1520</v>
      </c>
      <c r="M567" s="7">
        <v>25</v>
      </c>
      <c r="N567" s="7">
        <f t="shared" si="26"/>
        <v>4834</v>
      </c>
      <c r="O567" s="7">
        <f t="shared" si="28"/>
        <v>45166</v>
      </c>
    </row>
    <row r="568" spans="1:15" ht="24.75" customHeight="1" x14ac:dyDescent="0.25">
      <c r="A568" s="6">
        <v>560</v>
      </c>
      <c r="B568" s="6" t="s">
        <v>679</v>
      </c>
      <c r="C568" s="6" t="s">
        <v>624</v>
      </c>
      <c r="D568" s="6" t="s">
        <v>103</v>
      </c>
      <c r="E568" s="6" t="s">
        <v>36</v>
      </c>
      <c r="F568" s="6" t="s">
        <v>29</v>
      </c>
      <c r="G568" s="7">
        <v>15000</v>
      </c>
      <c r="H568" s="7">
        <v>0</v>
      </c>
      <c r="I568" s="7">
        <v>15000</v>
      </c>
      <c r="J568" s="7">
        <v>430.5</v>
      </c>
      <c r="K568" s="7">
        <v>0</v>
      </c>
      <c r="L568" s="7">
        <v>456</v>
      </c>
      <c r="M568" s="7">
        <v>25</v>
      </c>
      <c r="N568" s="7">
        <f t="shared" si="26"/>
        <v>911.5</v>
      </c>
      <c r="O568" s="7">
        <f t="shared" si="28"/>
        <v>14088.5</v>
      </c>
    </row>
    <row r="569" spans="1:15" ht="24.75" customHeight="1" x14ac:dyDescent="0.25">
      <c r="A569" s="6">
        <v>561</v>
      </c>
      <c r="B569" s="6" t="s">
        <v>680</v>
      </c>
      <c r="C569" s="6" t="s">
        <v>624</v>
      </c>
      <c r="D569" s="6" t="s">
        <v>103</v>
      </c>
      <c r="E569" s="6" t="s">
        <v>36</v>
      </c>
      <c r="F569" s="6" t="s">
        <v>29</v>
      </c>
      <c r="G569" s="7">
        <v>15000</v>
      </c>
      <c r="H569" s="7">
        <v>0</v>
      </c>
      <c r="I569" s="7">
        <v>15000</v>
      </c>
      <c r="J569" s="7">
        <v>430.5</v>
      </c>
      <c r="K569" s="7">
        <v>0</v>
      </c>
      <c r="L569" s="7">
        <v>456</v>
      </c>
      <c r="M569" s="7">
        <v>25</v>
      </c>
      <c r="N569" s="7">
        <f t="shared" si="26"/>
        <v>911.5</v>
      </c>
      <c r="O569" s="7">
        <f t="shared" si="28"/>
        <v>14088.5</v>
      </c>
    </row>
    <row r="570" spans="1:15" ht="24.75" customHeight="1" x14ac:dyDescent="0.25">
      <c r="A570" s="6">
        <v>562</v>
      </c>
      <c r="B570" s="6" t="s">
        <v>681</v>
      </c>
      <c r="C570" s="6" t="s">
        <v>624</v>
      </c>
      <c r="D570" s="6" t="s">
        <v>186</v>
      </c>
      <c r="E570" s="6" t="s">
        <v>28</v>
      </c>
      <c r="F570" s="6" t="s">
        <v>29</v>
      </c>
      <c r="G570" s="7">
        <v>50000</v>
      </c>
      <c r="H570" s="7">
        <v>0</v>
      </c>
      <c r="I570" s="7">
        <v>50000</v>
      </c>
      <c r="J570" s="7">
        <v>1435</v>
      </c>
      <c r="K570" s="7">
        <v>1596.68</v>
      </c>
      <c r="L570" s="7">
        <v>1520</v>
      </c>
      <c r="M570" s="7">
        <v>1740.46</v>
      </c>
      <c r="N570" s="7">
        <f t="shared" si="26"/>
        <v>6292.14</v>
      </c>
      <c r="O570" s="7">
        <f t="shared" si="28"/>
        <v>43707.86</v>
      </c>
    </row>
    <row r="571" spans="1:15" ht="24.75" customHeight="1" x14ac:dyDescent="0.25">
      <c r="A571" s="6">
        <v>563</v>
      </c>
      <c r="B571" s="6" t="s">
        <v>682</v>
      </c>
      <c r="C571" s="6" t="s">
        <v>624</v>
      </c>
      <c r="D571" s="6" t="s">
        <v>227</v>
      </c>
      <c r="E571" s="6" t="s">
        <v>28</v>
      </c>
      <c r="F571" s="6" t="s">
        <v>29</v>
      </c>
      <c r="G571" s="7">
        <v>50000</v>
      </c>
      <c r="H571" s="7">
        <v>0</v>
      </c>
      <c r="I571" s="7">
        <v>50000</v>
      </c>
      <c r="J571" s="7">
        <v>1435</v>
      </c>
      <c r="K571" s="7">
        <v>1854</v>
      </c>
      <c r="L571" s="7">
        <f t="shared" si="27"/>
        <v>1520</v>
      </c>
      <c r="M571" s="7">
        <v>425</v>
      </c>
      <c r="N571" s="7">
        <f t="shared" si="26"/>
        <v>5234</v>
      </c>
      <c r="O571" s="7">
        <f t="shared" si="28"/>
        <v>44766</v>
      </c>
    </row>
    <row r="572" spans="1:15" ht="24.75" customHeight="1" x14ac:dyDescent="0.25">
      <c r="A572" s="6">
        <v>564</v>
      </c>
      <c r="B572" s="6" t="s">
        <v>683</v>
      </c>
      <c r="C572" s="6" t="s">
        <v>624</v>
      </c>
      <c r="D572" s="6" t="s">
        <v>684</v>
      </c>
      <c r="E572" s="6" t="s">
        <v>36</v>
      </c>
      <c r="F572" s="6" t="s">
        <v>29</v>
      </c>
      <c r="G572" s="7">
        <v>15000</v>
      </c>
      <c r="H572" s="7">
        <v>0</v>
      </c>
      <c r="I572" s="7">
        <v>15000</v>
      </c>
      <c r="J572" s="7">
        <v>430.5</v>
      </c>
      <c r="K572" s="7">
        <v>0</v>
      </c>
      <c r="L572" s="7">
        <v>456</v>
      </c>
      <c r="M572" s="7">
        <v>25</v>
      </c>
      <c r="N572" s="7">
        <f t="shared" si="26"/>
        <v>911.5</v>
      </c>
      <c r="O572" s="7">
        <f t="shared" si="28"/>
        <v>14088.5</v>
      </c>
    </row>
    <row r="573" spans="1:15" ht="24.75" customHeight="1" x14ac:dyDescent="0.25">
      <c r="A573" s="6">
        <v>565</v>
      </c>
      <c r="B573" s="6" t="s">
        <v>685</v>
      </c>
      <c r="C573" s="6" t="s">
        <v>624</v>
      </c>
      <c r="D573" s="6" t="s">
        <v>186</v>
      </c>
      <c r="E573" s="6" t="s">
        <v>28</v>
      </c>
      <c r="F573" s="6" t="s">
        <v>29</v>
      </c>
      <c r="G573" s="7">
        <v>50000</v>
      </c>
      <c r="H573" s="7">
        <v>0</v>
      </c>
      <c r="I573" s="7">
        <v>50000</v>
      </c>
      <c r="J573" s="7">
        <f>+I573*2.87%</f>
        <v>1435</v>
      </c>
      <c r="K573" s="7">
        <v>1854</v>
      </c>
      <c r="L573" s="7">
        <f t="shared" si="27"/>
        <v>1520</v>
      </c>
      <c r="M573" s="7">
        <v>2435.8000000000002</v>
      </c>
      <c r="N573" s="7">
        <f t="shared" si="26"/>
        <v>7244.8</v>
      </c>
      <c r="O573" s="7">
        <f t="shared" si="28"/>
        <v>42755.199999999997</v>
      </c>
    </row>
    <row r="574" spans="1:15" ht="24.75" customHeight="1" x14ac:dyDescent="0.25">
      <c r="A574" s="6">
        <v>566</v>
      </c>
      <c r="B574" s="6" t="s">
        <v>686</v>
      </c>
      <c r="C574" s="6" t="s">
        <v>624</v>
      </c>
      <c r="D574" s="6" t="s">
        <v>186</v>
      </c>
      <c r="E574" s="6" t="s">
        <v>28</v>
      </c>
      <c r="F574" s="6" t="s">
        <v>29</v>
      </c>
      <c r="G574" s="7">
        <v>40000</v>
      </c>
      <c r="H574" s="7">
        <v>0</v>
      </c>
      <c r="I574" s="7">
        <v>40000</v>
      </c>
      <c r="J574" s="7">
        <v>1148</v>
      </c>
      <c r="K574" s="7">
        <v>442.65</v>
      </c>
      <c r="L574" s="7">
        <v>1216</v>
      </c>
      <c r="M574" s="7">
        <v>1105</v>
      </c>
      <c r="N574" s="7">
        <f t="shared" si="26"/>
        <v>3911.65</v>
      </c>
      <c r="O574" s="7">
        <f t="shared" si="28"/>
        <v>36088.35</v>
      </c>
    </row>
    <row r="575" spans="1:15" ht="24.75" customHeight="1" x14ac:dyDescent="0.25">
      <c r="A575" s="6">
        <v>567</v>
      </c>
      <c r="B575" s="6" t="s">
        <v>687</v>
      </c>
      <c r="C575" s="6" t="s">
        <v>624</v>
      </c>
      <c r="D575" s="6" t="s">
        <v>177</v>
      </c>
      <c r="E575" s="6" t="s">
        <v>36</v>
      </c>
      <c r="F575" s="6" t="s">
        <v>37</v>
      </c>
      <c r="G575" s="7">
        <v>11000</v>
      </c>
      <c r="H575" s="7">
        <v>0</v>
      </c>
      <c r="I575" s="7">
        <v>11000</v>
      </c>
      <c r="J575" s="7">
        <v>315.7</v>
      </c>
      <c r="K575" s="7">
        <v>0</v>
      </c>
      <c r="L575" s="7">
        <f t="shared" si="27"/>
        <v>334.4</v>
      </c>
      <c r="M575" s="7">
        <v>25</v>
      </c>
      <c r="N575" s="7">
        <f t="shared" si="26"/>
        <v>675.09999999999991</v>
      </c>
      <c r="O575" s="7">
        <f t="shared" si="28"/>
        <v>10324.9</v>
      </c>
    </row>
    <row r="576" spans="1:15" ht="24.75" customHeight="1" x14ac:dyDescent="0.25">
      <c r="A576" s="6">
        <v>568</v>
      </c>
      <c r="B576" s="6" t="s">
        <v>688</v>
      </c>
      <c r="C576" s="6" t="s">
        <v>624</v>
      </c>
      <c r="D576" s="6" t="s">
        <v>186</v>
      </c>
      <c r="E576" s="6" t="s">
        <v>28</v>
      </c>
      <c r="F576" s="6" t="s">
        <v>37</v>
      </c>
      <c r="G576" s="7">
        <v>50000</v>
      </c>
      <c r="H576" s="7">
        <v>0</v>
      </c>
      <c r="I576" s="7">
        <v>50000</v>
      </c>
      <c r="J576" s="7">
        <v>1435</v>
      </c>
      <c r="K576" s="7">
        <v>1854</v>
      </c>
      <c r="L576" s="7">
        <v>1520</v>
      </c>
      <c r="M576" s="7">
        <v>425</v>
      </c>
      <c r="N576" s="7">
        <f t="shared" si="26"/>
        <v>5234</v>
      </c>
      <c r="O576" s="7">
        <f t="shared" si="28"/>
        <v>44766</v>
      </c>
    </row>
    <row r="577" spans="1:15" ht="24.75" customHeight="1" x14ac:dyDescent="0.25">
      <c r="A577" s="6">
        <v>569</v>
      </c>
      <c r="B577" s="6" t="s">
        <v>689</v>
      </c>
      <c r="C577" s="6" t="s">
        <v>624</v>
      </c>
      <c r="D577" s="6" t="s">
        <v>103</v>
      </c>
      <c r="E577" s="6" t="s">
        <v>36</v>
      </c>
      <c r="F577" s="6" t="s">
        <v>29</v>
      </c>
      <c r="G577" s="7">
        <v>15000</v>
      </c>
      <c r="H577" s="7">
        <v>0</v>
      </c>
      <c r="I577" s="7">
        <v>15000</v>
      </c>
      <c r="J577" s="7">
        <v>430.5</v>
      </c>
      <c r="K577" s="7">
        <v>0</v>
      </c>
      <c r="L577" s="7">
        <v>456</v>
      </c>
      <c r="M577" s="7">
        <v>25</v>
      </c>
      <c r="N577" s="7">
        <f t="shared" si="26"/>
        <v>911.5</v>
      </c>
      <c r="O577" s="7">
        <f t="shared" si="28"/>
        <v>14088.5</v>
      </c>
    </row>
    <row r="578" spans="1:15" ht="24.75" customHeight="1" x14ac:dyDescent="0.25">
      <c r="A578" s="6">
        <v>570</v>
      </c>
      <c r="B578" s="6" t="s">
        <v>690</v>
      </c>
      <c r="C578" s="6" t="s">
        <v>624</v>
      </c>
      <c r="D578" s="6" t="s">
        <v>227</v>
      </c>
      <c r="E578" s="6" t="s">
        <v>28</v>
      </c>
      <c r="F578" s="6" t="s">
        <v>29</v>
      </c>
      <c r="G578" s="7">
        <v>50000</v>
      </c>
      <c r="H578" s="7">
        <v>0</v>
      </c>
      <c r="I578" s="7">
        <v>50000</v>
      </c>
      <c r="J578" s="7">
        <v>1435</v>
      </c>
      <c r="K578" s="7">
        <v>1854</v>
      </c>
      <c r="L578" s="7">
        <f t="shared" si="27"/>
        <v>1520</v>
      </c>
      <c r="M578" s="7">
        <v>4350</v>
      </c>
      <c r="N578" s="7">
        <f t="shared" si="26"/>
        <v>9159</v>
      </c>
      <c r="O578" s="7">
        <f t="shared" si="28"/>
        <v>40841</v>
      </c>
    </row>
    <row r="579" spans="1:15" ht="24.75" customHeight="1" x14ac:dyDescent="0.25">
      <c r="A579" s="6">
        <v>571</v>
      </c>
      <c r="B579" s="6" t="s">
        <v>691</v>
      </c>
      <c r="C579" s="6" t="s">
        <v>624</v>
      </c>
      <c r="D579" s="6" t="s">
        <v>288</v>
      </c>
      <c r="E579" s="6" t="s">
        <v>28</v>
      </c>
      <c r="F579" s="6" t="s">
        <v>37</v>
      </c>
      <c r="G579" s="7">
        <v>50000</v>
      </c>
      <c r="H579" s="7">
        <v>0</v>
      </c>
      <c r="I579" s="7">
        <v>50000</v>
      </c>
      <c r="J579" s="7">
        <v>1435</v>
      </c>
      <c r="K579" s="7">
        <v>1596.68</v>
      </c>
      <c r="L579" s="7">
        <v>1520</v>
      </c>
      <c r="M579" s="7">
        <v>2140.46</v>
      </c>
      <c r="N579" s="7">
        <f t="shared" si="26"/>
        <v>6692.14</v>
      </c>
      <c r="O579" s="7">
        <f t="shared" si="28"/>
        <v>43307.86</v>
      </c>
    </row>
    <row r="580" spans="1:15" ht="24.75" customHeight="1" x14ac:dyDescent="0.25">
      <c r="A580" s="6">
        <v>572</v>
      </c>
      <c r="B580" s="6" t="s">
        <v>692</v>
      </c>
      <c r="C580" s="6" t="s">
        <v>624</v>
      </c>
      <c r="D580" s="6" t="s">
        <v>103</v>
      </c>
      <c r="E580" s="6" t="s">
        <v>36</v>
      </c>
      <c r="F580" s="6" t="s">
        <v>29</v>
      </c>
      <c r="G580" s="7">
        <v>15000</v>
      </c>
      <c r="H580" s="7">
        <v>0</v>
      </c>
      <c r="I580" s="7">
        <v>15000</v>
      </c>
      <c r="J580" s="7">
        <v>430.5</v>
      </c>
      <c r="K580" s="7">
        <v>0</v>
      </c>
      <c r="L580" s="7">
        <v>456</v>
      </c>
      <c r="M580" s="7">
        <v>25</v>
      </c>
      <c r="N580" s="7">
        <f t="shared" si="26"/>
        <v>911.5</v>
      </c>
      <c r="O580" s="7">
        <f t="shared" si="28"/>
        <v>14088.5</v>
      </c>
    </row>
    <row r="581" spans="1:15" ht="24.75" customHeight="1" x14ac:dyDescent="0.25">
      <c r="A581" s="6">
        <v>573</v>
      </c>
      <c r="B581" s="6" t="s">
        <v>693</v>
      </c>
      <c r="C581" s="6" t="s">
        <v>624</v>
      </c>
      <c r="D581" s="6" t="s">
        <v>186</v>
      </c>
      <c r="E581" s="6" t="s">
        <v>28</v>
      </c>
      <c r="F581" s="6" t="s">
        <v>29</v>
      </c>
      <c r="G581" s="7">
        <v>50000</v>
      </c>
      <c r="H581" s="7">
        <v>0</v>
      </c>
      <c r="I581" s="7">
        <v>50000</v>
      </c>
      <c r="J581" s="7">
        <v>1435</v>
      </c>
      <c r="K581" s="7">
        <v>1854</v>
      </c>
      <c r="L581" s="7">
        <f t="shared" si="27"/>
        <v>1520</v>
      </c>
      <c r="M581" s="7">
        <v>425</v>
      </c>
      <c r="N581" s="7">
        <f t="shared" si="26"/>
        <v>5234</v>
      </c>
      <c r="O581" s="7">
        <f t="shared" si="28"/>
        <v>44766</v>
      </c>
    </row>
    <row r="582" spans="1:15" ht="24.75" customHeight="1" x14ac:dyDescent="0.25">
      <c r="A582" s="6">
        <v>574</v>
      </c>
      <c r="B582" s="1" t="s">
        <v>694</v>
      </c>
      <c r="C582" s="6" t="s">
        <v>695</v>
      </c>
      <c r="D582" s="6" t="s">
        <v>47</v>
      </c>
      <c r="E582" s="6" t="s">
        <v>36</v>
      </c>
      <c r="F582" s="6" t="s">
        <v>29</v>
      </c>
      <c r="G582" s="7">
        <v>11000</v>
      </c>
      <c r="H582" s="7">
        <v>0</v>
      </c>
      <c r="I582" s="7">
        <v>11000</v>
      </c>
      <c r="J582" s="7">
        <v>315.7</v>
      </c>
      <c r="K582" s="7">
        <v>0</v>
      </c>
      <c r="L582" s="7">
        <f t="shared" si="27"/>
        <v>334.4</v>
      </c>
      <c r="M582" s="7">
        <v>25</v>
      </c>
      <c r="N582" s="7">
        <f t="shared" si="26"/>
        <v>675.09999999999991</v>
      </c>
      <c r="O582" s="7">
        <f t="shared" si="28"/>
        <v>10324.9</v>
      </c>
    </row>
    <row r="583" spans="1:15" ht="24.75" customHeight="1" x14ac:dyDescent="0.25">
      <c r="A583" s="6">
        <v>575</v>
      </c>
      <c r="B583" s="1" t="s">
        <v>696</v>
      </c>
      <c r="C583" s="6" t="s">
        <v>695</v>
      </c>
      <c r="D583" s="6" t="s">
        <v>47</v>
      </c>
      <c r="E583" s="6" t="s">
        <v>36</v>
      </c>
      <c r="F583" s="6" t="s">
        <v>29</v>
      </c>
      <c r="G583" s="7">
        <v>15000</v>
      </c>
      <c r="H583" s="7">
        <v>0</v>
      </c>
      <c r="I583" s="7">
        <v>15000</v>
      </c>
      <c r="J583" s="7">
        <v>430.5</v>
      </c>
      <c r="K583" s="7">
        <v>0</v>
      </c>
      <c r="L583" s="7">
        <v>456</v>
      </c>
      <c r="M583" s="7">
        <v>25</v>
      </c>
      <c r="N583" s="7">
        <f t="shared" si="26"/>
        <v>911.5</v>
      </c>
      <c r="O583" s="7">
        <f t="shared" si="28"/>
        <v>14088.5</v>
      </c>
    </row>
    <row r="584" spans="1:15" ht="24.75" customHeight="1" x14ac:dyDescent="0.25">
      <c r="A584" s="6">
        <v>576</v>
      </c>
      <c r="B584" t="s">
        <v>697</v>
      </c>
      <c r="C584" s="6" t="s">
        <v>695</v>
      </c>
      <c r="D584" s="6" t="s">
        <v>47</v>
      </c>
      <c r="E584" s="6" t="s">
        <v>36</v>
      </c>
      <c r="F584" s="6" t="s">
        <v>29</v>
      </c>
      <c r="G584" s="7">
        <v>15000</v>
      </c>
      <c r="H584" s="7">
        <v>0</v>
      </c>
      <c r="I584" s="7">
        <v>15000</v>
      </c>
      <c r="J584" s="7">
        <v>430.5</v>
      </c>
      <c r="K584" s="7">
        <v>0</v>
      </c>
      <c r="L584" s="7">
        <v>456</v>
      </c>
      <c r="M584" s="7">
        <v>25</v>
      </c>
      <c r="N584" s="7">
        <f t="shared" ref="N584:N644" si="29">+J584+K584+L584+M584</f>
        <v>911.5</v>
      </c>
      <c r="O584" s="7">
        <f t="shared" si="28"/>
        <v>14088.5</v>
      </c>
    </row>
    <row r="585" spans="1:15" ht="24.75" customHeight="1" x14ac:dyDescent="0.25">
      <c r="A585" s="6">
        <v>577</v>
      </c>
      <c r="B585" t="s">
        <v>1317</v>
      </c>
      <c r="C585" s="6" t="s">
        <v>695</v>
      </c>
      <c r="D585" s="6" t="s">
        <v>47</v>
      </c>
      <c r="E585" s="6" t="s">
        <v>36</v>
      </c>
      <c r="F585" s="6" t="s">
        <v>29</v>
      </c>
      <c r="G585" s="7">
        <v>15000</v>
      </c>
      <c r="H585" s="7">
        <v>0</v>
      </c>
      <c r="I585" s="7">
        <v>15000</v>
      </c>
      <c r="J585" s="7">
        <v>430.5</v>
      </c>
      <c r="K585" s="7">
        <v>0</v>
      </c>
      <c r="L585" s="7">
        <v>456</v>
      </c>
      <c r="M585" s="7">
        <v>25</v>
      </c>
      <c r="N585" s="7">
        <f t="shared" si="29"/>
        <v>911.5</v>
      </c>
      <c r="O585" s="7">
        <f t="shared" si="28"/>
        <v>14088.5</v>
      </c>
    </row>
    <row r="586" spans="1:15" ht="24.75" customHeight="1" x14ac:dyDescent="0.25">
      <c r="A586" s="6">
        <v>578</v>
      </c>
      <c r="B586" t="s">
        <v>1318</v>
      </c>
      <c r="C586" s="6" t="s">
        <v>695</v>
      </c>
      <c r="D586" s="6" t="s">
        <v>47</v>
      </c>
      <c r="E586" s="6" t="s">
        <v>36</v>
      </c>
      <c r="F586" s="6" t="s">
        <v>29</v>
      </c>
      <c r="G586" s="7">
        <v>15000</v>
      </c>
      <c r="H586" s="7">
        <v>0</v>
      </c>
      <c r="I586" s="7">
        <v>15000</v>
      </c>
      <c r="J586" s="7">
        <v>430.5</v>
      </c>
      <c r="K586" s="7">
        <v>0</v>
      </c>
      <c r="L586" s="7">
        <v>456</v>
      </c>
      <c r="M586" s="7">
        <v>25</v>
      </c>
      <c r="N586" s="7">
        <f t="shared" si="29"/>
        <v>911.5</v>
      </c>
      <c r="O586" s="7">
        <f t="shared" si="28"/>
        <v>14088.5</v>
      </c>
    </row>
    <row r="587" spans="1:15" ht="24.75" customHeight="1" x14ac:dyDescent="0.25">
      <c r="A587" s="6">
        <v>579</v>
      </c>
      <c r="B587" t="s">
        <v>698</v>
      </c>
      <c r="C587" s="6" t="s">
        <v>695</v>
      </c>
      <c r="D587" s="6" t="s">
        <v>41</v>
      </c>
      <c r="E587" s="6" t="s">
        <v>28</v>
      </c>
      <c r="F587" s="6" t="s">
        <v>37</v>
      </c>
      <c r="G587" s="7">
        <v>21000</v>
      </c>
      <c r="H587" s="7">
        <v>0</v>
      </c>
      <c r="I587" s="7">
        <v>21000</v>
      </c>
      <c r="J587" s="7">
        <v>602.70000000000005</v>
      </c>
      <c r="K587" s="7">
        <v>0</v>
      </c>
      <c r="L587" s="7">
        <f t="shared" si="27"/>
        <v>638.4</v>
      </c>
      <c r="M587" s="7">
        <v>25</v>
      </c>
      <c r="N587" s="7">
        <f t="shared" si="29"/>
        <v>1266.0999999999999</v>
      </c>
      <c r="O587" s="7">
        <f t="shared" si="28"/>
        <v>19733.900000000001</v>
      </c>
    </row>
    <row r="588" spans="1:15" ht="24.75" customHeight="1" x14ac:dyDescent="0.25">
      <c r="A588" s="6">
        <v>580</v>
      </c>
      <c r="B588" s="6" t="s">
        <v>699</v>
      </c>
      <c r="C588" s="6" t="s">
        <v>700</v>
      </c>
      <c r="D588" s="6" t="s">
        <v>67</v>
      </c>
      <c r="E588" s="6" t="s">
        <v>28</v>
      </c>
      <c r="F588" s="6" t="s">
        <v>37</v>
      </c>
      <c r="G588" s="7">
        <v>22050</v>
      </c>
      <c r="H588" s="7">
        <v>0</v>
      </c>
      <c r="I588" s="7">
        <v>22050</v>
      </c>
      <c r="J588" s="7">
        <v>632.84</v>
      </c>
      <c r="K588" s="7">
        <v>0</v>
      </c>
      <c r="L588" s="7">
        <f t="shared" si="27"/>
        <v>670.32</v>
      </c>
      <c r="M588" s="7">
        <v>1564</v>
      </c>
      <c r="N588" s="7">
        <f t="shared" si="29"/>
        <v>2867.16</v>
      </c>
      <c r="O588" s="7">
        <f t="shared" si="28"/>
        <v>19182.84</v>
      </c>
    </row>
    <row r="589" spans="1:15" ht="24.75" customHeight="1" x14ac:dyDescent="0.25">
      <c r="A589" s="6">
        <v>581</v>
      </c>
      <c r="B589" s="6" t="s">
        <v>701</v>
      </c>
      <c r="C589" s="6" t="s">
        <v>700</v>
      </c>
      <c r="D589" s="6" t="s">
        <v>186</v>
      </c>
      <c r="E589" s="6" t="s">
        <v>55</v>
      </c>
      <c r="F589" s="6" t="s">
        <v>29</v>
      </c>
      <c r="G589" s="7">
        <v>50000</v>
      </c>
      <c r="H589" s="7">
        <v>0</v>
      </c>
      <c r="I589" s="7">
        <v>50000</v>
      </c>
      <c r="J589" s="7">
        <v>1435</v>
      </c>
      <c r="K589" s="7">
        <v>1082.04</v>
      </c>
      <c r="L589" s="7">
        <f t="shared" si="27"/>
        <v>1520</v>
      </c>
      <c r="M589" s="7">
        <v>6071.38</v>
      </c>
      <c r="N589" s="7">
        <f t="shared" si="29"/>
        <v>10108.42</v>
      </c>
      <c r="O589" s="7">
        <f t="shared" si="28"/>
        <v>39891.58</v>
      </c>
    </row>
    <row r="590" spans="1:15" ht="24.75" customHeight="1" x14ac:dyDescent="0.25">
      <c r="A590" s="6">
        <v>582</v>
      </c>
      <c r="B590" s="6" t="s">
        <v>702</v>
      </c>
      <c r="C590" s="6" t="s">
        <v>700</v>
      </c>
      <c r="D590" s="6" t="s">
        <v>200</v>
      </c>
      <c r="E590" s="6" t="s">
        <v>28</v>
      </c>
      <c r="F590" s="6" t="s">
        <v>29</v>
      </c>
      <c r="G590" s="7">
        <v>50000</v>
      </c>
      <c r="H590" s="7">
        <v>0</v>
      </c>
      <c r="I590" s="7">
        <v>50000</v>
      </c>
      <c r="J590" s="7">
        <v>1435</v>
      </c>
      <c r="K590" s="7">
        <v>1854</v>
      </c>
      <c r="L590" s="7">
        <f t="shared" si="27"/>
        <v>1520</v>
      </c>
      <c r="M590" s="7">
        <v>1325</v>
      </c>
      <c r="N590" s="7">
        <f t="shared" si="29"/>
        <v>6134</v>
      </c>
      <c r="O590" s="7">
        <f t="shared" si="28"/>
        <v>43866</v>
      </c>
    </row>
    <row r="591" spans="1:15" ht="24.75" customHeight="1" x14ac:dyDescent="0.25">
      <c r="A591" s="6">
        <v>583</v>
      </c>
      <c r="B591" s="6" t="s">
        <v>703</v>
      </c>
      <c r="C591" s="6" t="s">
        <v>700</v>
      </c>
      <c r="D591" s="6" t="s">
        <v>186</v>
      </c>
      <c r="E591" s="6" t="s">
        <v>55</v>
      </c>
      <c r="F591" s="6" t="s">
        <v>29</v>
      </c>
      <c r="G591" s="7">
        <v>50000</v>
      </c>
      <c r="H591" s="7">
        <v>0</v>
      </c>
      <c r="I591" s="7">
        <v>50000</v>
      </c>
      <c r="J591" s="7">
        <v>1435</v>
      </c>
      <c r="K591" s="7">
        <v>1854</v>
      </c>
      <c r="L591" s="7">
        <f t="shared" si="27"/>
        <v>1520</v>
      </c>
      <c r="M591" s="7">
        <v>2850</v>
      </c>
      <c r="N591" s="7">
        <f t="shared" si="29"/>
        <v>7659</v>
      </c>
      <c r="O591" s="7">
        <f t="shared" si="28"/>
        <v>42341</v>
      </c>
    </row>
    <row r="592" spans="1:15" ht="24.75" customHeight="1" x14ac:dyDescent="0.25">
      <c r="A592" s="6">
        <v>584</v>
      </c>
      <c r="B592" s="6" t="s">
        <v>704</v>
      </c>
      <c r="C592" s="6" t="s">
        <v>700</v>
      </c>
      <c r="D592" s="6" t="s">
        <v>47</v>
      </c>
      <c r="E592" s="6" t="s">
        <v>36</v>
      </c>
      <c r="F592" s="6" t="s">
        <v>29</v>
      </c>
      <c r="G592" s="7">
        <v>10000</v>
      </c>
      <c r="H592" s="7">
        <v>0</v>
      </c>
      <c r="I592" s="7">
        <v>10000</v>
      </c>
      <c r="J592" s="7">
        <v>287</v>
      </c>
      <c r="K592" s="7">
        <v>0</v>
      </c>
      <c r="L592" s="7">
        <f t="shared" ref="L592:L649" si="30">+I592*3.04%</f>
        <v>304</v>
      </c>
      <c r="M592" s="7">
        <v>25</v>
      </c>
      <c r="N592" s="7">
        <f t="shared" si="29"/>
        <v>616</v>
      </c>
      <c r="O592" s="7">
        <f t="shared" si="28"/>
        <v>9384</v>
      </c>
    </row>
    <row r="593" spans="1:15" ht="24.75" customHeight="1" x14ac:dyDescent="0.25">
      <c r="A593" s="6">
        <v>585</v>
      </c>
      <c r="B593" s="6" t="s">
        <v>705</v>
      </c>
      <c r="C593" s="6" t="s">
        <v>700</v>
      </c>
      <c r="D593" s="6" t="s">
        <v>47</v>
      </c>
      <c r="E593" s="6" t="s">
        <v>36</v>
      </c>
      <c r="F593" s="6" t="s">
        <v>29</v>
      </c>
      <c r="G593" s="7">
        <v>11000</v>
      </c>
      <c r="H593" s="7">
        <v>0</v>
      </c>
      <c r="I593" s="7">
        <v>11000</v>
      </c>
      <c r="J593" s="7">
        <v>315.7</v>
      </c>
      <c r="K593" s="7">
        <v>0</v>
      </c>
      <c r="L593" s="7">
        <f t="shared" si="30"/>
        <v>334.4</v>
      </c>
      <c r="M593" s="7">
        <v>25</v>
      </c>
      <c r="N593" s="7">
        <f t="shared" si="29"/>
        <v>675.09999999999991</v>
      </c>
      <c r="O593" s="7">
        <f t="shared" ref="O593:O656" si="31">+G593-N593</f>
        <v>10324.9</v>
      </c>
    </row>
    <row r="594" spans="1:15" ht="24.75" customHeight="1" x14ac:dyDescent="0.25">
      <c r="A594" s="6">
        <v>586</v>
      </c>
      <c r="B594" s="1" t="s">
        <v>706</v>
      </c>
      <c r="C594" s="6" t="s">
        <v>700</v>
      </c>
      <c r="D594" s="6" t="s">
        <v>47</v>
      </c>
      <c r="E594" s="6" t="s">
        <v>36</v>
      </c>
      <c r="F594" s="6" t="s">
        <v>29</v>
      </c>
      <c r="G594" s="7">
        <v>10000</v>
      </c>
      <c r="H594" s="7">
        <v>0</v>
      </c>
      <c r="I594" s="7">
        <v>10000</v>
      </c>
      <c r="J594" s="7">
        <v>287</v>
      </c>
      <c r="K594" s="7">
        <v>0</v>
      </c>
      <c r="L594" s="7">
        <f t="shared" si="30"/>
        <v>304</v>
      </c>
      <c r="M594" s="7">
        <v>25</v>
      </c>
      <c r="N594" s="7">
        <f t="shared" si="29"/>
        <v>616</v>
      </c>
      <c r="O594" s="7">
        <f t="shared" si="31"/>
        <v>9384</v>
      </c>
    </row>
    <row r="595" spans="1:15" ht="24.75" customHeight="1" x14ac:dyDescent="0.25">
      <c r="A595" s="6">
        <v>587</v>
      </c>
      <c r="B595" s="1" t="s">
        <v>707</v>
      </c>
      <c r="C595" s="6" t="s">
        <v>700</v>
      </c>
      <c r="D595" s="6" t="s">
        <v>47</v>
      </c>
      <c r="E595" s="6" t="s">
        <v>36</v>
      </c>
      <c r="F595" s="6" t="s">
        <v>29</v>
      </c>
      <c r="G595" s="7">
        <v>10000</v>
      </c>
      <c r="H595" s="7">
        <v>0</v>
      </c>
      <c r="I595" s="7">
        <v>10000</v>
      </c>
      <c r="J595" s="7">
        <v>287</v>
      </c>
      <c r="K595" s="7">
        <v>0</v>
      </c>
      <c r="L595" s="7">
        <f t="shared" si="30"/>
        <v>304</v>
      </c>
      <c r="M595" s="7">
        <v>25</v>
      </c>
      <c r="N595" s="7">
        <f t="shared" si="29"/>
        <v>616</v>
      </c>
      <c r="O595" s="7">
        <f t="shared" si="31"/>
        <v>9384</v>
      </c>
    </row>
    <row r="596" spans="1:15" ht="24.75" customHeight="1" x14ac:dyDescent="0.25">
      <c r="A596" s="6">
        <v>588</v>
      </c>
      <c r="B596" s="1" t="s">
        <v>708</v>
      </c>
      <c r="C596" s="6" t="s">
        <v>700</v>
      </c>
      <c r="D596" s="6" t="s">
        <v>47</v>
      </c>
      <c r="E596" s="6" t="s">
        <v>36</v>
      </c>
      <c r="F596" s="6" t="s">
        <v>29</v>
      </c>
      <c r="G596" s="7">
        <v>11000</v>
      </c>
      <c r="H596" s="7">
        <v>0</v>
      </c>
      <c r="I596" s="7">
        <v>11000</v>
      </c>
      <c r="J596" s="7">
        <v>315.7</v>
      </c>
      <c r="K596" s="7">
        <v>0</v>
      </c>
      <c r="L596" s="7">
        <f t="shared" si="30"/>
        <v>334.4</v>
      </c>
      <c r="M596" s="7">
        <v>25</v>
      </c>
      <c r="N596" s="7">
        <f t="shared" si="29"/>
        <v>675.09999999999991</v>
      </c>
      <c r="O596" s="7">
        <f t="shared" si="31"/>
        <v>10324.9</v>
      </c>
    </row>
    <row r="597" spans="1:15" ht="24.75" customHeight="1" x14ac:dyDescent="0.25">
      <c r="A597" s="6">
        <v>589</v>
      </c>
      <c r="B597" t="s">
        <v>709</v>
      </c>
      <c r="C597" t="s">
        <v>700</v>
      </c>
      <c r="D597" t="s">
        <v>47</v>
      </c>
      <c r="E597" s="6" t="s">
        <v>36</v>
      </c>
      <c r="F597" s="6" t="s">
        <v>29</v>
      </c>
      <c r="G597" s="7">
        <v>11000</v>
      </c>
      <c r="H597" s="7">
        <v>0</v>
      </c>
      <c r="I597" s="7">
        <v>11000</v>
      </c>
      <c r="J597" s="7">
        <v>315.7</v>
      </c>
      <c r="K597" s="7">
        <v>0</v>
      </c>
      <c r="L597" s="7">
        <f t="shared" si="30"/>
        <v>334.4</v>
      </c>
      <c r="M597" s="7">
        <v>25</v>
      </c>
      <c r="N597" s="7">
        <f t="shared" si="29"/>
        <v>675.09999999999991</v>
      </c>
      <c r="O597" s="7">
        <f t="shared" si="31"/>
        <v>10324.9</v>
      </c>
    </row>
    <row r="598" spans="1:15" ht="24.75" customHeight="1" x14ac:dyDescent="0.25">
      <c r="A598" s="6">
        <v>590</v>
      </c>
      <c r="B598" t="s">
        <v>710</v>
      </c>
      <c r="C598" t="s">
        <v>700</v>
      </c>
      <c r="D598" t="s">
        <v>47</v>
      </c>
      <c r="E598" s="6" t="s">
        <v>36</v>
      </c>
      <c r="F598" s="6" t="s">
        <v>29</v>
      </c>
      <c r="G598" s="7">
        <v>11000</v>
      </c>
      <c r="H598" s="7">
        <v>0</v>
      </c>
      <c r="I598" s="7">
        <v>11000</v>
      </c>
      <c r="J598" s="7">
        <v>315.7</v>
      </c>
      <c r="K598" s="7">
        <v>0</v>
      </c>
      <c r="L598" s="7">
        <v>334.4</v>
      </c>
      <c r="M598" s="7">
        <v>25</v>
      </c>
      <c r="N598" s="7">
        <f t="shared" si="29"/>
        <v>675.09999999999991</v>
      </c>
      <c r="O598" s="7">
        <f t="shared" si="31"/>
        <v>10324.9</v>
      </c>
    </row>
    <row r="599" spans="1:15" ht="24.75" customHeight="1" x14ac:dyDescent="0.25">
      <c r="A599" s="6">
        <v>591</v>
      </c>
      <c r="B599" t="s">
        <v>711</v>
      </c>
      <c r="C599" t="s">
        <v>700</v>
      </c>
      <c r="D599" t="s">
        <v>47</v>
      </c>
      <c r="E599" s="6" t="s">
        <v>36</v>
      </c>
      <c r="F599" s="6" t="s">
        <v>29</v>
      </c>
      <c r="G599" s="7">
        <v>20000</v>
      </c>
      <c r="H599" s="7">
        <v>0</v>
      </c>
      <c r="I599" s="7">
        <v>20000</v>
      </c>
      <c r="J599" s="7">
        <v>574</v>
      </c>
      <c r="K599" s="7">
        <v>0</v>
      </c>
      <c r="L599" s="7">
        <f t="shared" si="30"/>
        <v>608</v>
      </c>
      <c r="M599" s="7">
        <v>2841.19</v>
      </c>
      <c r="N599" s="7">
        <f t="shared" si="29"/>
        <v>4023.19</v>
      </c>
      <c r="O599" s="7">
        <f t="shared" si="31"/>
        <v>15976.81</v>
      </c>
    </row>
    <row r="600" spans="1:15" ht="24.75" customHeight="1" x14ac:dyDescent="0.25">
      <c r="A600" s="6">
        <v>592</v>
      </c>
      <c r="B600" t="s">
        <v>712</v>
      </c>
      <c r="C600" t="s">
        <v>700</v>
      </c>
      <c r="D600" t="s">
        <v>47</v>
      </c>
      <c r="E600" s="6" t="s">
        <v>36</v>
      </c>
      <c r="F600" s="6" t="s">
        <v>29</v>
      </c>
      <c r="G600" s="7">
        <v>10000</v>
      </c>
      <c r="H600" s="7">
        <v>0</v>
      </c>
      <c r="I600" s="7">
        <v>10000</v>
      </c>
      <c r="J600" s="7">
        <v>287</v>
      </c>
      <c r="K600" s="7">
        <v>0</v>
      </c>
      <c r="L600" s="7">
        <f t="shared" si="30"/>
        <v>304</v>
      </c>
      <c r="M600" s="7">
        <v>25</v>
      </c>
      <c r="N600" s="7">
        <f t="shared" si="29"/>
        <v>616</v>
      </c>
      <c r="O600" s="7">
        <f t="shared" si="31"/>
        <v>9384</v>
      </c>
    </row>
    <row r="601" spans="1:15" ht="24.75" customHeight="1" x14ac:dyDescent="0.25">
      <c r="A601" s="6">
        <v>593</v>
      </c>
      <c r="B601" t="s">
        <v>1410</v>
      </c>
      <c r="C601" t="s">
        <v>700</v>
      </c>
      <c r="D601" t="s">
        <v>47</v>
      </c>
      <c r="E601" s="6" t="s">
        <v>36</v>
      </c>
      <c r="F601" s="6" t="s">
        <v>37</v>
      </c>
      <c r="G601" s="7">
        <v>11000</v>
      </c>
      <c r="H601" s="7">
        <v>0</v>
      </c>
      <c r="I601" s="7">
        <v>11000</v>
      </c>
      <c r="J601" s="7">
        <v>315.7</v>
      </c>
      <c r="K601" s="7">
        <v>0</v>
      </c>
      <c r="L601" s="7">
        <v>334.4</v>
      </c>
      <c r="M601" s="7">
        <v>1740.46</v>
      </c>
      <c r="N601" s="7">
        <f t="shared" si="29"/>
        <v>2390.56</v>
      </c>
      <c r="O601" s="7">
        <f t="shared" si="31"/>
        <v>8609.44</v>
      </c>
    </row>
    <row r="602" spans="1:15" ht="24.75" customHeight="1" x14ac:dyDescent="0.25">
      <c r="A602" s="6">
        <v>594</v>
      </c>
      <c r="B602" s="6" t="s">
        <v>713</v>
      </c>
      <c r="C602" s="6" t="s">
        <v>700</v>
      </c>
      <c r="D602" s="6" t="s">
        <v>103</v>
      </c>
      <c r="E602" s="6" t="s">
        <v>36</v>
      </c>
      <c r="F602" s="6" t="s">
        <v>29</v>
      </c>
      <c r="G602" s="7">
        <v>11000</v>
      </c>
      <c r="H602" s="7">
        <v>0</v>
      </c>
      <c r="I602" s="7">
        <v>11000</v>
      </c>
      <c r="J602" s="7">
        <v>315.7</v>
      </c>
      <c r="K602" s="7">
        <v>0</v>
      </c>
      <c r="L602" s="7">
        <f t="shared" si="30"/>
        <v>334.4</v>
      </c>
      <c r="M602" s="7">
        <v>25</v>
      </c>
      <c r="N602" s="7">
        <f t="shared" si="29"/>
        <v>675.09999999999991</v>
      </c>
      <c r="O602" s="7">
        <f t="shared" si="31"/>
        <v>10324.9</v>
      </c>
    </row>
    <row r="603" spans="1:15" ht="24.75" customHeight="1" x14ac:dyDescent="0.25">
      <c r="A603" s="6">
        <v>595</v>
      </c>
      <c r="B603" s="6" t="s">
        <v>714</v>
      </c>
      <c r="C603" s="6" t="s">
        <v>700</v>
      </c>
      <c r="D603" s="6" t="s">
        <v>186</v>
      </c>
      <c r="E603" s="6" t="s">
        <v>28</v>
      </c>
      <c r="F603" s="6" t="s">
        <v>37</v>
      </c>
      <c r="G603" s="7">
        <v>40000</v>
      </c>
      <c r="H603" s="7">
        <v>0</v>
      </c>
      <c r="I603" s="7">
        <v>40000</v>
      </c>
      <c r="J603" s="7">
        <v>1148</v>
      </c>
      <c r="K603" s="7">
        <v>442.65</v>
      </c>
      <c r="L603" s="7">
        <v>1216</v>
      </c>
      <c r="M603" s="7">
        <v>12087.2</v>
      </c>
      <c r="N603" s="7">
        <f t="shared" si="29"/>
        <v>14893.85</v>
      </c>
      <c r="O603" s="7">
        <f t="shared" si="31"/>
        <v>25106.15</v>
      </c>
    </row>
    <row r="604" spans="1:15" ht="24.75" customHeight="1" x14ac:dyDescent="0.25">
      <c r="A604" s="6">
        <v>596</v>
      </c>
      <c r="B604" s="6" t="s">
        <v>715</v>
      </c>
      <c r="C604" s="6" t="s">
        <v>700</v>
      </c>
      <c r="D604" s="6" t="s">
        <v>103</v>
      </c>
      <c r="E604" s="6" t="s">
        <v>36</v>
      </c>
      <c r="F604" s="6" t="s">
        <v>29</v>
      </c>
      <c r="G604" s="7">
        <v>11000</v>
      </c>
      <c r="H604" s="7">
        <v>0</v>
      </c>
      <c r="I604" s="7">
        <v>11000</v>
      </c>
      <c r="J604" s="7">
        <v>315.7</v>
      </c>
      <c r="K604" s="7">
        <v>0</v>
      </c>
      <c r="L604" s="7">
        <f t="shared" si="30"/>
        <v>334.4</v>
      </c>
      <c r="M604" s="7">
        <v>25</v>
      </c>
      <c r="N604" s="7">
        <f t="shared" si="29"/>
        <v>675.09999999999991</v>
      </c>
      <c r="O604" s="7">
        <f t="shared" si="31"/>
        <v>10324.9</v>
      </c>
    </row>
    <row r="605" spans="1:15" ht="24.75" customHeight="1" x14ac:dyDescent="0.25">
      <c r="A605" s="6">
        <v>597</v>
      </c>
      <c r="B605" s="6" t="s">
        <v>716</v>
      </c>
      <c r="C605" s="6" t="s">
        <v>700</v>
      </c>
      <c r="D605" s="6" t="s">
        <v>103</v>
      </c>
      <c r="E605" s="6" t="s">
        <v>36</v>
      </c>
      <c r="F605" s="6" t="s">
        <v>29</v>
      </c>
      <c r="G605" s="7">
        <v>11000</v>
      </c>
      <c r="H605" s="7">
        <v>0</v>
      </c>
      <c r="I605" s="7">
        <v>11000</v>
      </c>
      <c r="J605" s="7">
        <v>315.7</v>
      </c>
      <c r="K605" s="7">
        <v>0</v>
      </c>
      <c r="L605" s="7">
        <f t="shared" si="30"/>
        <v>334.4</v>
      </c>
      <c r="M605" s="7">
        <v>1163.03</v>
      </c>
      <c r="N605" s="7">
        <f t="shared" si="29"/>
        <v>1813.1299999999999</v>
      </c>
      <c r="O605" s="7">
        <f t="shared" si="31"/>
        <v>9186.8700000000008</v>
      </c>
    </row>
    <row r="606" spans="1:15" ht="24.75" customHeight="1" x14ac:dyDescent="0.25">
      <c r="A606" s="6">
        <v>598</v>
      </c>
      <c r="B606" s="6" t="s">
        <v>717</v>
      </c>
      <c r="C606" s="6" t="s">
        <v>700</v>
      </c>
      <c r="D606" s="6" t="s">
        <v>684</v>
      </c>
      <c r="E606" s="6" t="s">
        <v>36</v>
      </c>
      <c r="F606" s="6" t="s">
        <v>29</v>
      </c>
      <c r="G606" s="7">
        <v>11000</v>
      </c>
      <c r="H606" s="7">
        <v>0</v>
      </c>
      <c r="I606" s="7">
        <v>11000</v>
      </c>
      <c r="J606" s="7">
        <v>315.7</v>
      </c>
      <c r="K606" s="7">
        <v>0</v>
      </c>
      <c r="L606" s="7">
        <f t="shared" si="30"/>
        <v>334.4</v>
      </c>
      <c r="M606" s="7">
        <v>25</v>
      </c>
      <c r="N606" s="7">
        <f t="shared" si="29"/>
        <v>675.09999999999991</v>
      </c>
      <c r="O606" s="7">
        <f t="shared" si="31"/>
        <v>10324.9</v>
      </c>
    </row>
    <row r="607" spans="1:15" ht="24.75" customHeight="1" x14ac:dyDescent="0.25">
      <c r="A607" s="6">
        <v>599</v>
      </c>
      <c r="B607" s="6" t="s">
        <v>718</v>
      </c>
      <c r="C607" s="6" t="s">
        <v>700</v>
      </c>
      <c r="D607" s="6" t="s">
        <v>103</v>
      </c>
      <c r="E607" s="6" t="s">
        <v>36</v>
      </c>
      <c r="F607" s="6" t="s">
        <v>29</v>
      </c>
      <c r="G607" s="7">
        <v>11000</v>
      </c>
      <c r="H607" s="7">
        <v>0</v>
      </c>
      <c r="I607" s="7">
        <v>11000</v>
      </c>
      <c r="J607" s="7">
        <v>315.7</v>
      </c>
      <c r="K607" s="7">
        <v>0</v>
      </c>
      <c r="L607" s="7">
        <f t="shared" si="30"/>
        <v>334.4</v>
      </c>
      <c r="M607" s="7">
        <v>25</v>
      </c>
      <c r="N607" s="7">
        <f t="shared" si="29"/>
        <v>675.09999999999991</v>
      </c>
      <c r="O607" s="7">
        <f t="shared" si="31"/>
        <v>10324.9</v>
      </c>
    </row>
    <row r="608" spans="1:15" ht="24.75" customHeight="1" x14ac:dyDescent="0.25">
      <c r="A608" s="6">
        <v>600</v>
      </c>
      <c r="B608" s="6" t="s">
        <v>719</v>
      </c>
      <c r="C608" s="6" t="s">
        <v>700</v>
      </c>
      <c r="D608" s="6" t="s">
        <v>47</v>
      </c>
      <c r="E608" s="6" t="s">
        <v>36</v>
      </c>
      <c r="F608" s="6" t="s">
        <v>29</v>
      </c>
      <c r="G608" s="7">
        <v>11000</v>
      </c>
      <c r="H608" s="7">
        <v>0</v>
      </c>
      <c r="I608" s="7">
        <v>11000</v>
      </c>
      <c r="J608" s="7">
        <v>315.7</v>
      </c>
      <c r="K608" s="7">
        <v>0</v>
      </c>
      <c r="L608" s="7">
        <f t="shared" si="30"/>
        <v>334.4</v>
      </c>
      <c r="M608" s="7">
        <v>2489.6</v>
      </c>
      <c r="N608" s="7">
        <f t="shared" si="29"/>
        <v>3139.7</v>
      </c>
      <c r="O608" s="7">
        <f t="shared" si="31"/>
        <v>7860.3</v>
      </c>
    </row>
    <row r="609" spans="1:15" ht="24.75" customHeight="1" x14ac:dyDescent="0.25">
      <c r="A609" s="6">
        <v>601</v>
      </c>
      <c r="B609" s="6" t="s">
        <v>720</v>
      </c>
      <c r="C609" s="6" t="s">
        <v>700</v>
      </c>
      <c r="D609" s="6" t="s">
        <v>103</v>
      </c>
      <c r="E609" s="6" t="s">
        <v>36</v>
      </c>
      <c r="F609" s="6" t="s">
        <v>29</v>
      </c>
      <c r="G609" s="7">
        <v>11000</v>
      </c>
      <c r="H609" s="7">
        <v>0</v>
      </c>
      <c r="I609" s="7">
        <v>11000</v>
      </c>
      <c r="J609" s="7">
        <v>315.7</v>
      </c>
      <c r="K609" s="7">
        <v>0</v>
      </c>
      <c r="L609" s="7">
        <f t="shared" si="30"/>
        <v>334.4</v>
      </c>
      <c r="M609" s="7">
        <v>725</v>
      </c>
      <c r="N609" s="7">
        <f t="shared" si="29"/>
        <v>1375.1</v>
      </c>
      <c r="O609" s="7">
        <f t="shared" si="31"/>
        <v>9624.9</v>
      </c>
    </row>
    <row r="610" spans="1:15" ht="24.75" customHeight="1" x14ac:dyDescent="0.25">
      <c r="A610" s="6">
        <v>602</v>
      </c>
      <c r="B610" s="6" t="s">
        <v>721</v>
      </c>
      <c r="C610" s="6" t="s">
        <v>700</v>
      </c>
      <c r="D610" s="6" t="s">
        <v>227</v>
      </c>
      <c r="E610" s="6" t="s">
        <v>55</v>
      </c>
      <c r="F610" s="6" t="s">
        <v>37</v>
      </c>
      <c r="G610" s="7">
        <v>50000</v>
      </c>
      <c r="H610" s="7">
        <v>0</v>
      </c>
      <c r="I610" s="7">
        <v>50000</v>
      </c>
      <c r="J610" s="7">
        <v>1435</v>
      </c>
      <c r="K610" s="7">
        <v>1854</v>
      </c>
      <c r="L610" s="7">
        <f t="shared" si="30"/>
        <v>1520</v>
      </c>
      <c r="M610" s="7">
        <v>425</v>
      </c>
      <c r="N610" s="7">
        <f t="shared" si="29"/>
        <v>5234</v>
      </c>
      <c r="O610" s="7">
        <f t="shared" si="31"/>
        <v>44766</v>
      </c>
    </row>
    <row r="611" spans="1:15" ht="24.75" customHeight="1" x14ac:dyDescent="0.25">
      <c r="A611" s="6">
        <v>603</v>
      </c>
      <c r="B611" s="6" t="s">
        <v>722</v>
      </c>
      <c r="C611" s="6" t="s">
        <v>700</v>
      </c>
      <c r="D611" s="6" t="s">
        <v>186</v>
      </c>
      <c r="E611" s="6" t="s">
        <v>28</v>
      </c>
      <c r="F611" s="6" t="s">
        <v>29</v>
      </c>
      <c r="G611" s="7">
        <v>50000</v>
      </c>
      <c r="H611" s="7">
        <v>0</v>
      </c>
      <c r="I611" s="7">
        <v>50000</v>
      </c>
      <c r="J611" s="7">
        <v>1435</v>
      </c>
      <c r="K611" s="7">
        <v>1596.68</v>
      </c>
      <c r="L611" s="7">
        <f t="shared" si="30"/>
        <v>1520</v>
      </c>
      <c r="M611" s="7">
        <v>4875.46</v>
      </c>
      <c r="N611" s="7">
        <f t="shared" si="29"/>
        <v>9427.14</v>
      </c>
      <c r="O611" s="7">
        <f t="shared" si="31"/>
        <v>40572.86</v>
      </c>
    </row>
    <row r="612" spans="1:15" ht="24.75" customHeight="1" x14ac:dyDescent="0.25">
      <c r="A612" s="6">
        <v>604</v>
      </c>
      <c r="B612" s="6" t="s">
        <v>723</v>
      </c>
      <c r="C612" s="6" t="s">
        <v>700</v>
      </c>
      <c r="D612" s="6" t="s">
        <v>118</v>
      </c>
      <c r="E612" s="6" t="s">
        <v>36</v>
      </c>
      <c r="F612" s="6" t="s">
        <v>37</v>
      </c>
      <c r="G612" s="7">
        <v>11000</v>
      </c>
      <c r="H612" s="7">
        <v>0</v>
      </c>
      <c r="I612" s="7">
        <v>11000</v>
      </c>
      <c r="J612" s="7">
        <v>315.7</v>
      </c>
      <c r="K612" s="7">
        <v>0</v>
      </c>
      <c r="L612" s="7">
        <f t="shared" si="30"/>
        <v>334.4</v>
      </c>
      <c r="M612" s="7">
        <v>2317.34</v>
      </c>
      <c r="N612" s="7">
        <f t="shared" si="29"/>
        <v>2967.44</v>
      </c>
      <c r="O612" s="7">
        <f t="shared" si="31"/>
        <v>8032.5599999999995</v>
      </c>
    </row>
    <row r="613" spans="1:15" ht="24.75" customHeight="1" x14ac:dyDescent="0.25">
      <c r="A613" s="6">
        <v>605</v>
      </c>
      <c r="B613" s="6" t="s">
        <v>724</v>
      </c>
      <c r="C613" s="6" t="s">
        <v>700</v>
      </c>
      <c r="D613" s="6" t="s">
        <v>177</v>
      </c>
      <c r="E613" s="6" t="s">
        <v>36</v>
      </c>
      <c r="F613" s="6" t="s">
        <v>37</v>
      </c>
      <c r="G613" s="7">
        <v>11000</v>
      </c>
      <c r="H613" s="7">
        <v>0</v>
      </c>
      <c r="I613" s="7">
        <v>11000</v>
      </c>
      <c r="J613" s="7">
        <v>315.7</v>
      </c>
      <c r="K613" s="7">
        <v>0</v>
      </c>
      <c r="L613" s="7">
        <f t="shared" si="30"/>
        <v>334.4</v>
      </c>
      <c r="M613" s="7">
        <v>25</v>
      </c>
      <c r="N613" s="7">
        <f t="shared" si="29"/>
        <v>675.09999999999991</v>
      </c>
      <c r="O613" s="7">
        <f t="shared" si="31"/>
        <v>10324.9</v>
      </c>
    </row>
    <row r="614" spans="1:15" ht="24.75" customHeight="1" x14ac:dyDescent="0.25">
      <c r="A614" s="6">
        <v>606</v>
      </c>
      <c r="B614" s="6" t="s">
        <v>725</v>
      </c>
      <c r="C614" s="6" t="s">
        <v>700</v>
      </c>
      <c r="D614" s="6" t="s">
        <v>103</v>
      </c>
      <c r="E614" s="6" t="s">
        <v>36</v>
      </c>
      <c r="F614" s="6" t="s">
        <v>29</v>
      </c>
      <c r="G614" s="7">
        <v>11000</v>
      </c>
      <c r="H614" s="7">
        <v>0</v>
      </c>
      <c r="I614" s="7">
        <v>11000</v>
      </c>
      <c r="J614" s="7">
        <v>315.7</v>
      </c>
      <c r="K614" s="7">
        <v>0</v>
      </c>
      <c r="L614" s="7">
        <f t="shared" si="30"/>
        <v>334.4</v>
      </c>
      <c r="M614" s="7">
        <v>25</v>
      </c>
      <c r="N614" s="7">
        <f t="shared" si="29"/>
        <v>675.09999999999991</v>
      </c>
      <c r="O614" s="7">
        <f t="shared" si="31"/>
        <v>10324.9</v>
      </c>
    </row>
    <row r="615" spans="1:15" ht="24.75" customHeight="1" x14ac:dyDescent="0.25">
      <c r="A615" s="6">
        <v>607</v>
      </c>
      <c r="B615" s="6" t="s">
        <v>726</v>
      </c>
      <c r="C615" s="6" t="s">
        <v>700</v>
      </c>
      <c r="D615" s="6" t="s">
        <v>103</v>
      </c>
      <c r="E615" s="6" t="s">
        <v>36</v>
      </c>
      <c r="F615" s="6" t="s">
        <v>37</v>
      </c>
      <c r="G615" s="7">
        <v>11000</v>
      </c>
      <c r="H615" s="7">
        <v>0</v>
      </c>
      <c r="I615" s="7">
        <v>11000</v>
      </c>
      <c r="J615" s="7">
        <v>315.7</v>
      </c>
      <c r="K615" s="7">
        <v>0</v>
      </c>
      <c r="L615" s="7">
        <f t="shared" si="30"/>
        <v>334.4</v>
      </c>
      <c r="M615" s="7">
        <v>25</v>
      </c>
      <c r="N615" s="7">
        <f t="shared" si="29"/>
        <v>675.09999999999991</v>
      </c>
      <c r="O615" s="7">
        <f t="shared" si="31"/>
        <v>10324.9</v>
      </c>
    </row>
    <row r="616" spans="1:15" ht="24.75" customHeight="1" x14ac:dyDescent="0.25">
      <c r="A616" s="6">
        <v>608</v>
      </c>
      <c r="B616" s="6" t="s">
        <v>727</v>
      </c>
      <c r="C616" s="6" t="s">
        <v>700</v>
      </c>
      <c r="D616" s="6" t="s">
        <v>125</v>
      </c>
      <c r="E616" s="6" t="s">
        <v>36</v>
      </c>
      <c r="F616" s="6" t="s">
        <v>37</v>
      </c>
      <c r="G616" s="7">
        <v>25000</v>
      </c>
      <c r="H616" s="7">
        <v>0</v>
      </c>
      <c r="I616" s="7">
        <v>25000</v>
      </c>
      <c r="J616" s="7">
        <v>717.5</v>
      </c>
      <c r="K616" s="7">
        <v>0</v>
      </c>
      <c r="L616" s="7">
        <v>760</v>
      </c>
      <c r="M616" s="7">
        <v>25</v>
      </c>
      <c r="N616" s="7">
        <v>1502.5</v>
      </c>
      <c r="O616" s="7">
        <f t="shared" si="31"/>
        <v>23497.5</v>
      </c>
    </row>
    <row r="617" spans="1:15" ht="24.75" customHeight="1" x14ac:dyDescent="0.25">
      <c r="A617" s="6">
        <v>609</v>
      </c>
      <c r="B617" s="6" t="s">
        <v>728</v>
      </c>
      <c r="C617" s="6" t="s">
        <v>700</v>
      </c>
      <c r="D617" s="6" t="s">
        <v>729</v>
      </c>
      <c r="E617" s="6" t="s">
        <v>36</v>
      </c>
      <c r="F617" s="6" t="s">
        <v>29</v>
      </c>
      <c r="G617" s="7">
        <v>15000</v>
      </c>
      <c r="H617" s="7">
        <v>0</v>
      </c>
      <c r="I617" s="7">
        <v>15000</v>
      </c>
      <c r="J617" s="7">
        <v>430.5</v>
      </c>
      <c r="K617" s="7">
        <v>0</v>
      </c>
      <c r="L617" s="7">
        <f t="shared" si="30"/>
        <v>456</v>
      </c>
      <c r="M617" s="7">
        <v>7067.48</v>
      </c>
      <c r="N617" s="7">
        <f t="shared" si="29"/>
        <v>7953.98</v>
      </c>
      <c r="O617" s="7">
        <f t="shared" si="31"/>
        <v>7046.02</v>
      </c>
    </row>
    <row r="618" spans="1:15" ht="24.75" customHeight="1" x14ac:dyDescent="0.25">
      <c r="A618" s="6">
        <v>610</v>
      </c>
      <c r="B618" s="6" t="s">
        <v>730</v>
      </c>
      <c r="C618" s="6" t="s">
        <v>700</v>
      </c>
      <c r="D618" s="6" t="s">
        <v>47</v>
      </c>
      <c r="E618" s="6" t="s">
        <v>36</v>
      </c>
      <c r="F618" s="6" t="s">
        <v>29</v>
      </c>
      <c r="G618" s="7">
        <v>11000</v>
      </c>
      <c r="H618" s="7">
        <v>0</v>
      </c>
      <c r="I618" s="7">
        <f>+G618+H618</f>
        <v>11000</v>
      </c>
      <c r="J618" s="7">
        <v>315.7</v>
      </c>
      <c r="K618" s="7">
        <v>0</v>
      </c>
      <c r="L618" s="7">
        <f t="shared" si="30"/>
        <v>334.4</v>
      </c>
      <c r="M618" s="7">
        <v>25</v>
      </c>
      <c r="N618" s="7">
        <f t="shared" si="29"/>
        <v>675.09999999999991</v>
      </c>
      <c r="O618" s="7">
        <f t="shared" si="31"/>
        <v>10324.9</v>
      </c>
    </row>
    <row r="619" spans="1:15" ht="24.75" customHeight="1" x14ac:dyDescent="0.25">
      <c r="A619" s="6">
        <v>611</v>
      </c>
      <c r="B619" s="6" t="s">
        <v>731</v>
      </c>
      <c r="C619" s="6" t="s">
        <v>700</v>
      </c>
      <c r="D619" s="6" t="s">
        <v>103</v>
      </c>
      <c r="E619" s="6" t="s">
        <v>36</v>
      </c>
      <c r="F619" s="6" t="s">
        <v>29</v>
      </c>
      <c r="G619" s="7">
        <v>11000</v>
      </c>
      <c r="H619" s="7">
        <v>0</v>
      </c>
      <c r="I619" s="7">
        <v>11000</v>
      </c>
      <c r="J619" s="7">
        <v>315.7</v>
      </c>
      <c r="K619" s="7">
        <v>0</v>
      </c>
      <c r="L619" s="7">
        <f t="shared" si="30"/>
        <v>334.4</v>
      </c>
      <c r="M619" s="7">
        <v>25</v>
      </c>
      <c r="N619" s="7">
        <f t="shared" si="29"/>
        <v>675.09999999999991</v>
      </c>
      <c r="O619" s="7">
        <f t="shared" si="31"/>
        <v>10324.9</v>
      </c>
    </row>
    <row r="620" spans="1:15" ht="24.75" customHeight="1" x14ac:dyDescent="0.25">
      <c r="A620" s="6">
        <v>612</v>
      </c>
      <c r="B620" s="6" t="s">
        <v>732</v>
      </c>
      <c r="C620" s="6" t="s">
        <v>700</v>
      </c>
      <c r="D620" s="6" t="s">
        <v>103</v>
      </c>
      <c r="E620" s="6" t="s">
        <v>36</v>
      </c>
      <c r="F620" s="6" t="s">
        <v>29</v>
      </c>
      <c r="G620" s="7">
        <v>11000</v>
      </c>
      <c r="H620" s="7">
        <v>0</v>
      </c>
      <c r="I620" s="7">
        <v>11000</v>
      </c>
      <c r="J620" s="7">
        <v>315.7</v>
      </c>
      <c r="K620" s="7">
        <v>0</v>
      </c>
      <c r="L620" s="7">
        <f t="shared" si="30"/>
        <v>334.4</v>
      </c>
      <c r="M620" s="7">
        <v>25</v>
      </c>
      <c r="N620" s="7">
        <f t="shared" si="29"/>
        <v>675.09999999999991</v>
      </c>
      <c r="O620" s="7">
        <f t="shared" si="31"/>
        <v>10324.9</v>
      </c>
    </row>
    <row r="621" spans="1:15" ht="24.75" customHeight="1" x14ac:dyDescent="0.25">
      <c r="A621" s="6">
        <v>613</v>
      </c>
      <c r="B621" s="6" t="s">
        <v>733</v>
      </c>
      <c r="C621" s="6" t="s">
        <v>700</v>
      </c>
      <c r="D621" s="6" t="s">
        <v>118</v>
      </c>
      <c r="E621" s="6" t="s">
        <v>36</v>
      </c>
      <c r="F621" s="6" t="s">
        <v>37</v>
      </c>
      <c r="G621" s="7">
        <v>11000</v>
      </c>
      <c r="H621" s="7">
        <v>0</v>
      </c>
      <c r="I621" s="7">
        <v>11000</v>
      </c>
      <c r="J621" s="7">
        <v>315.7</v>
      </c>
      <c r="K621" s="7">
        <v>0</v>
      </c>
      <c r="L621" s="7">
        <f t="shared" si="30"/>
        <v>334.4</v>
      </c>
      <c r="M621" s="7">
        <v>10025</v>
      </c>
      <c r="N621" s="7">
        <f t="shared" si="29"/>
        <v>10675.1</v>
      </c>
      <c r="O621" s="7">
        <f t="shared" si="31"/>
        <v>324.89999999999964</v>
      </c>
    </row>
    <row r="622" spans="1:15" ht="24.75" customHeight="1" x14ac:dyDescent="0.25">
      <c r="A622" s="6">
        <v>614</v>
      </c>
      <c r="B622" s="6" t="s">
        <v>734</v>
      </c>
      <c r="C622" s="6" t="s">
        <v>700</v>
      </c>
      <c r="D622" s="6" t="s">
        <v>186</v>
      </c>
      <c r="E622" s="6" t="s">
        <v>55</v>
      </c>
      <c r="F622" s="6" t="s">
        <v>29</v>
      </c>
      <c r="G622" s="7">
        <v>50000</v>
      </c>
      <c r="H622" s="7">
        <v>0</v>
      </c>
      <c r="I622" s="7">
        <v>50000</v>
      </c>
      <c r="J622" s="7">
        <v>1435</v>
      </c>
      <c r="K622" s="7">
        <v>824.72</v>
      </c>
      <c r="L622" s="7">
        <f t="shared" si="30"/>
        <v>1520</v>
      </c>
      <c r="M622" s="7">
        <v>9297.64</v>
      </c>
      <c r="N622" s="7">
        <f t="shared" si="29"/>
        <v>13077.36</v>
      </c>
      <c r="O622" s="7">
        <f t="shared" si="31"/>
        <v>36922.639999999999</v>
      </c>
    </row>
    <row r="623" spans="1:15" ht="24.75" customHeight="1" x14ac:dyDescent="0.25">
      <c r="A623" s="6">
        <v>615</v>
      </c>
      <c r="B623" s="6" t="s">
        <v>735</v>
      </c>
      <c r="C623" s="6" t="s">
        <v>700</v>
      </c>
      <c r="D623" s="6" t="s">
        <v>103</v>
      </c>
      <c r="E623" s="6" t="s">
        <v>36</v>
      </c>
      <c r="F623" s="6" t="s">
        <v>29</v>
      </c>
      <c r="G623" s="7">
        <v>30000</v>
      </c>
      <c r="H623" s="7">
        <v>0</v>
      </c>
      <c r="I623" s="7">
        <v>30000</v>
      </c>
      <c r="J623" s="7">
        <v>861</v>
      </c>
      <c r="K623" s="7">
        <v>0</v>
      </c>
      <c r="L623" s="7">
        <f t="shared" si="30"/>
        <v>912</v>
      </c>
      <c r="M623" s="7">
        <v>25</v>
      </c>
      <c r="N623" s="7">
        <f t="shared" si="29"/>
        <v>1798</v>
      </c>
      <c r="O623" s="7">
        <f t="shared" si="31"/>
        <v>28202</v>
      </c>
    </row>
    <row r="624" spans="1:15" ht="24.75" customHeight="1" x14ac:dyDescent="0.25">
      <c r="A624" s="6">
        <v>616</v>
      </c>
      <c r="B624" s="6" t="s">
        <v>736</v>
      </c>
      <c r="C624" s="6" t="s">
        <v>700</v>
      </c>
      <c r="D624" s="6" t="s">
        <v>186</v>
      </c>
      <c r="E624" s="6" t="s">
        <v>28</v>
      </c>
      <c r="F624" s="6" t="s">
        <v>37</v>
      </c>
      <c r="G624" s="7">
        <v>40000</v>
      </c>
      <c r="H624" s="7">
        <v>0</v>
      </c>
      <c r="I624" s="7">
        <v>40000</v>
      </c>
      <c r="J624" s="7">
        <v>1148</v>
      </c>
      <c r="K624" s="7">
        <v>185.33</v>
      </c>
      <c r="L624" s="7">
        <v>1216</v>
      </c>
      <c r="M624" s="7">
        <v>5315.46</v>
      </c>
      <c r="N624" s="7">
        <f t="shared" si="29"/>
        <v>7864.79</v>
      </c>
      <c r="O624" s="7">
        <f t="shared" si="31"/>
        <v>32135.21</v>
      </c>
    </row>
    <row r="625" spans="1:15" ht="24.75" customHeight="1" x14ac:dyDescent="0.25">
      <c r="A625" s="6">
        <v>617</v>
      </c>
      <c r="B625" s="6" t="s">
        <v>737</v>
      </c>
      <c r="C625" s="6" t="s">
        <v>700</v>
      </c>
      <c r="D625" s="6" t="s">
        <v>186</v>
      </c>
      <c r="E625" s="6" t="s">
        <v>55</v>
      </c>
      <c r="F625" s="6" t="s">
        <v>29</v>
      </c>
      <c r="G625" s="7">
        <v>50000</v>
      </c>
      <c r="H625" s="7">
        <v>0</v>
      </c>
      <c r="I625" s="7">
        <v>50000</v>
      </c>
      <c r="J625" s="7">
        <v>1435</v>
      </c>
      <c r="K625" s="7">
        <v>1596.68</v>
      </c>
      <c r="L625" s="7">
        <f t="shared" si="30"/>
        <v>1520</v>
      </c>
      <c r="M625" s="7">
        <v>2140.46</v>
      </c>
      <c r="N625" s="7">
        <f t="shared" si="29"/>
        <v>6692.14</v>
      </c>
      <c r="O625" s="7">
        <f t="shared" si="31"/>
        <v>43307.86</v>
      </c>
    </row>
    <row r="626" spans="1:15" ht="24.75" customHeight="1" x14ac:dyDescent="0.25">
      <c r="A626" s="6">
        <v>618</v>
      </c>
      <c r="B626" s="6" t="s">
        <v>738</v>
      </c>
      <c r="C626" s="6" t="s">
        <v>700</v>
      </c>
      <c r="D626" s="6" t="s">
        <v>103</v>
      </c>
      <c r="E626" s="6" t="s">
        <v>36</v>
      </c>
      <c r="F626" s="6" t="s">
        <v>29</v>
      </c>
      <c r="G626" s="7">
        <v>11000</v>
      </c>
      <c r="H626" s="7">
        <v>0</v>
      </c>
      <c r="I626" s="7">
        <v>11000</v>
      </c>
      <c r="J626" s="7">
        <v>315.7</v>
      </c>
      <c r="K626" s="7">
        <v>0</v>
      </c>
      <c r="L626" s="7">
        <f t="shared" si="30"/>
        <v>334.4</v>
      </c>
      <c r="M626" s="7">
        <v>25</v>
      </c>
      <c r="N626" s="7">
        <f t="shared" si="29"/>
        <v>675.09999999999991</v>
      </c>
      <c r="O626" s="7">
        <f t="shared" si="31"/>
        <v>10324.9</v>
      </c>
    </row>
    <row r="627" spans="1:15" ht="24.75" customHeight="1" x14ac:dyDescent="0.25">
      <c r="A627" s="6">
        <v>619</v>
      </c>
      <c r="B627" s="6" t="s">
        <v>739</v>
      </c>
      <c r="C627" s="6" t="s">
        <v>700</v>
      </c>
      <c r="D627" s="6" t="s">
        <v>227</v>
      </c>
      <c r="E627" s="6" t="s">
        <v>28</v>
      </c>
      <c r="F627" s="6" t="s">
        <v>29</v>
      </c>
      <c r="G627" s="7">
        <v>50000</v>
      </c>
      <c r="H627" s="7">
        <v>0</v>
      </c>
      <c r="I627" s="7">
        <v>50000</v>
      </c>
      <c r="J627" s="7">
        <v>1435</v>
      </c>
      <c r="K627" s="7">
        <v>1854</v>
      </c>
      <c r="L627" s="7">
        <f t="shared" si="30"/>
        <v>1520</v>
      </c>
      <c r="M627" s="7">
        <v>3561.83</v>
      </c>
      <c r="N627" s="7">
        <f t="shared" si="29"/>
        <v>8370.83</v>
      </c>
      <c r="O627" s="7">
        <f t="shared" si="31"/>
        <v>41629.17</v>
      </c>
    </row>
    <row r="628" spans="1:15" ht="24.75" customHeight="1" x14ac:dyDescent="0.25">
      <c r="A628" s="6">
        <v>620</v>
      </c>
      <c r="B628" s="6" t="s">
        <v>740</v>
      </c>
      <c r="C628" s="6" t="s">
        <v>700</v>
      </c>
      <c r="D628" s="6" t="s">
        <v>177</v>
      </c>
      <c r="E628" s="6" t="s">
        <v>36</v>
      </c>
      <c r="F628" s="6" t="s">
        <v>29</v>
      </c>
      <c r="G628" s="7">
        <v>11000</v>
      </c>
      <c r="H628" s="7">
        <v>0</v>
      </c>
      <c r="I628" s="7">
        <v>11000</v>
      </c>
      <c r="J628" s="7">
        <v>315.7</v>
      </c>
      <c r="K628" s="7">
        <v>0</v>
      </c>
      <c r="L628" s="7">
        <f t="shared" si="30"/>
        <v>334.4</v>
      </c>
      <c r="M628" s="7">
        <v>25</v>
      </c>
      <c r="N628" s="7">
        <f t="shared" si="29"/>
        <v>675.09999999999991</v>
      </c>
      <c r="O628" s="7">
        <f t="shared" si="31"/>
        <v>10324.9</v>
      </c>
    </row>
    <row r="629" spans="1:15" ht="24.75" customHeight="1" x14ac:dyDescent="0.25">
      <c r="A629" s="6">
        <v>621</v>
      </c>
      <c r="B629" s="6" t="s">
        <v>741</v>
      </c>
      <c r="C629" s="6" t="s">
        <v>700</v>
      </c>
      <c r="D629" s="6" t="s">
        <v>186</v>
      </c>
      <c r="E629" s="6" t="s">
        <v>28</v>
      </c>
      <c r="F629" s="6" t="s">
        <v>37</v>
      </c>
      <c r="G629" s="7">
        <v>50000</v>
      </c>
      <c r="H629" s="7">
        <v>0</v>
      </c>
      <c r="I629" s="7">
        <v>50000</v>
      </c>
      <c r="J629" s="7">
        <v>1435</v>
      </c>
      <c r="K629" s="7">
        <v>1854</v>
      </c>
      <c r="L629" s="7">
        <f t="shared" si="30"/>
        <v>1520</v>
      </c>
      <c r="M629" s="7">
        <v>1785</v>
      </c>
      <c r="N629" s="7">
        <f t="shared" si="29"/>
        <v>6594</v>
      </c>
      <c r="O629" s="7">
        <f t="shared" si="31"/>
        <v>43406</v>
      </c>
    </row>
    <row r="630" spans="1:15" ht="24.75" customHeight="1" x14ac:dyDescent="0.25">
      <c r="A630" s="6">
        <v>622</v>
      </c>
      <c r="B630" s="6" t="s">
        <v>742</v>
      </c>
      <c r="C630" s="6" t="s">
        <v>700</v>
      </c>
      <c r="D630" s="6" t="s">
        <v>41</v>
      </c>
      <c r="E630" s="6" t="s">
        <v>36</v>
      </c>
      <c r="F630" s="6" t="s">
        <v>29</v>
      </c>
      <c r="G630" s="7">
        <v>21000</v>
      </c>
      <c r="H630" s="7">
        <v>0</v>
      </c>
      <c r="I630" s="7">
        <v>21000</v>
      </c>
      <c r="J630" s="7">
        <f>+G630*2.87%</f>
        <v>602.70000000000005</v>
      </c>
      <c r="K630" s="7">
        <v>0</v>
      </c>
      <c r="L630" s="7">
        <f t="shared" si="30"/>
        <v>638.4</v>
      </c>
      <c r="M630" s="7">
        <v>25</v>
      </c>
      <c r="N630" s="7">
        <f t="shared" si="29"/>
        <v>1266.0999999999999</v>
      </c>
      <c r="O630" s="7">
        <f t="shared" si="31"/>
        <v>19733.900000000001</v>
      </c>
    </row>
    <row r="631" spans="1:15" ht="24.75" customHeight="1" x14ac:dyDescent="0.25">
      <c r="A631" s="6">
        <v>623</v>
      </c>
      <c r="B631" t="s">
        <v>743</v>
      </c>
      <c r="C631" s="6" t="s">
        <v>700</v>
      </c>
      <c r="D631" t="s">
        <v>47</v>
      </c>
      <c r="E631" s="6" t="s">
        <v>36</v>
      </c>
      <c r="F631" s="6" t="s">
        <v>29</v>
      </c>
      <c r="G631" s="7">
        <v>11000</v>
      </c>
      <c r="H631" s="7">
        <v>0</v>
      </c>
      <c r="I631" s="7">
        <v>11000</v>
      </c>
      <c r="J631" s="7">
        <v>315.7</v>
      </c>
      <c r="K631" s="7">
        <v>0</v>
      </c>
      <c r="L631" s="7">
        <f t="shared" si="30"/>
        <v>334.4</v>
      </c>
      <c r="M631" s="7">
        <v>25</v>
      </c>
      <c r="N631" s="7">
        <f t="shared" si="29"/>
        <v>675.09999999999991</v>
      </c>
      <c r="O631" s="7">
        <f t="shared" si="31"/>
        <v>10324.9</v>
      </c>
    </row>
    <row r="632" spans="1:15" ht="24.75" customHeight="1" x14ac:dyDescent="0.25">
      <c r="A632" s="6">
        <v>624</v>
      </c>
      <c r="B632" t="s">
        <v>744</v>
      </c>
      <c r="C632" s="6" t="s">
        <v>700</v>
      </c>
      <c r="D632" t="s">
        <v>47</v>
      </c>
      <c r="E632" s="6" t="s">
        <v>36</v>
      </c>
      <c r="F632" s="6" t="s">
        <v>29</v>
      </c>
      <c r="G632" s="7">
        <v>11000</v>
      </c>
      <c r="H632" s="7">
        <v>0</v>
      </c>
      <c r="I632" s="7">
        <v>11000</v>
      </c>
      <c r="J632" s="7">
        <v>315.7</v>
      </c>
      <c r="K632" s="7">
        <v>0</v>
      </c>
      <c r="L632" s="7">
        <f t="shared" si="30"/>
        <v>334.4</v>
      </c>
      <c r="M632" s="7">
        <v>25</v>
      </c>
      <c r="N632" s="7">
        <f t="shared" si="29"/>
        <v>675.09999999999991</v>
      </c>
      <c r="O632" s="7">
        <f t="shared" si="31"/>
        <v>10324.9</v>
      </c>
    </row>
    <row r="633" spans="1:15" ht="24.75" customHeight="1" x14ac:dyDescent="0.25">
      <c r="A633" s="6">
        <v>625</v>
      </c>
      <c r="B633" t="s">
        <v>745</v>
      </c>
      <c r="C633" s="6" t="s">
        <v>700</v>
      </c>
      <c r="D633" t="s">
        <v>41</v>
      </c>
      <c r="E633" s="6" t="s">
        <v>36</v>
      </c>
      <c r="F633" s="6" t="s">
        <v>29</v>
      </c>
      <c r="G633" s="7">
        <v>30000</v>
      </c>
      <c r="H633" s="7">
        <v>0</v>
      </c>
      <c r="I633" s="7">
        <v>30000</v>
      </c>
      <c r="J633" s="7">
        <v>861</v>
      </c>
      <c r="K633" s="7">
        <v>0</v>
      </c>
      <c r="L633" s="7">
        <f t="shared" si="30"/>
        <v>912</v>
      </c>
      <c r="M633" s="7">
        <v>12025</v>
      </c>
      <c r="N633" s="7">
        <f t="shared" si="29"/>
        <v>13798</v>
      </c>
      <c r="O633" s="7">
        <f t="shared" si="31"/>
        <v>16202</v>
      </c>
    </row>
    <row r="634" spans="1:15" ht="24.75" customHeight="1" x14ac:dyDescent="0.25">
      <c r="A634" s="6">
        <v>626</v>
      </c>
      <c r="B634" t="s">
        <v>746</v>
      </c>
      <c r="C634" s="6" t="s">
        <v>700</v>
      </c>
      <c r="D634" t="s">
        <v>47</v>
      </c>
      <c r="E634" s="6" t="s">
        <v>36</v>
      </c>
      <c r="F634" s="6" t="s">
        <v>29</v>
      </c>
      <c r="G634" s="7">
        <v>11000</v>
      </c>
      <c r="H634" s="7">
        <v>0</v>
      </c>
      <c r="I634" s="7">
        <v>11000</v>
      </c>
      <c r="J634" s="7">
        <v>315.7</v>
      </c>
      <c r="K634" s="7">
        <v>0</v>
      </c>
      <c r="L634" s="7">
        <f t="shared" si="30"/>
        <v>334.4</v>
      </c>
      <c r="M634" s="7">
        <v>25</v>
      </c>
      <c r="N634" s="7">
        <f t="shared" si="29"/>
        <v>675.09999999999991</v>
      </c>
      <c r="O634" s="7">
        <f t="shared" si="31"/>
        <v>10324.9</v>
      </c>
    </row>
    <row r="635" spans="1:15" ht="24.75" customHeight="1" x14ac:dyDescent="0.25">
      <c r="A635" s="6">
        <v>627</v>
      </c>
      <c r="B635" t="s">
        <v>747</v>
      </c>
      <c r="C635" s="6" t="s">
        <v>700</v>
      </c>
      <c r="D635" t="s">
        <v>47</v>
      </c>
      <c r="E635" s="6" t="s">
        <v>36</v>
      </c>
      <c r="F635" s="6" t="s">
        <v>37</v>
      </c>
      <c r="G635" s="7">
        <v>11000</v>
      </c>
      <c r="H635" s="7">
        <v>0</v>
      </c>
      <c r="I635" s="7">
        <v>11000</v>
      </c>
      <c r="J635" s="7">
        <v>315.7</v>
      </c>
      <c r="K635" s="7">
        <v>0</v>
      </c>
      <c r="L635" s="7">
        <f t="shared" si="30"/>
        <v>334.4</v>
      </c>
      <c r="M635" s="7">
        <v>25</v>
      </c>
      <c r="N635" s="7">
        <f t="shared" si="29"/>
        <v>675.09999999999991</v>
      </c>
      <c r="O635" s="7">
        <f t="shared" si="31"/>
        <v>10324.9</v>
      </c>
    </row>
    <row r="636" spans="1:15" ht="24.75" customHeight="1" x14ac:dyDescent="0.25">
      <c r="A636" s="6">
        <v>628</v>
      </c>
      <c r="B636" t="s">
        <v>748</v>
      </c>
      <c r="C636" s="6" t="s">
        <v>700</v>
      </c>
      <c r="D636" t="s">
        <v>47</v>
      </c>
      <c r="E636" s="6" t="s">
        <v>36</v>
      </c>
      <c r="F636" s="6" t="s">
        <v>29</v>
      </c>
      <c r="G636" s="7">
        <v>11000</v>
      </c>
      <c r="H636" s="7">
        <v>0</v>
      </c>
      <c r="I636" s="7">
        <v>11000</v>
      </c>
      <c r="J636" s="7">
        <v>315.7</v>
      </c>
      <c r="K636" s="7">
        <v>0</v>
      </c>
      <c r="L636" s="7">
        <f t="shared" si="30"/>
        <v>334.4</v>
      </c>
      <c r="M636" s="7">
        <v>25</v>
      </c>
      <c r="N636" s="7">
        <f t="shared" si="29"/>
        <v>675.09999999999991</v>
      </c>
      <c r="O636" s="7">
        <f t="shared" si="31"/>
        <v>10324.9</v>
      </c>
    </row>
    <row r="637" spans="1:15" ht="24.75" customHeight="1" x14ac:dyDescent="0.25">
      <c r="A637" s="6">
        <v>629</v>
      </c>
      <c r="B637" t="s">
        <v>749</v>
      </c>
      <c r="C637" s="6" t="s">
        <v>700</v>
      </c>
      <c r="D637" t="s">
        <v>47</v>
      </c>
      <c r="E637" s="6" t="s">
        <v>36</v>
      </c>
      <c r="F637" s="6" t="s">
        <v>29</v>
      </c>
      <c r="G637" s="7">
        <v>11000</v>
      </c>
      <c r="H637" s="7">
        <v>0</v>
      </c>
      <c r="I637" s="7">
        <v>11000</v>
      </c>
      <c r="J637" s="7">
        <v>315.7</v>
      </c>
      <c r="K637" s="7">
        <v>0</v>
      </c>
      <c r="L637" s="7">
        <f t="shared" si="30"/>
        <v>334.4</v>
      </c>
      <c r="M637" s="7">
        <v>2933.53</v>
      </c>
      <c r="N637" s="7">
        <f t="shared" si="29"/>
        <v>3583.63</v>
      </c>
      <c r="O637" s="7">
        <f t="shared" si="31"/>
        <v>7416.37</v>
      </c>
    </row>
    <row r="638" spans="1:15" ht="24.75" customHeight="1" x14ac:dyDescent="0.25">
      <c r="A638" s="6">
        <v>630</v>
      </c>
      <c r="B638" t="s">
        <v>750</v>
      </c>
      <c r="C638" s="6" t="s">
        <v>700</v>
      </c>
      <c r="D638" t="s">
        <v>47</v>
      </c>
      <c r="E638" s="6" t="s">
        <v>36</v>
      </c>
      <c r="F638" s="6" t="s">
        <v>29</v>
      </c>
      <c r="G638" s="7">
        <v>11000</v>
      </c>
      <c r="H638" s="7">
        <v>0</v>
      </c>
      <c r="I638" s="7">
        <v>11000</v>
      </c>
      <c r="J638" s="7">
        <v>315.7</v>
      </c>
      <c r="K638" s="7">
        <v>0</v>
      </c>
      <c r="L638" s="7">
        <f t="shared" si="30"/>
        <v>334.4</v>
      </c>
      <c r="M638" s="7">
        <v>1025</v>
      </c>
      <c r="N638" s="7">
        <f t="shared" si="29"/>
        <v>1675.1</v>
      </c>
      <c r="O638" s="7">
        <f t="shared" si="31"/>
        <v>9324.9</v>
      </c>
    </row>
    <row r="639" spans="1:15" ht="24.75" customHeight="1" x14ac:dyDescent="0.25">
      <c r="A639" s="6">
        <v>631</v>
      </c>
      <c r="B639" t="s">
        <v>1353</v>
      </c>
      <c r="C639" s="6" t="s">
        <v>700</v>
      </c>
      <c r="D639" t="s">
        <v>47</v>
      </c>
      <c r="E639" s="6" t="s">
        <v>36</v>
      </c>
      <c r="F639" s="6" t="s">
        <v>29</v>
      </c>
      <c r="G639" s="7">
        <v>11000</v>
      </c>
      <c r="H639" s="7">
        <v>0</v>
      </c>
      <c r="I639" s="7">
        <v>11000</v>
      </c>
      <c r="J639" s="7">
        <v>315.7</v>
      </c>
      <c r="K639" s="7">
        <v>0</v>
      </c>
      <c r="L639" s="7">
        <v>334.4</v>
      </c>
      <c r="M639" s="7">
        <v>25</v>
      </c>
      <c r="N639" s="7">
        <f t="shared" si="29"/>
        <v>675.09999999999991</v>
      </c>
      <c r="O639" s="7">
        <f t="shared" si="31"/>
        <v>10324.9</v>
      </c>
    </row>
    <row r="640" spans="1:15" ht="24.75" customHeight="1" x14ac:dyDescent="0.25">
      <c r="A640" s="6">
        <v>632</v>
      </c>
      <c r="B640" t="s">
        <v>1510</v>
      </c>
      <c r="C640" s="6" t="s">
        <v>700</v>
      </c>
      <c r="D640" t="s">
        <v>47</v>
      </c>
      <c r="E640" s="6" t="s">
        <v>36</v>
      </c>
      <c r="F640" s="6" t="s">
        <v>29</v>
      </c>
      <c r="G640" s="7">
        <v>15000</v>
      </c>
      <c r="H640" s="7">
        <v>0</v>
      </c>
      <c r="I640" s="7">
        <v>15000</v>
      </c>
      <c r="J640" s="7">
        <v>430.5</v>
      </c>
      <c r="K640" s="7">
        <v>0</v>
      </c>
      <c r="L640" s="7">
        <v>456</v>
      </c>
      <c r="M640" s="7">
        <v>25</v>
      </c>
      <c r="N640" s="7">
        <v>911.5</v>
      </c>
      <c r="O640" s="7">
        <f t="shared" si="31"/>
        <v>14088.5</v>
      </c>
    </row>
    <row r="641" spans="1:15" ht="24.75" customHeight="1" x14ac:dyDescent="0.25">
      <c r="A641" s="6">
        <v>633</v>
      </c>
      <c r="B641" t="s">
        <v>751</v>
      </c>
      <c r="C641" s="6" t="s">
        <v>700</v>
      </c>
      <c r="D641" t="s">
        <v>41</v>
      </c>
      <c r="E641" s="6" t="s">
        <v>28</v>
      </c>
      <c r="F641" s="6" t="s">
        <v>29</v>
      </c>
      <c r="G641" s="7">
        <v>22000</v>
      </c>
      <c r="H641" s="7">
        <v>0</v>
      </c>
      <c r="I641" s="7">
        <v>22000</v>
      </c>
      <c r="J641" s="7">
        <v>631.4</v>
      </c>
      <c r="K641" s="7">
        <v>0</v>
      </c>
      <c r="L641" s="7">
        <f t="shared" si="30"/>
        <v>668.8</v>
      </c>
      <c r="M641" s="7">
        <v>25</v>
      </c>
      <c r="N641" s="7">
        <f t="shared" si="29"/>
        <v>1325.1999999999998</v>
      </c>
      <c r="O641" s="7">
        <f t="shared" si="31"/>
        <v>20674.8</v>
      </c>
    </row>
    <row r="642" spans="1:15" ht="24.75" customHeight="1" x14ac:dyDescent="0.25">
      <c r="A642" s="6">
        <v>634</v>
      </c>
      <c r="B642" s="6" t="s">
        <v>752</v>
      </c>
      <c r="C642" s="6" t="s">
        <v>753</v>
      </c>
      <c r="D642" s="6" t="s">
        <v>200</v>
      </c>
      <c r="E642" s="6" t="s">
        <v>55</v>
      </c>
      <c r="F642" s="6" t="s">
        <v>29</v>
      </c>
      <c r="G642" s="7">
        <v>50000</v>
      </c>
      <c r="H642" s="7">
        <v>0</v>
      </c>
      <c r="I642" s="7">
        <v>50000</v>
      </c>
      <c r="J642" s="7">
        <v>1435</v>
      </c>
      <c r="K642" s="7">
        <v>1596.68</v>
      </c>
      <c r="L642" s="7">
        <f t="shared" si="30"/>
        <v>1520</v>
      </c>
      <c r="M642" s="7">
        <v>2240.46</v>
      </c>
      <c r="N642" s="7">
        <f t="shared" si="29"/>
        <v>6792.14</v>
      </c>
      <c r="O642" s="7">
        <f t="shared" si="31"/>
        <v>43207.86</v>
      </c>
    </row>
    <row r="643" spans="1:15" ht="24.75" customHeight="1" x14ac:dyDescent="0.25">
      <c r="A643" s="6">
        <v>635</v>
      </c>
      <c r="B643" s="6" t="s">
        <v>754</v>
      </c>
      <c r="C643" s="6" t="s">
        <v>753</v>
      </c>
      <c r="D643" s="6" t="s">
        <v>47</v>
      </c>
      <c r="E643" s="6" t="s">
        <v>36</v>
      </c>
      <c r="F643" s="6" t="s">
        <v>29</v>
      </c>
      <c r="G643" s="7">
        <v>15000</v>
      </c>
      <c r="H643" s="7">
        <v>0</v>
      </c>
      <c r="I643" s="7">
        <v>15000</v>
      </c>
      <c r="J643" s="7">
        <v>430.5</v>
      </c>
      <c r="K643" s="7">
        <v>0</v>
      </c>
      <c r="L643" s="7">
        <v>456</v>
      </c>
      <c r="M643" s="7">
        <v>9092.73</v>
      </c>
      <c r="N643" s="7">
        <f t="shared" si="29"/>
        <v>9979.23</v>
      </c>
      <c r="O643" s="7">
        <f t="shared" si="31"/>
        <v>5020.7700000000004</v>
      </c>
    </row>
    <row r="644" spans="1:15" ht="24.75" customHeight="1" x14ac:dyDescent="0.25">
      <c r="A644" s="6">
        <v>636</v>
      </c>
      <c r="B644" s="6" t="s">
        <v>755</v>
      </c>
      <c r="C644" s="6" t="s">
        <v>753</v>
      </c>
      <c r="D644" s="6" t="s">
        <v>86</v>
      </c>
      <c r="E644" s="6" t="s">
        <v>28</v>
      </c>
      <c r="F644" s="6" t="s">
        <v>29</v>
      </c>
      <c r="G644" s="7">
        <v>22050</v>
      </c>
      <c r="H644" s="7">
        <v>0</v>
      </c>
      <c r="I644" s="7">
        <v>22050</v>
      </c>
      <c r="J644" s="7">
        <v>632.84</v>
      </c>
      <c r="K644" s="7">
        <v>0</v>
      </c>
      <c r="L644" s="7">
        <f t="shared" si="30"/>
        <v>670.32</v>
      </c>
      <c r="M644" s="7">
        <v>25</v>
      </c>
      <c r="N644" s="7">
        <f t="shared" si="29"/>
        <v>1328.16</v>
      </c>
      <c r="O644" s="7">
        <f t="shared" si="31"/>
        <v>20721.84</v>
      </c>
    </row>
    <row r="645" spans="1:15" ht="24.75" customHeight="1" x14ac:dyDescent="0.25">
      <c r="A645" s="6">
        <v>637</v>
      </c>
      <c r="B645" s="6" t="s">
        <v>756</v>
      </c>
      <c r="C645" s="6" t="s">
        <v>753</v>
      </c>
      <c r="D645" s="6" t="s">
        <v>177</v>
      </c>
      <c r="E645" s="6" t="s">
        <v>36</v>
      </c>
      <c r="F645" s="6" t="s">
        <v>29</v>
      </c>
      <c r="G645" s="7">
        <v>15000</v>
      </c>
      <c r="H645" s="7">
        <v>0</v>
      </c>
      <c r="I645" s="7">
        <v>15000</v>
      </c>
      <c r="J645" s="7">
        <v>430.5</v>
      </c>
      <c r="K645" s="7">
        <v>0</v>
      </c>
      <c r="L645" s="7">
        <v>456</v>
      </c>
      <c r="M645" s="7">
        <v>25</v>
      </c>
      <c r="N645" s="7">
        <f t="shared" ref="N645:N703" si="32">+J645+K645+L645+M645</f>
        <v>911.5</v>
      </c>
      <c r="O645" s="7">
        <f t="shared" si="31"/>
        <v>14088.5</v>
      </c>
    </row>
    <row r="646" spans="1:15" ht="24.75" customHeight="1" x14ac:dyDescent="0.25">
      <c r="A646" s="6">
        <v>638</v>
      </c>
      <c r="B646" s="6" t="s">
        <v>757</v>
      </c>
      <c r="C646" s="6" t="s">
        <v>753</v>
      </c>
      <c r="D646" s="6" t="s">
        <v>103</v>
      </c>
      <c r="E646" s="6" t="s">
        <v>36</v>
      </c>
      <c r="F646" s="6" t="s">
        <v>29</v>
      </c>
      <c r="G646" s="7">
        <v>16500</v>
      </c>
      <c r="H646" s="7">
        <v>0</v>
      </c>
      <c r="I646" s="7">
        <v>16500</v>
      </c>
      <c r="J646" s="7">
        <v>473.55</v>
      </c>
      <c r="K646" s="7">
        <v>0</v>
      </c>
      <c r="L646" s="7">
        <f t="shared" si="30"/>
        <v>501.6</v>
      </c>
      <c r="M646" s="7">
        <v>15504.85</v>
      </c>
      <c r="N646" s="7">
        <f t="shared" si="32"/>
        <v>16480</v>
      </c>
      <c r="O646" s="7">
        <f t="shared" si="31"/>
        <v>20</v>
      </c>
    </row>
    <row r="647" spans="1:15" ht="24.75" customHeight="1" x14ac:dyDescent="0.25">
      <c r="A647" s="6">
        <v>639</v>
      </c>
      <c r="B647" s="6" t="s">
        <v>758</v>
      </c>
      <c r="C647" s="6" t="s">
        <v>753</v>
      </c>
      <c r="D647" s="6" t="s">
        <v>103</v>
      </c>
      <c r="E647" s="6" t="s">
        <v>36</v>
      </c>
      <c r="F647" s="6" t="s">
        <v>29</v>
      </c>
      <c r="G647" s="7">
        <v>15000</v>
      </c>
      <c r="H647" s="7">
        <v>0</v>
      </c>
      <c r="I647" s="7">
        <v>15000</v>
      </c>
      <c r="J647" s="7">
        <v>430.5</v>
      </c>
      <c r="K647" s="7">
        <v>0</v>
      </c>
      <c r="L647" s="7">
        <v>456</v>
      </c>
      <c r="M647" s="7">
        <v>25</v>
      </c>
      <c r="N647" s="7">
        <f t="shared" si="32"/>
        <v>911.5</v>
      </c>
      <c r="O647" s="7">
        <f t="shared" si="31"/>
        <v>14088.5</v>
      </c>
    </row>
    <row r="648" spans="1:15" ht="24.75" customHeight="1" x14ac:dyDescent="0.25">
      <c r="A648" s="6">
        <v>640</v>
      </c>
      <c r="B648" s="6" t="s">
        <v>759</v>
      </c>
      <c r="C648" s="6" t="s">
        <v>753</v>
      </c>
      <c r="D648" s="6" t="s">
        <v>103</v>
      </c>
      <c r="E648" s="6" t="s">
        <v>36</v>
      </c>
      <c r="F648" s="6" t="s">
        <v>29</v>
      </c>
      <c r="G648" s="7">
        <v>15000</v>
      </c>
      <c r="H648" s="7">
        <v>0</v>
      </c>
      <c r="I648" s="7">
        <v>15000</v>
      </c>
      <c r="J648" s="7">
        <v>430.5</v>
      </c>
      <c r="K648" s="7">
        <v>0</v>
      </c>
      <c r="L648" s="7">
        <v>456</v>
      </c>
      <c r="M648" s="7">
        <v>25</v>
      </c>
      <c r="N648" s="7">
        <f t="shared" si="32"/>
        <v>911.5</v>
      </c>
      <c r="O648" s="7">
        <f t="shared" si="31"/>
        <v>14088.5</v>
      </c>
    </row>
    <row r="649" spans="1:15" ht="24.75" customHeight="1" x14ac:dyDescent="0.25">
      <c r="A649" s="6">
        <v>641</v>
      </c>
      <c r="B649" s="6" t="s">
        <v>760</v>
      </c>
      <c r="C649" s="6" t="s">
        <v>753</v>
      </c>
      <c r="D649" s="6" t="s">
        <v>186</v>
      </c>
      <c r="E649" s="6" t="s">
        <v>28</v>
      </c>
      <c r="F649" s="6" t="s">
        <v>29</v>
      </c>
      <c r="G649" s="7">
        <v>50000</v>
      </c>
      <c r="H649" s="7">
        <v>0</v>
      </c>
      <c r="I649" s="7">
        <v>50000</v>
      </c>
      <c r="J649" s="7">
        <v>1435</v>
      </c>
      <c r="K649" s="7">
        <v>1854</v>
      </c>
      <c r="L649" s="7">
        <f t="shared" si="30"/>
        <v>1520</v>
      </c>
      <c r="M649" s="7">
        <v>525</v>
      </c>
      <c r="N649" s="7">
        <f t="shared" si="32"/>
        <v>5334</v>
      </c>
      <c r="O649" s="7">
        <f t="shared" si="31"/>
        <v>44666</v>
      </c>
    </row>
    <row r="650" spans="1:15" ht="24.75" customHeight="1" x14ac:dyDescent="0.25">
      <c r="A650" s="6">
        <v>642</v>
      </c>
      <c r="B650" s="6" t="s">
        <v>761</v>
      </c>
      <c r="C650" s="6" t="s">
        <v>753</v>
      </c>
      <c r="D650" s="6" t="s">
        <v>103</v>
      </c>
      <c r="E650" s="6" t="s">
        <v>36</v>
      </c>
      <c r="F650" s="6" t="s">
        <v>29</v>
      </c>
      <c r="G650" s="7">
        <v>15000</v>
      </c>
      <c r="H650" s="7">
        <v>0</v>
      </c>
      <c r="I650" s="7">
        <v>15000</v>
      </c>
      <c r="J650" s="7">
        <v>430.5</v>
      </c>
      <c r="K650" s="7">
        <v>0</v>
      </c>
      <c r="L650" s="7">
        <v>456</v>
      </c>
      <c r="M650" s="7">
        <v>25</v>
      </c>
      <c r="N650" s="7">
        <f t="shared" si="32"/>
        <v>911.5</v>
      </c>
      <c r="O650" s="7">
        <f t="shared" si="31"/>
        <v>14088.5</v>
      </c>
    </row>
    <row r="651" spans="1:15" ht="24.75" customHeight="1" x14ac:dyDescent="0.25">
      <c r="A651" s="6">
        <v>643</v>
      </c>
      <c r="B651" s="6" t="s">
        <v>762</v>
      </c>
      <c r="C651" s="6" t="s">
        <v>753</v>
      </c>
      <c r="D651" s="6" t="s">
        <v>47</v>
      </c>
      <c r="E651" s="6" t="s">
        <v>36</v>
      </c>
      <c r="F651" s="6" t="s">
        <v>29</v>
      </c>
      <c r="G651" s="7">
        <v>15000</v>
      </c>
      <c r="H651" s="7">
        <v>0</v>
      </c>
      <c r="I651" s="7">
        <v>15000</v>
      </c>
      <c r="J651" s="7">
        <v>430.5</v>
      </c>
      <c r="K651" s="7">
        <v>0</v>
      </c>
      <c r="L651" s="7">
        <v>456</v>
      </c>
      <c r="M651" s="7">
        <v>25</v>
      </c>
      <c r="N651" s="7">
        <f t="shared" si="32"/>
        <v>911.5</v>
      </c>
      <c r="O651" s="7">
        <f t="shared" si="31"/>
        <v>14088.5</v>
      </c>
    </row>
    <row r="652" spans="1:15" ht="24.75" customHeight="1" x14ac:dyDescent="0.25">
      <c r="A652" s="6">
        <v>644</v>
      </c>
      <c r="B652" t="s">
        <v>763</v>
      </c>
      <c r="C652" s="6" t="s">
        <v>753</v>
      </c>
      <c r="D652" s="6" t="s">
        <v>47</v>
      </c>
      <c r="E652" s="6" t="s">
        <v>36</v>
      </c>
      <c r="F652" s="7" t="s">
        <v>29</v>
      </c>
      <c r="G652" s="7">
        <v>15000</v>
      </c>
      <c r="H652" s="7">
        <v>0</v>
      </c>
      <c r="I652" s="7">
        <v>15000</v>
      </c>
      <c r="J652" s="7">
        <v>430.5</v>
      </c>
      <c r="K652" s="7">
        <v>0</v>
      </c>
      <c r="L652" s="7">
        <v>456</v>
      </c>
      <c r="M652" s="7">
        <v>25</v>
      </c>
      <c r="N652" s="7">
        <f t="shared" si="32"/>
        <v>911.5</v>
      </c>
      <c r="O652" s="7">
        <f t="shared" si="31"/>
        <v>14088.5</v>
      </c>
    </row>
    <row r="653" spans="1:15" ht="24.75" customHeight="1" x14ac:dyDescent="0.25">
      <c r="A653" s="6">
        <v>645</v>
      </c>
      <c r="B653" t="s">
        <v>764</v>
      </c>
      <c r="C653" s="6" t="s">
        <v>753</v>
      </c>
      <c r="D653" s="6" t="s">
        <v>47</v>
      </c>
      <c r="E653" s="6" t="s">
        <v>36</v>
      </c>
      <c r="F653" s="7" t="s">
        <v>29</v>
      </c>
      <c r="G653" s="7">
        <v>15000</v>
      </c>
      <c r="H653" s="7">
        <v>0</v>
      </c>
      <c r="I653" s="7">
        <v>15000</v>
      </c>
      <c r="J653" s="7">
        <v>430.5</v>
      </c>
      <c r="K653" s="7">
        <v>0</v>
      </c>
      <c r="L653" s="7">
        <v>456</v>
      </c>
      <c r="M653" s="7">
        <v>25</v>
      </c>
      <c r="N653" s="7">
        <f t="shared" si="32"/>
        <v>911.5</v>
      </c>
      <c r="O653" s="7">
        <f t="shared" si="31"/>
        <v>14088.5</v>
      </c>
    </row>
    <row r="654" spans="1:15" ht="24.75" customHeight="1" x14ac:dyDescent="0.25">
      <c r="A654" s="6">
        <v>646</v>
      </c>
      <c r="B654" t="s">
        <v>1316</v>
      </c>
      <c r="C654" s="6" t="s">
        <v>753</v>
      </c>
      <c r="D654" s="6" t="s">
        <v>47</v>
      </c>
      <c r="E654" s="6" t="s">
        <v>36</v>
      </c>
      <c r="F654" s="6" t="s">
        <v>37</v>
      </c>
      <c r="G654" s="7">
        <v>15000</v>
      </c>
      <c r="H654" s="7">
        <v>0</v>
      </c>
      <c r="I654" s="7">
        <v>15000</v>
      </c>
      <c r="J654" s="7">
        <v>430.5</v>
      </c>
      <c r="K654" s="7">
        <v>0</v>
      </c>
      <c r="L654" s="7">
        <v>456</v>
      </c>
      <c r="M654" s="7">
        <v>25</v>
      </c>
      <c r="N654" s="7">
        <f t="shared" si="32"/>
        <v>911.5</v>
      </c>
      <c r="O654" s="7">
        <f t="shared" si="31"/>
        <v>14088.5</v>
      </c>
    </row>
    <row r="655" spans="1:15" ht="24.75" customHeight="1" x14ac:dyDescent="0.25">
      <c r="A655" s="6">
        <v>647</v>
      </c>
      <c r="B655" t="s">
        <v>1328</v>
      </c>
      <c r="C655" s="6" t="s">
        <v>753</v>
      </c>
      <c r="D655" s="6" t="s">
        <v>47</v>
      </c>
      <c r="E655" s="6" t="s">
        <v>36</v>
      </c>
      <c r="F655" s="6" t="s">
        <v>37</v>
      </c>
      <c r="G655" s="7">
        <v>15000</v>
      </c>
      <c r="H655" s="7">
        <v>0</v>
      </c>
      <c r="I655" s="7">
        <v>15000</v>
      </c>
      <c r="J655" s="7">
        <v>430.5</v>
      </c>
      <c r="K655" s="7">
        <v>0</v>
      </c>
      <c r="L655" s="7">
        <v>456</v>
      </c>
      <c r="M655" s="7">
        <v>25</v>
      </c>
      <c r="N655" s="7">
        <f t="shared" si="32"/>
        <v>911.5</v>
      </c>
      <c r="O655" s="7">
        <f t="shared" si="31"/>
        <v>14088.5</v>
      </c>
    </row>
    <row r="656" spans="1:15" ht="24.75" customHeight="1" x14ac:dyDescent="0.25">
      <c r="A656" s="6">
        <v>648</v>
      </c>
      <c r="B656" s="6" t="s">
        <v>765</v>
      </c>
      <c r="C656" s="6" t="s">
        <v>753</v>
      </c>
      <c r="D656" s="6" t="s">
        <v>186</v>
      </c>
      <c r="E656" s="6" t="s">
        <v>28</v>
      </c>
      <c r="F656" s="6" t="s">
        <v>29</v>
      </c>
      <c r="G656" s="7">
        <v>50000</v>
      </c>
      <c r="H656" s="7">
        <v>0</v>
      </c>
      <c r="I656" s="7">
        <v>50000</v>
      </c>
      <c r="J656" s="7">
        <v>1435</v>
      </c>
      <c r="K656" s="7">
        <v>1854</v>
      </c>
      <c r="L656" s="7">
        <v>1520</v>
      </c>
      <c r="M656" s="7">
        <v>425</v>
      </c>
      <c r="N656" s="7">
        <f t="shared" si="32"/>
        <v>5234</v>
      </c>
      <c r="O656" s="7">
        <f t="shared" si="31"/>
        <v>44766</v>
      </c>
    </row>
    <row r="657" spans="1:15" ht="24.75" customHeight="1" x14ac:dyDescent="0.25">
      <c r="A657" s="6">
        <v>649</v>
      </c>
      <c r="B657" s="6" t="s">
        <v>766</v>
      </c>
      <c r="C657" s="6" t="s">
        <v>753</v>
      </c>
      <c r="D657" s="6" t="s">
        <v>767</v>
      </c>
      <c r="E657" s="6" t="s">
        <v>28</v>
      </c>
      <c r="F657" s="6" t="s">
        <v>29</v>
      </c>
      <c r="G657" s="7">
        <v>50000</v>
      </c>
      <c r="H657" s="7">
        <v>0</v>
      </c>
      <c r="I657" s="7">
        <v>50000</v>
      </c>
      <c r="J657" s="7">
        <v>1435</v>
      </c>
      <c r="K657" s="7">
        <v>1854</v>
      </c>
      <c r="L657" s="7">
        <v>1520</v>
      </c>
      <c r="M657" s="7">
        <v>10537.5</v>
      </c>
      <c r="N657" s="7">
        <f t="shared" si="32"/>
        <v>15346.5</v>
      </c>
      <c r="O657" s="7">
        <f t="shared" ref="O657:O720" si="33">+G657-N657</f>
        <v>34653.5</v>
      </c>
    </row>
    <row r="658" spans="1:15" ht="24.75" customHeight="1" x14ac:dyDescent="0.25">
      <c r="A658" s="6">
        <v>650</v>
      </c>
      <c r="B658" s="6" t="s">
        <v>768</v>
      </c>
      <c r="C658" s="6" t="s">
        <v>753</v>
      </c>
      <c r="D658" s="6" t="s">
        <v>125</v>
      </c>
      <c r="E658" s="6" t="s">
        <v>36</v>
      </c>
      <c r="F658" s="6" t="s">
        <v>29</v>
      </c>
      <c r="G658" s="7">
        <v>25000</v>
      </c>
      <c r="H658" s="7">
        <v>0</v>
      </c>
      <c r="I658" s="7">
        <v>25000</v>
      </c>
      <c r="J658" s="7">
        <v>717.5</v>
      </c>
      <c r="K658" s="7">
        <v>0</v>
      </c>
      <c r="L658" s="7">
        <v>760</v>
      </c>
      <c r="M658" s="7">
        <v>1740.46</v>
      </c>
      <c r="N658" s="7">
        <f t="shared" si="32"/>
        <v>3217.96</v>
      </c>
      <c r="O658" s="7">
        <f t="shared" si="33"/>
        <v>21782.04</v>
      </c>
    </row>
    <row r="659" spans="1:15" ht="24.75" customHeight="1" x14ac:dyDescent="0.25">
      <c r="A659" s="6">
        <v>651</v>
      </c>
      <c r="B659" s="6" t="s">
        <v>769</v>
      </c>
      <c r="C659" s="6" t="s">
        <v>753</v>
      </c>
      <c r="D659" s="6" t="s">
        <v>186</v>
      </c>
      <c r="E659" s="6" t="s">
        <v>28</v>
      </c>
      <c r="F659" s="6" t="s">
        <v>37</v>
      </c>
      <c r="G659" s="7">
        <v>50000</v>
      </c>
      <c r="H659" s="7">
        <v>0</v>
      </c>
      <c r="I659" s="7">
        <v>50000</v>
      </c>
      <c r="J659" s="7">
        <v>1435</v>
      </c>
      <c r="K659" s="7">
        <v>1596.68</v>
      </c>
      <c r="L659" s="7">
        <v>1520</v>
      </c>
      <c r="M659" s="7">
        <v>1740.46</v>
      </c>
      <c r="N659" s="7">
        <f t="shared" si="32"/>
        <v>6292.14</v>
      </c>
      <c r="O659" s="7">
        <f t="shared" si="33"/>
        <v>43707.86</v>
      </c>
    </row>
    <row r="660" spans="1:15" ht="24.75" customHeight="1" x14ac:dyDescent="0.25">
      <c r="A660" s="6">
        <v>652</v>
      </c>
      <c r="B660" s="6" t="s">
        <v>770</v>
      </c>
      <c r="C660" s="6" t="s">
        <v>753</v>
      </c>
      <c r="D660" s="6" t="s">
        <v>767</v>
      </c>
      <c r="E660" s="6" t="s">
        <v>55</v>
      </c>
      <c r="F660" s="6" t="s">
        <v>29</v>
      </c>
      <c r="G660" s="7">
        <v>50000</v>
      </c>
      <c r="H660" s="7">
        <v>0</v>
      </c>
      <c r="I660" s="7">
        <v>50000</v>
      </c>
      <c r="J660" s="7">
        <v>1435</v>
      </c>
      <c r="K660" s="7">
        <v>1854</v>
      </c>
      <c r="L660" s="7">
        <v>1520</v>
      </c>
      <c r="M660" s="7">
        <v>4276.01</v>
      </c>
      <c r="N660" s="7">
        <f t="shared" si="32"/>
        <v>9085.01</v>
      </c>
      <c r="O660" s="7">
        <f t="shared" si="33"/>
        <v>40914.99</v>
      </c>
    </row>
    <row r="661" spans="1:15" ht="24.75" customHeight="1" x14ac:dyDescent="0.25">
      <c r="A661" s="6">
        <v>653</v>
      </c>
      <c r="B661" s="6" t="s">
        <v>771</v>
      </c>
      <c r="C661" s="6" t="s">
        <v>753</v>
      </c>
      <c r="D661" s="6" t="s">
        <v>103</v>
      </c>
      <c r="E661" s="6" t="s">
        <v>36</v>
      </c>
      <c r="F661" s="6" t="s">
        <v>29</v>
      </c>
      <c r="G661" s="7">
        <v>15000</v>
      </c>
      <c r="H661" s="7">
        <v>0</v>
      </c>
      <c r="I661" s="7">
        <v>15000</v>
      </c>
      <c r="J661" s="7">
        <v>430.5</v>
      </c>
      <c r="K661" s="7">
        <v>0</v>
      </c>
      <c r="L661" s="7">
        <v>456</v>
      </c>
      <c r="M661" s="7">
        <v>25</v>
      </c>
      <c r="N661" s="7">
        <f t="shared" si="32"/>
        <v>911.5</v>
      </c>
      <c r="O661" s="7">
        <f t="shared" si="33"/>
        <v>14088.5</v>
      </c>
    </row>
    <row r="662" spans="1:15" ht="24.75" customHeight="1" x14ac:dyDescent="0.25">
      <c r="A662" s="6">
        <v>654</v>
      </c>
      <c r="B662" s="6" t="s">
        <v>772</v>
      </c>
      <c r="C662" s="6" t="s">
        <v>753</v>
      </c>
      <c r="D662" s="6" t="s">
        <v>103</v>
      </c>
      <c r="E662" s="6" t="s">
        <v>36</v>
      </c>
      <c r="F662" s="6" t="s">
        <v>29</v>
      </c>
      <c r="G662" s="7">
        <v>15000</v>
      </c>
      <c r="H662" s="7">
        <v>0</v>
      </c>
      <c r="I662" s="7">
        <v>15000</v>
      </c>
      <c r="J662" s="7">
        <v>430.5</v>
      </c>
      <c r="K662" s="7">
        <v>0</v>
      </c>
      <c r="L662" s="7">
        <v>456</v>
      </c>
      <c r="M662" s="7">
        <v>25</v>
      </c>
      <c r="N662" s="7">
        <f t="shared" si="32"/>
        <v>911.5</v>
      </c>
      <c r="O662" s="7">
        <f t="shared" si="33"/>
        <v>14088.5</v>
      </c>
    </row>
    <row r="663" spans="1:15" ht="24.75" customHeight="1" x14ac:dyDescent="0.25">
      <c r="A663" s="6">
        <v>655</v>
      </c>
      <c r="B663" s="6" t="s">
        <v>773</v>
      </c>
      <c r="C663" s="6" t="s">
        <v>753</v>
      </c>
      <c r="D663" s="6" t="s">
        <v>103</v>
      </c>
      <c r="E663" s="6" t="s">
        <v>36</v>
      </c>
      <c r="F663" s="6" t="s">
        <v>29</v>
      </c>
      <c r="G663" s="7">
        <v>15000</v>
      </c>
      <c r="H663" s="7">
        <v>0</v>
      </c>
      <c r="I663" s="7">
        <v>15000</v>
      </c>
      <c r="J663" s="7">
        <v>430.5</v>
      </c>
      <c r="K663" s="7">
        <v>0</v>
      </c>
      <c r="L663" s="7">
        <v>456</v>
      </c>
      <c r="M663" s="7">
        <v>25</v>
      </c>
      <c r="N663" s="7">
        <f t="shared" si="32"/>
        <v>911.5</v>
      </c>
      <c r="O663" s="7">
        <f t="shared" si="33"/>
        <v>14088.5</v>
      </c>
    </row>
    <row r="664" spans="1:15" ht="24.75" customHeight="1" x14ac:dyDescent="0.25">
      <c r="A664" s="6">
        <v>656</v>
      </c>
      <c r="B664" s="6" t="s">
        <v>774</v>
      </c>
      <c r="C664" s="6" t="s">
        <v>753</v>
      </c>
      <c r="D664" s="6" t="s">
        <v>47</v>
      </c>
      <c r="E664" s="6" t="s">
        <v>36</v>
      </c>
      <c r="F664" s="6" t="s">
        <v>29</v>
      </c>
      <c r="G664" s="7">
        <v>15000</v>
      </c>
      <c r="H664" s="7">
        <v>0</v>
      </c>
      <c r="I664" s="7">
        <v>15000</v>
      </c>
      <c r="J664" s="7">
        <v>430.5</v>
      </c>
      <c r="K664" s="7">
        <v>0</v>
      </c>
      <c r="L664" s="7">
        <v>456</v>
      </c>
      <c r="M664" s="7">
        <v>25</v>
      </c>
      <c r="N664" s="7">
        <f t="shared" si="32"/>
        <v>911.5</v>
      </c>
      <c r="O664" s="7">
        <f t="shared" si="33"/>
        <v>14088.5</v>
      </c>
    </row>
    <row r="665" spans="1:15" ht="24.75" customHeight="1" x14ac:dyDescent="0.25">
      <c r="A665" s="6">
        <v>657</v>
      </c>
      <c r="B665" t="s">
        <v>775</v>
      </c>
      <c r="C665" s="6" t="s">
        <v>753</v>
      </c>
      <c r="D665" s="6" t="s">
        <v>47</v>
      </c>
      <c r="E665" s="6" t="s">
        <v>36</v>
      </c>
      <c r="F665" s="6" t="s">
        <v>29</v>
      </c>
      <c r="G665" s="7">
        <v>15000</v>
      </c>
      <c r="H665" s="7">
        <v>0</v>
      </c>
      <c r="I665" s="7">
        <v>15000</v>
      </c>
      <c r="J665" s="7">
        <v>430.5</v>
      </c>
      <c r="K665" s="7">
        <v>0</v>
      </c>
      <c r="L665" s="7">
        <v>456</v>
      </c>
      <c r="M665" s="7">
        <v>25</v>
      </c>
      <c r="N665" s="7">
        <f t="shared" si="32"/>
        <v>911.5</v>
      </c>
      <c r="O665" s="7">
        <f t="shared" si="33"/>
        <v>14088.5</v>
      </c>
    </row>
    <row r="666" spans="1:15" ht="24.75" customHeight="1" x14ac:dyDescent="0.25">
      <c r="A666" s="6">
        <v>658</v>
      </c>
      <c r="B666" s="6" t="s">
        <v>776</v>
      </c>
      <c r="C666" s="6" t="s">
        <v>753</v>
      </c>
      <c r="D666" s="6" t="s">
        <v>47</v>
      </c>
      <c r="E666" s="6" t="s">
        <v>36</v>
      </c>
      <c r="F666" s="6" t="s">
        <v>29</v>
      </c>
      <c r="G666" s="7">
        <v>15000</v>
      </c>
      <c r="H666" s="7">
        <v>0</v>
      </c>
      <c r="I666" s="7">
        <v>15000</v>
      </c>
      <c r="J666" s="7">
        <v>430.5</v>
      </c>
      <c r="K666" s="7">
        <v>0</v>
      </c>
      <c r="L666" s="7">
        <v>456</v>
      </c>
      <c r="M666" s="7">
        <v>365</v>
      </c>
      <c r="N666" s="7">
        <f t="shared" si="32"/>
        <v>1251.5</v>
      </c>
      <c r="O666" s="7">
        <f t="shared" si="33"/>
        <v>13748.5</v>
      </c>
    </row>
    <row r="667" spans="1:15" ht="24.75" customHeight="1" x14ac:dyDescent="0.25">
      <c r="A667" s="6">
        <v>659</v>
      </c>
      <c r="B667" s="1" t="s">
        <v>777</v>
      </c>
      <c r="C667" s="6" t="s">
        <v>753</v>
      </c>
      <c r="D667" s="6" t="s">
        <v>259</v>
      </c>
      <c r="E667" s="6" t="s">
        <v>36</v>
      </c>
      <c r="F667" s="6" t="s">
        <v>29</v>
      </c>
      <c r="G667" s="7">
        <v>15000</v>
      </c>
      <c r="H667" s="7">
        <v>0</v>
      </c>
      <c r="I667" s="7">
        <v>15000</v>
      </c>
      <c r="J667" s="7">
        <v>430.5</v>
      </c>
      <c r="K667" s="7">
        <v>0</v>
      </c>
      <c r="L667" s="7">
        <v>456</v>
      </c>
      <c r="M667" s="7">
        <v>25</v>
      </c>
      <c r="N667" s="7">
        <f t="shared" si="32"/>
        <v>911.5</v>
      </c>
      <c r="O667" s="7">
        <f t="shared" si="33"/>
        <v>14088.5</v>
      </c>
    </row>
    <row r="668" spans="1:15" ht="24.75" customHeight="1" x14ac:dyDescent="0.25">
      <c r="A668" s="6">
        <v>660</v>
      </c>
      <c r="B668" s="1" t="s">
        <v>778</v>
      </c>
      <c r="C668" s="6" t="s">
        <v>753</v>
      </c>
      <c r="D668" s="6" t="s">
        <v>103</v>
      </c>
      <c r="E668" s="6" t="s">
        <v>36</v>
      </c>
      <c r="F668" s="6" t="s">
        <v>29</v>
      </c>
      <c r="G668" s="7">
        <v>15000</v>
      </c>
      <c r="H668" s="7">
        <v>0</v>
      </c>
      <c r="I668" s="7">
        <v>15000</v>
      </c>
      <c r="J668" s="7">
        <v>430.5</v>
      </c>
      <c r="K668" s="7">
        <v>0</v>
      </c>
      <c r="L668" s="7">
        <v>456</v>
      </c>
      <c r="M668" s="7">
        <v>25</v>
      </c>
      <c r="N668" s="7">
        <f t="shared" si="32"/>
        <v>911.5</v>
      </c>
      <c r="O668" s="7">
        <f t="shared" si="33"/>
        <v>14088.5</v>
      </c>
    </row>
    <row r="669" spans="1:15" ht="24.75" customHeight="1" x14ac:dyDescent="0.25">
      <c r="A669" s="6">
        <v>661</v>
      </c>
      <c r="B669" s="6" t="s">
        <v>779</v>
      </c>
      <c r="C669" s="6" t="s">
        <v>753</v>
      </c>
      <c r="D669" s="6" t="s">
        <v>47</v>
      </c>
      <c r="E669" s="6" t="s">
        <v>36</v>
      </c>
      <c r="F669" s="6" t="s">
        <v>29</v>
      </c>
      <c r="G669" s="7">
        <v>35000</v>
      </c>
      <c r="H669" s="7">
        <v>0</v>
      </c>
      <c r="I669" s="7">
        <v>35000</v>
      </c>
      <c r="J669" s="7">
        <v>1004.5</v>
      </c>
      <c r="K669" s="7">
        <v>0</v>
      </c>
      <c r="L669" s="7">
        <v>1064</v>
      </c>
      <c r="M669" s="7">
        <v>25</v>
      </c>
      <c r="N669" s="7">
        <f t="shared" si="32"/>
        <v>2093.5</v>
      </c>
      <c r="O669" s="7">
        <f t="shared" si="33"/>
        <v>32906.5</v>
      </c>
    </row>
    <row r="670" spans="1:15" ht="24.75" customHeight="1" x14ac:dyDescent="0.25">
      <c r="A670" s="6">
        <v>662</v>
      </c>
      <c r="B670" s="6" t="s">
        <v>780</v>
      </c>
      <c r="C670" s="6" t="s">
        <v>753</v>
      </c>
      <c r="D670" s="6" t="s">
        <v>47</v>
      </c>
      <c r="E670" s="6" t="s">
        <v>36</v>
      </c>
      <c r="F670" s="6" t="s">
        <v>29</v>
      </c>
      <c r="G670" s="7">
        <v>15000</v>
      </c>
      <c r="H670" s="7">
        <v>0</v>
      </c>
      <c r="I670" s="7">
        <v>15000</v>
      </c>
      <c r="J670" s="7">
        <v>430.5</v>
      </c>
      <c r="K670" s="7">
        <v>0</v>
      </c>
      <c r="L670" s="7">
        <v>456</v>
      </c>
      <c r="M670" s="7">
        <v>25</v>
      </c>
      <c r="N670" s="7">
        <f t="shared" si="32"/>
        <v>911.5</v>
      </c>
      <c r="O670" s="7">
        <f t="shared" si="33"/>
        <v>14088.5</v>
      </c>
    </row>
    <row r="671" spans="1:15" ht="24.75" customHeight="1" x14ac:dyDescent="0.25">
      <c r="A671" s="6">
        <v>663</v>
      </c>
      <c r="B671" s="6" t="s">
        <v>781</v>
      </c>
      <c r="C671" s="6" t="s">
        <v>753</v>
      </c>
      <c r="D671" s="6" t="s">
        <v>186</v>
      </c>
      <c r="E671" s="6" t="s">
        <v>28</v>
      </c>
      <c r="F671" s="6" t="s">
        <v>29</v>
      </c>
      <c r="G671" s="7">
        <v>50000</v>
      </c>
      <c r="H671" s="7">
        <v>0</v>
      </c>
      <c r="I671" s="7">
        <v>50000</v>
      </c>
      <c r="J671" s="7">
        <v>1435</v>
      </c>
      <c r="K671" s="7">
        <v>1596.68</v>
      </c>
      <c r="L671" s="7">
        <f t="shared" ref="L671:L687" si="34">+I671*3.04%</f>
        <v>1520</v>
      </c>
      <c r="M671" s="7">
        <v>13307.46</v>
      </c>
      <c r="N671" s="7">
        <f t="shared" si="32"/>
        <v>17859.14</v>
      </c>
      <c r="O671" s="7">
        <f t="shared" si="33"/>
        <v>32140.86</v>
      </c>
    </row>
    <row r="672" spans="1:15" ht="24.75" customHeight="1" x14ac:dyDescent="0.25">
      <c r="A672" s="6">
        <v>664</v>
      </c>
      <c r="B672" s="6" t="s">
        <v>782</v>
      </c>
      <c r="C672" s="6" t="s">
        <v>753</v>
      </c>
      <c r="D672" s="6" t="s">
        <v>103</v>
      </c>
      <c r="E672" s="6" t="s">
        <v>36</v>
      </c>
      <c r="F672" s="6" t="s">
        <v>29</v>
      </c>
      <c r="G672" s="7">
        <v>11000</v>
      </c>
      <c r="H672" s="7">
        <v>0</v>
      </c>
      <c r="I672" s="7">
        <v>11000</v>
      </c>
      <c r="J672" s="7">
        <v>315.7</v>
      </c>
      <c r="K672" s="7">
        <v>0</v>
      </c>
      <c r="L672" s="7">
        <f t="shared" si="34"/>
        <v>334.4</v>
      </c>
      <c r="M672" s="7">
        <v>25</v>
      </c>
      <c r="N672" s="7">
        <f t="shared" si="32"/>
        <v>675.09999999999991</v>
      </c>
      <c r="O672" s="7">
        <f t="shared" si="33"/>
        <v>10324.9</v>
      </c>
    </row>
    <row r="673" spans="1:15" ht="24.75" customHeight="1" x14ac:dyDescent="0.25">
      <c r="A673" s="6">
        <v>665</v>
      </c>
      <c r="B673" s="6" t="s">
        <v>783</v>
      </c>
      <c r="C673" s="6" t="s">
        <v>753</v>
      </c>
      <c r="D673" s="6" t="s">
        <v>67</v>
      </c>
      <c r="E673" s="6" t="s">
        <v>36</v>
      </c>
      <c r="F673" s="6" t="s">
        <v>37</v>
      </c>
      <c r="G673" s="7">
        <v>22050</v>
      </c>
      <c r="H673" s="7">
        <v>0</v>
      </c>
      <c r="I673" s="7">
        <v>22050</v>
      </c>
      <c r="J673" s="7">
        <v>632.84</v>
      </c>
      <c r="K673" s="7">
        <v>0</v>
      </c>
      <c r="L673" s="7">
        <f t="shared" si="34"/>
        <v>670.32</v>
      </c>
      <c r="M673" s="7">
        <v>25</v>
      </c>
      <c r="N673" s="7">
        <f t="shared" si="32"/>
        <v>1328.16</v>
      </c>
      <c r="O673" s="7">
        <f t="shared" si="33"/>
        <v>20721.84</v>
      </c>
    </row>
    <row r="674" spans="1:15" ht="24.75" customHeight="1" x14ac:dyDescent="0.25">
      <c r="A674" s="6">
        <v>666</v>
      </c>
      <c r="B674" s="6" t="s">
        <v>784</v>
      </c>
      <c r="C674" s="6" t="s">
        <v>753</v>
      </c>
      <c r="D674" s="6" t="s">
        <v>186</v>
      </c>
      <c r="E674" s="6" t="s">
        <v>28</v>
      </c>
      <c r="F674" s="6" t="s">
        <v>29</v>
      </c>
      <c r="G674" s="7">
        <v>50000</v>
      </c>
      <c r="H674" s="7">
        <v>0</v>
      </c>
      <c r="I674" s="7">
        <v>50000</v>
      </c>
      <c r="J674" s="7">
        <v>1435</v>
      </c>
      <c r="K674" s="7">
        <v>1854</v>
      </c>
      <c r="L674" s="7">
        <v>1520</v>
      </c>
      <c r="M674" s="7">
        <v>1325</v>
      </c>
      <c r="N674" s="7">
        <f t="shared" si="32"/>
        <v>6134</v>
      </c>
      <c r="O674" s="7">
        <f t="shared" si="33"/>
        <v>43866</v>
      </c>
    </row>
    <row r="675" spans="1:15" ht="24.75" customHeight="1" x14ac:dyDescent="0.25">
      <c r="A675" s="6">
        <v>667</v>
      </c>
      <c r="B675" s="6" t="s">
        <v>785</v>
      </c>
      <c r="C675" s="6" t="s">
        <v>753</v>
      </c>
      <c r="D675" s="6" t="s">
        <v>186</v>
      </c>
      <c r="E675" s="6" t="s">
        <v>28</v>
      </c>
      <c r="F675" s="6" t="s">
        <v>29</v>
      </c>
      <c r="G675" s="7">
        <v>50000</v>
      </c>
      <c r="H675" s="7">
        <v>0</v>
      </c>
      <c r="I675" s="7">
        <v>50000</v>
      </c>
      <c r="J675" s="7">
        <v>1435</v>
      </c>
      <c r="K675" s="7">
        <v>1854</v>
      </c>
      <c r="L675" s="7">
        <v>1520</v>
      </c>
      <c r="M675" s="7">
        <v>875</v>
      </c>
      <c r="N675" s="7">
        <f t="shared" si="32"/>
        <v>5684</v>
      </c>
      <c r="O675" s="7">
        <f t="shared" si="33"/>
        <v>44316</v>
      </c>
    </row>
    <row r="676" spans="1:15" ht="24.75" customHeight="1" x14ac:dyDescent="0.25">
      <c r="A676" s="6">
        <v>668</v>
      </c>
      <c r="B676" s="6" t="s">
        <v>786</v>
      </c>
      <c r="C676" s="6" t="s">
        <v>753</v>
      </c>
      <c r="D676" s="6" t="s">
        <v>186</v>
      </c>
      <c r="E676" s="6" t="s">
        <v>28</v>
      </c>
      <c r="F676" s="6" t="s">
        <v>29</v>
      </c>
      <c r="G676" s="7">
        <v>50000</v>
      </c>
      <c r="H676" s="7">
        <v>0</v>
      </c>
      <c r="I676" s="7">
        <v>50000</v>
      </c>
      <c r="J676" s="7">
        <v>1435</v>
      </c>
      <c r="K676" s="7">
        <v>1854</v>
      </c>
      <c r="L676" s="7">
        <f t="shared" si="34"/>
        <v>1520</v>
      </c>
      <c r="M676" s="7">
        <v>525</v>
      </c>
      <c r="N676" s="7">
        <f t="shared" si="32"/>
        <v>5334</v>
      </c>
      <c r="O676" s="7">
        <f t="shared" si="33"/>
        <v>44666</v>
      </c>
    </row>
    <row r="677" spans="1:15" ht="24.75" customHeight="1" x14ac:dyDescent="0.25">
      <c r="A677" s="6">
        <v>669</v>
      </c>
      <c r="B677" s="6" t="s">
        <v>787</v>
      </c>
      <c r="C677" s="6" t="s">
        <v>753</v>
      </c>
      <c r="D677" s="6" t="s">
        <v>186</v>
      </c>
      <c r="E677" s="6" t="s">
        <v>55</v>
      </c>
      <c r="F677" s="6" t="s">
        <v>29</v>
      </c>
      <c r="G677" s="7">
        <v>50000</v>
      </c>
      <c r="H677" s="7">
        <v>0</v>
      </c>
      <c r="I677" s="7">
        <v>50000</v>
      </c>
      <c r="J677" s="7">
        <v>1435</v>
      </c>
      <c r="K677" s="7">
        <v>1854</v>
      </c>
      <c r="L677" s="7">
        <f t="shared" si="34"/>
        <v>1520</v>
      </c>
      <c r="M677" s="7">
        <v>23947.45</v>
      </c>
      <c r="N677" s="7">
        <f t="shared" si="32"/>
        <v>28756.45</v>
      </c>
      <c r="O677" s="7">
        <f t="shared" si="33"/>
        <v>21243.55</v>
      </c>
    </row>
    <row r="678" spans="1:15" ht="24.75" customHeight="1" x14ac:dyDescent="0.25">
      <c r="A678" s="6">
        <v>670</v>
      </c>
      <c r="B678" s="6" t="s">
        <v>788</v>
      </c>
      <c r="C678" s="6" t="s">
        <v>753</v>
      </c>
      <c r="D678" s="6" t="s">
        <v>186</v>
      </c>
      <c r="E678" s="6" t="s">
        <v>28</v>
      </c>
      <c r="F678" s="6" t="s">
        <v>29</v>
      </c>
      <c r="G678" s="7">
        <v>50000</v>
      </c>
      <c r="H678" s="7">
        <v>0</v>
      </c>
      <c r="I678" s="7">
        <v>50000</v>
      </c>
      <c r="J678" s="7">
        <v>1435</v>
      </c>
      <c r="K678" s="7">
        <v>1854</v>
      </c>
      <c r="L678" s="7">
        <f t="shared" si="34"/>
        <v>1520</v>
      </c>
      <c r="M678" s="7">
        <v>925</v>
      </c>
      <c r="N678" s="7">
        <f t="shared" si="32"/>
        <v>5734</v>
      </c>
      <c r="O678" s="7">
        <f t="shared" si="33"/>
        <v>44266</v>
      </c>
    </row>
    <row r="679" spans="1:15" ht="24.75" customHeight="1" x14ac:dyDescent="0.25">
      <c r="A679" s="6">
        <v>671</v>
      </c>
      <c r="B679" s="6" t="s">
        <v>789</v>
      </c>
      <c r="C679" s="6" t="s">
        <v>753</v>
      </c>
      <c r="D679" s="6" t="s">
        <v>186</v>
      </c>
      <c r="E679" s="6" t="s">
        <v>28</v>
      </c>
      <c r="F679" s="6" t="s">
        <v>37</v>
      </c>
      <c r="G679" s="7">
        <v>50000</v>
      </c>
      <c r="H679" s="7">
        <v>0</v>
      </c>
      <c r="I679" s="7">
        <v>50000</v>
      </c>
      <c r="J679" s="7">
        <v>1435</v>
      </c>
      <c r="K679" s="7">
        <v>1854</v>
      </c>
      <c r="L679" s="7">
        <v>1520</v>
      </c>
      <c r="M679" s="7">
        <v>6410</v>
      </c>
      <c r="N679" s="7">
        <f t="shared" si="32"/>
        <v>11219</v>
      </c>
      <c r="O679" s="7">
        <f t="shared" si="33"/>
        <v>38781</v>
      </c>
    </row>
    <row r="680" spans="1:15" ht="24.75" customHeight="1" x14ac:dyDescent="0.25">
      <c r="A680" s="6">
        <v>672</v>
      </c>
      <c r="B680" s="6" t="s">
        <v>790</v>
      </c>
      <c r="C680" s="6" t="s">
        <v>753</v>
      </c>
      <c r="D680" s="6" t="s">
        <v>186</v>
      </c>
      <c r="E680" s="6" t="s">
        <v>55</v>
      </c>
      <c r="F680" s="6" t="s">
        <v>37</v>
      </c>
      <c r="G680" s="7">
        <v>50000</v>
      </c>
      <c r="H680" s="7">
        <v>0</v>
      </c>
      <c r="I680" s="7">
        <v>50000</v>
      </c>
      <c r="J680" s="7">
        <v>1435</v>
      </c>
      <c r="K680" s="7">
        <v>1596.68</v>
      </c>
      <c r="L680" s="7">
        <f t="shared" si="34"/>
        <v>1520</v>
      </c>
      <c r="M680" s="7">
        <v>2740.46</v>
      </c>
      <c r="N680" s="7">
        <f t="shared" si="32"/>
        <v>7292.14</v>
      </c>
      <c r="O680" s="7">
        <f t="shared" si="33"/>
        <v>42707.86</v>
      </c>
    </row>
    <row r="681" spans="1:15" ht="24.75" customHeight="1" x14ac:dyDescent="0.25">
      <c r="A681" s="6">
        <v>673</v>
      </c>
      <c r="B681" s="6" t="s">
        <v>791</v>
      </c>
      <c r="C681" s="6" t="s">
        <v>792</v>
      </c>
      <c r="D681" s="6" t="s">
        <v>47</v>
      </c>
      <c r="E681" s="6" t="s">
        <v>36</v>
      </c>
      <c r="F681" s="6" t="s">
        <v>29</v>
      </c>
      <c r="G681" s="7">
        <v>15000</v>
      </c>
      <c r="H681" s="7">
        <v>0</v>
      </c>
      <c r="I681" s="7">
        <v>15000</v>
      </c>
      <c r="J681" s="7">
        <v>430.5</v>
      </c>
      <c r="K681" s="7">
        <v>0</v>
      </c>
      <c r="L681" s="7">
        <v>456</v>
      </c>
      <c r="M681" s="7">
        <v>25</v>
      </c>
      <c r="N681" s="7">
        <f t="shared" si="32"/>
        <v>911.5</v>
      </c>
      <c r="O681" s="7">
        <f t="shared" si="33"/>
        <v>14088.5</v>
      </c>
    </row>
    <row r="682" spans="1:15" ht="24.75" customHeight="1" x14ac:dyDescent="0.25">
      <c r="A682" s="6">
        <v>674</v>
      </c>
      <c r="B682" s="6" t="s">
        <v>793</v>
      </c>
      <c r="C682" s="6" t="s">
        <v>792</v>
      </c>
      <c r="D682" s="6" t="s">
        <v>259</v>
      </c>
      <c r="E682" s="6" t="s">
        <v>36</v>
      </c>
      <c r="F682" s="6" t="s">
        <v>29</v>
      </c>
      <c r="G682" s="7">
        <v>15000</v>
      </c>
      <c r="H682" s="7">
        <v>0</v>
      </c>
      <c r="I682" s="7">
        <v>15000</v>
      </c>
      <c r="J682" s="7">
        <v>430.5</v>
      </c>
      <c r="K682" s="7">
        <v>0</v>
      </c>
      <c r="L682" s="7">
        <v>456</v>
      </c>
      <c r="M682" s="7">
        <v>25</v>
      </c>
      <c r="N682" s="7">
        <f t="shared" si="32"/>
        <v>911.5</v>
      </c>
      <c r="O682" s="7">
        <f t="shared" si="33"/>
        <v>14088.5</v>
      </c>
    </row>
    <row r="683" spans="1:15" ht="24.75" customHeight="1" x14ac:dyDescent="0.25">
      <c r="A683" s="6">
        <v>675</v>
      </c>
      <c r="B683" s="6" t="s">
        <v>794</v>
      </c>
      <c r="C683" s="6" t="s">
        <v>792</v>
      </c>
      <c r="D683" s="6" t="s">
        <v>47</v>
      </c>
      <c r="E683" s="6" t="s">
        <v>36</v>
      </c>
      <c r="F683" s="6" t="s">
        <v>29</v>
      </c>
      <c r="G683" s="7">
        <v>15000</v>
      </c>
      <c r="H683" s="7">
        <v>0</v>
      </c>
      <c r="I683" s="7">
        <v>15000</v>
      </c>
      <c r="J683" s="7">
        <v>430.5</v>
      </c>
      <c r="K683" s="7">
        <v>0</v>
      </c>
      <c r="L683" s="7">
        <v>456</v>
      </c>
      <c r="M683" s="7">
        <v>25</v>
      </c>
      <c r="N683" s="7">
        <f t="shared" si="32"/>
        <v>911.5</v>
      </c>
      <c r="O683" s="7">
        <f t="shared" si="33"/>
        <v>14088.5</v>
      </c>
    </row>
    <row r="684" spans="1:15" ht="24.75" customHeight="1" x14ac:dyDescent="0.25">
      <c r="A684" s="6">
        <v>676</v>
      </c>
      <c r="B684" s="6" t="s">
        <v>795</v>
      </c>
      <c r="C684" s="6" t="s">
        <v>792</v>
      </c>
      <c r="D684" s="6" t="s">
        <v>118</v>
      </c>
      <c r="E684" s="6" t="s">
        <v>36</v>
      </c>
      <c r="F684" s="6" t="s">
        <v>37</v>
      </c>
      <c r="G684" s="7">
        <v>15000</v>
      </c>
      <c r="H684" s="7">
        <v>0</v>
      </c>
      <c r="I684" s="7">
        <v>15000</v>
      </c>
      <c r="J684" s="7">
        <v>430.5</v>
      </c>
      <c r="K684" s="7">
        <v>0</v>
      </c>
      <c r="L684" s="7">
        <v>456</v>
      </c>
      <c r="M684" s="7">
        <v>25</v>
      </c>
      <c r="N684" s="7">
        <f t="shared" si="32"/>
        <v>911.5</v>
      </c>
      <c r="O684" s="7">
        <f t="shared" si="33"/>
        <v>14088.5</v>
      </c>
    </row>
    <row r="685" spans="1:15" ht="24.75" customHeight="1" x14ac:dyDescent="0.25">
      <c r="A685" s="6">
        <v>677</v>
      </c>
      <c r="B685" s="6" t="s">
        <v>796</v>
      </c>
      <c r="C685" s="6" t="s">
        <v>792</v>
      </c>
      <c r="D685" s="6" t="s">
        <v>118</v>
      </c>
      <c r="E685" s="6" t="s">
        <v>36</v>
      </c>
      <c r="F685" s="6" t="s">
        <v>37</v>
      </c>
      <c r="G685" s="7">
        <v>15000</v>
      </c>
      <c r="H685" s="7">
        <v>0</v>
      </c>
      <c r="I685" s="7">
        <v>15000</v>
      </c>
      <c r="J685" s="7">
        <v>430.5</v>
      </c>
      <c r="K685" s="7">
        <v>0</v>
      </c>
      <c r="L685" s="7">
        <v>456</v>
      </c>
      <c r="M685" s="7">
        <v>25</v>
      </c>
      <c r="N685" s="7">
        <f t="shared" si="32"/>
        <v>911.5</v>
      </c>
      <c r="O685" s="7">
        <f t="shared" si="33"/>
        <v>14088.5</v>
      </c>
    </row>
    <row r="686" spans="1:15" ht="24.75" customHeight="1" x14ac:dyDescent="0.25">
      <c r="A686" s="6">
        <v>678</v>
      </c>
      <c r="B686" s="6" t="s">
        <v>797</v>
      </c>
      <c r="C686" s="6" t="s">
        <v>753</v>
      </c>
      <c r="D686" s="6" t="s">
        <v>118</v>
      </c>
      <c r="E686" s="6" t="s">
        <v>36</v>
      </c>
      <c r="F686" s="6" t="s">
        <v>37</v>
      </c>
      <c r="G686" s="7">
        <v>11000</v>
      </c>
      <c r="H686" s="7">
        <v>0</v>
      </c>
      <c r="I686" s="7">
        <v>11000</v>
      </c>
      <c r="J686" s="7">
        <v>315.7</v>
      </c>
      <c r="K686" s="7">
        <v>0</v>
      </c>
      <c r="L686" s="7">
        <f t="shared" si="34"/>
        <v>334.4</v>
      </c>
      <c r="M686" s="7">
        <v>8096.79</v>
      </c>
      <c r="N686" s="7">
        <f t="shared" si="32"/>
        <v>8746.89</v>
      </c>
      <c r="O686" s="7">
        <f t="shared" si="33"/>
        <v>2253.1100000000006</v>
      </c>
    </row>
    <row r="687" spans="1:15" ht="24.75" customHeight="1" x14ac:dyDescent="0.25">
      <c r="A687" s="6">
        <v>679</v>
      </c>
      <c r="B687" s="6" t="s">
        <v>798</v>
      </c>
      <c r="C687" s="6" t="s">
        <v>753</v>
      </c>
      <c r="D687" s="6" t="s">
        <v>133</v>
      </c>
      <c r="E687" s="6" t="s">
        <v>36</v>
      </c>
      <c r="F687" s="6" t="s">
        <v>29</v>
      </c>
      <c r="G687" s="7">
        <v>15000</v>
      </c>
      <c r="H687" s="7">
        <v>0</v>
      </c>
      <c r="I687" s="7">
        <v>15000</v>
      </c>
      <c r="J687" s="7">
        <v>430.5</v>
      </c>
      <c r="K687" s="7">
        <v>0</v>
      </c>
      <c r="L687" s="7">
        <f t="shared" si="34"/>
        <v>456</v>
      </c>
      <c r="M687" s="7">
        <v>25</v>
      </c>
      <c r="N687" s="7">
        <f t="shared" si="32"/>
        <v>911.5</v>
      </c>
      <c r="O687" s="7">
        <f t="shared" si="33"/>
        <v>14088.5</v>
      </c>
    </row>
    <row r="688" spans="1:15" ht="24.75" customHeight="1" x14ac:dyDescent="0.25">
      <c r="A688" s="6">
        <v>680</v>
      </c>
      <c r="B688" s="6" t="s">
        <v>799</v>
      </c>
      <c r="C688" s="6" t="s">
        <v>753</v>
      </c>
      <c r="D688" s="6" t="s">
        <v>125</v>
      </c>
      <c r="E688" s="6" t="s">
        <v>36</v>
      </c>
      <c r="F688" s="6" t="s">
        <v>29</v>
      </c>
      <c r="G688" s="7">
        <v>15000</v>
      </c>
      <c r="H688" s="7">
        <v>0</v>
      </c>
      <c r="I688" s="7">
        <v>15000</v>
      </c>
      <c r="J688" s="7">
        <v>430.5</v>
      </c>
      <c r="K688" s="7">
        <v>0</v>
      </c>
      <c r="L688" s="7">
        <v>456</v>
      </c>
      <c r="M688" s="7">
        <v>25</v>
      </c>
      <c r="N688" s="7">
        <f t="shared" si="32"/>
        <v>911.5</v>
      </c>
      <c r="O688" s="7">
        <f t="shared" si="33"/>
        <v>14088.5</v>
      </c>
    </row>
    <row r="689" spans="1:15" ht="24.75" customHeight="1" x14ac:dyDescent="0.25">
      <c r="A689" s="6">
        <v>681</v>
      </c>
      <c r="B689" s="6" t="s">
        <v>800</v>
      </c>
      <c r="C689" s="6" t="s">
        <v>753</v>
      </c>
      <c r="D689" s="6" t="s">
        <v>133</v>
      </c>
      <c r="E689" s="6" t="s">
        <v>36</v>
      </c>
      <c r="F689" s="6" t="s">
        <v>29</v>
      </c>
      <c r="G689" s="7">
        <v>15000</v>
      </c>
      <c r="H689" s="7">
        <v>0</v>
      </c>
      <c r="I689" s="7">
        <v>15000</v>
      </c>
      <c r="J689" s="7">
        <v>430.5</v>
      </c>
      <c r="K689" s="7">
        <v>0</v>
      </c>
      <c r="L689" s="7">
        <f t="shared" ref="L689:L761" si="35">+I689*3.04%</f>
        <v>456</v>
      </c>
      <c r="M689" s="7">
        <v>25</v>
      </c>
      <c r="N689" s="7">
        <f t="shared" si="32"/>
        <v>911.5</v>
      </c>
      <c r="O689" s="7">
        <f t="shared" si="33"/>
        <v>14088.5</v>
      </c>
    </row>
    <row r="690" spans="1:15" ht="24.75" customHeight="1" x14ac:dyDescent="0.25">
      <c r="A690" s="6">
        <v>682</v>
      </c>
      <c r="B690" s="6" t="s">
        <v>801</v>
      </c>
      <c r="C690" s="6" t="s">
        <v>753</v>
      </c>
      <c r="D690" s="6" t="s">
        <v>47</v>
      </c>
      <c r="E690" s="6" t="s">
        <v>36</v>
      </c>
      <c r="F690" s="6" t="s">
        <v>29</v>
      </c>
      <c r="G690" s="7">
        <v>15000</v>
      </c>
      <c r="H690" s="7">
        <v>0</v>
      </c>
      <c r="I690" s="7">
        <v>15000</v>
      </c>
      <c r="J690" s="7">
        <v>430.5</v>
      </c>
      <c r="K690" s="7">
        <v>0</v>
      </c>
      <c r="L690" s="7">
        <v>456</v>
      </c>
      <c r="M690" s="7">
        <v>25</v>
      </c>
      <c r="N690" s="7">
        <f t="shared" si="32"/>
        <v>911.5</v>
      </c>
      <c r="O690" s="7">
        <f t="shared" si="33"/>
        <v>14088.5</v>
      </c>
    </row>
    <row r="691" spans="1:15" ht="24.75" customHeight="1" x14ac:dyDescent="0.25">
      <c r="A691" s="6">
        <v>683</v>
      </c>
      <c r="B691" s="6" t="s">
        <v>802</v>
      </c>
      <c r="C691" s="6" t="s">
        <v>753</v>
      </c>
      <c r="D691" s="6" t="s">
        <v>47</v>
      </c>
      <c r="E691" s="6" t="s">
        <v>36</v>
      </c>
      <c r="F691" s="6" t="s">
        <v>29</v>
      </c>
      <c r="G691" s="7">
        <v>15000</v>
      </c>
      <c r="H691" s="7">
        <v>0</v>
      </c>
      <c r="I691" s="7">
        <v>15000</v>
      </c>
      <c r="J691" s="7">
        <v>430.5</v>
      </c>
      <c r="K691" s="7">
        <v>0</v>
      </c>
      <c r="L691" s="7">
        <v>456</v>
      </c>
      <c r="M691" s="7">
        <v>25</v>
      </c>
      <c r="N691" s="7">
        <f t="shared" si="32"/>
        <v>911.5</v>
      </c>
      <c r="O691" s="7">
        <f t="shared" si="33"/>
        <v>14088.5</v>
      </c>
    </row>
    <row r="692" spans="1:15" ht="24.75" customHeight="1" x14ac:dyDescent="0.25">
      <c r="A692" s="6">
        <v>684</v>
      </c>
      <c r="B692" s="6" t="s">
        <v>803</v>
      </c>
      <c r="C692" s="6" t="s">
        <v>753</v>
      </c>
      <c r="D692" s="6" t="s">
        <v>47</v>
      </c>
      <c r="E692" s="6" t="s">
        <v>36</v>
      </c>
      <c r="F692" s="6" t="s">
        <v>29</v>
      </c>
      <c r="G692" s="7">
        <v>15000</v>
      </c>
      <c r="H692" s="7">
        <v>0</v>
      </c>
      <c r="I692" s="7">
        <v>15000</v>
      </c>
      <c r="J692" s="7">
        <v>430.5</v>
      </c>
      <c r="K692" s="7">
        <v>0</v>
      </c>
      <c r="L692" s="7">
        <v>456</v>
      </c>
      <c r="M692" s="7">
        <v>25</v>
      </c>
      <c r="N692" s="7">
        <f t="shared" si="32"/>
        <v>911.5</v>
      </c>
      <c r="O692" s="7">
        <f t="shared" si="33"/>
        <v>14088.5</v>
      </c>
    </row>
    <row r="693" spans="1:15" ht="24.75" customHeight="1" x14ac:dyDescent="0.25">
      <c r="A693" s="6">
        <v>685</v>
      </c>
      <c r="B693" s="6" t="s">
        <v>804</v>
      </c>
      <c r="C693" s="6" t="s">
        <v>805</v>
      </c>
      <c r="D693" s="6" t="s">
        <v>177</v>
      </c>
      <c r="E693" s="6" t="s">
        <v>36</v>
      </c>
      <c r="F693" s="6" t="s">
        <v>29</v>
      </c>
      <c r="G693" s="7">
        <v>15000</v>
      </c>
      <c r="H693" s="7">
        <v>0</v>
      </c>
      <c r="I693" s="7">
        <v>15000</v>
      </c>
      <c r="J693" s="7">
        <f>+I693*2.87%</f>
        <v>430.5</v>
      </c>
      <c r="K693" s="7">
        <v>0</v>
      </c>
      <c r="L693" s="7">
        <f t="shared" si="35"/>
        <v>456</v>
      </c>
      <c r="M693" s="7">
        <v>25</v>
      </c>
      <c r="N693" s="7">
        <f t="shared" si="32"/>
        <v>911.5</v>
      </c>
      <c r="O693" s="7">
        <f t="shared" si="33"/>
        <v>14088.5</v>
      </c>
    </row>
    <row r="694" spans="1:15" ht="24.75" customHeight="1" x14ac:dyDescent="0.25">
      <c r="A694" s="6">
        <v>686</v>
      </c>
      <c r="B694" s="6" t="s">
        <v>806</v>
      </c>
      <c r="C694" s="6" t="s">
        <v>805</v>
      </c>
      <c r="D694" s="6" t="s">
        <v>401</v>
      </c>
      <c r="E694" s="6" t="s">
        <v>36</v>
      </c>
      <c r="F694" s="6" t="s">
        <v>29</v>
      </c>
      <c r="G694" s="7">
        <v>22000</v>
      </c>
      <c r="H694" s="7">
        <v>0</v>
      </c>
      <c r="I694" s="7">
        <v>22000</v>
      </c>
      <c r="J694" s="7">
        <v>631.4</v>
      </c>
      <c r="K694" s="7">
        <v>0</v>
      </c>
      <c r="L694" s="7">
        <v>668.8</v>
      </c>
      <c r="M694" s="7">
        <v>125</v>
      </c>
      <c r="N694" s="7">
        <v>1425.2</v>
      </c>
      <c r="O694" s="7">
        <f t="shared" si="33"/>
        <v>20574.8</v>
      </c>
    </row>
    <row r="695" spans="1:15" ht="24.75" customHeight="1" x14ac:dyDescent="0.25">
      <c r="A695" s="6">
        <v>687</v>
      </c>
      <c r="B695" s="6" t="s">
        <v>807</v>
      </c>
      <c r="C695" s="6" t="s">
        <v>805</v>
      </c>
      <c r="D695" s="6" t="s">
        <v>186</v>
      </c>
      <c r="E695" s="6" t="s">
        <v>28</v>
      </c>
      <c r="F695" s="6" t="s">
        <v>37</v>
      </c>
      <c r="G695" s="7">
        <v>50000</v>
      </c>
      <c r="H695" s="7">
        <v>0</v>
      </c>
      <c r="I695" s="7">
        <v>50000</v>
      </c>
      <c r="J695" s="7">
        <v>1435</v>
      </c>
      <c r="K695" s="7">
        <v>1854</v>
      </c>
      <c r="L695" s="7">
        <f t="shared" si="35"/>
        <v>1520</v>
      </c>
      <c r="M695" s="7">
        <v>673.5</v>
      </c>
      <c r="N695" s="7">
        <f t="shared" si="32"/>
        <v>5482.5</v>
      </c>
      <c r="O695" s="7">
        <f t="shared" si="33"/>
        <v>44517.5</v>
      </c>
    </row>
    <row r="696" spans="1:15" ht="24.75" customHeight="1" x14ac:dyDescent="0.25">
      <c r="A696" s="6">
        <v>688</v>
      </c>
      <c r="B696" s="6" t="s">
        <v>808</v>
      </c>
      <c r="C696" s="6" t="s">
        <v>805</v>
      </c>
      <c r="D696" s="6" t="s">
        <v>70</v>
      </c>
      <c r="E696" s="6" t="s">
        <v>55</v>
      </c>
      <c r="F696" s="6" t="s">
        <v>29</v>
      </c>
      <c r="G696" s="7">
        <v>60000</v>
      </c>
      <c r="H696" s="7">
        <v>0</v>
      </c>
      <c r="I696" s="7">
        <v>60000</v>
      </c>
      <c r="J696" s="7">
        <v>1722</v>
      </c>
      <c r="K696" s="7">
        <v>2800.49</v>
      </c>
      <c r="L696" s="7">
        <f t="shared" si="35"/>
        <v>1824</v>
      </c>
      <c r="M696" s="7">
        <v>5015.92</v>
      </c>
      <c r="N696" s="7">
        <f t="shared" si="32"/>
        <v>11362.41</v>
      </c>
      <c r="O696" s="7">
        <f t="shared" si="33"/>
        <v>48637.59</v>
      </c>
    </row>
    <row r="697" spans="1:15" ht="24.75" customHeight="1" x14ac:dyDescent="0.25">
      <c r="A697" s="6">
        <v>689</v>
      </c>
      <c r="B697" s="6" t="s">
        <v>809</v>
      </c>
      <c r="C697" s="6" t="s">
        <v>805</v>
      </c>
      <c r="D697" s="6" t="s">
        <v>186</v>
      </c>
      <c r="E697" s="6" t="s">
        <v>55</v>
      </c>
      <c r="F697" s="6" t="s">
        <v>37</v>
      </c>
      <c r="G697" s="7">
        <v>50000</v>
      </c>
      <c r="H697" s="7">
        <v>0</v>
      </c>
      <c r="I697" s="7">
        <v>50000</v>
      </c>
      <c r="J697" s="7">
        <v>1435</v>
      </c>
      <c r="K697" s="7">
        <v>1854</v>
      </c>
      <c r="L697" s="7">
        <f t="shared" si="35"/>
        <v>1520</v>
      </c>
      <c r="M697" s="7">
        <v>865</v>
      </c>
      <c r="N697" s="7">
        <f t="shared" si="32"/>
        <v>5674</v>
      </c>
      <c r="O697" s="7">
        <f t="shared" si="33"/>
        <v>44326</v>
      </c>
    </row>
    <row r="698" spans="1:15" ht="24.75" customHeight="1" x14ac:dyDescent="0.25">
      <c r="A698" s="6">
        <v>690</v>
      </c>
      <c r="B698" s="6" t="s">
        <v>810</v>
      </c>
      <c r="C698" s="6" t="s">
        <v>805</v>
      </c>
      <c r="D698" s="6" t="s">
        <v>186</v>
      </c>
      <c r="E698" s="6" t="s">
        <v>55</v>
      </c>
      <c r="F698" s="6" t="s">
        <v>37</v>
      </c>
      <c r="G698" s="7">
        <v>50000</v>
      </c>
      <c r="H698" s="7">
        <v>0</v>
      </c>
      <c r="I698" s="7">
        <v>50000</v>
      </c>
      <c r="J698" s="7">
        <v>1435</v>
      </c>
      <c r="K698" s="7">
        <v>1596.68</v>
      </c>
      <c r="L698" s="7">
        <f t="shared" si="35"/>
        <v>1520</v>
      </c>
      <c r="M698" s="7">
        <v>1740.46</v>
      </c>
      <c r="N698" s="7">
        <f t="shared" si="32"/>
        <v>6292.14</v>
      </c>
      <c r="O698" s="7">
        <f t="shared" si="33"/>
        <v>43707.86</v>
      </c>
    </row>
    <row r="699" spans="1:15" ht="24.75" customHeight="1" x14ac:dyDescent="0.25">
      <c r="A699" s="6">
        <v>691</v>
      </c>
      <c r="B699" s="6" t="s">
        <v>811</v>
      </c>
      <c r="C699" s="6" t="s">
        <v>805</v>
      </c>
      <c r="D699" s="6" t="s">
        <v>186</v>
      </c>
      <c r="E699" s="6" t="s">
        <v>55</v>
      </c>
      <c r="F699" s="6" t="s">
        <v>37</v>
      </c>
      <c r="G699" s="7">
        <v>50000</v>
      </c>
      <c r="H699" s="7">
        <v>0</v>
      </c>
      <c r="I699" s="7">
        <v>50000</v>
      </c>
      <c r="J699" s="7">
        <v>1435</v>
      </c>
      <c r="K699" s="7">
        <v>1596.68</v>
      </c>
      <c r="L699" s="7">
        <f t="shared" si="35"/>
        <v>1520</v>
      </c>
      <c r="M699" s="7">
        <v>2820.46</v>
      </c>
      <c r="N699" s="7">
        <f t="shared" si="32"/>
        <v>7372.14</v>
      </c>
      <c r="O699" s="7">
        <f t="shared" si="33"/>
        <v>42627.86</v>
      </c>
    </row>
    <row r="700" spans="1:15" ht="24.75" customHeight="1" x14ac:dyDescent="0.25">
      <c r="A700" s="6">
        <v>692</v>
      </c>
      <c r="B700" s="6" t="s">
        <v>812</v>
      </c>
      <c r="C700" s="6" t="s">
        <v>805</v>
      </c>
      <c r="D700" s="6" t="s">
        <v>813</v>
      </c>
      <c r="E700" s="6" t="s">
        <v>55</v>
      </c>
      <c r="F700" s="6" t="s">
        <v>37</v>
      </c>
      <c r="G700" s="7">
        <v>75000</v>
      </c>
      <c r="H700" s="7">
        <v>0</v>
      </c>
      <c r="I700" s="7">
        <v>75000</v>
      </c>
      <c r="J700" s="7">
        <v>2152.5</v>
      </c>
      <c r="K700" s="7">
        <v>6309.38</v>
      </c>
      <c r="L700" s="7">
        <f t="shared" si="35"/>
        <v>2280</v>
      </c>
      <c r="M700" s="7">
        <v>425</v>
      </c>
      <c r="N700" s="7">
        <f t="shared" si="32"/>
        <v>11166.880000000001</v>
      </c>
      <c r="O700" s="7">
        <f t="shared" si="33"/>
        <v>63833.119999999995</v>
      </c>
    </row>
    <row r="701" spans="1:15" ht="24.75" customHeight="1" x14ac:dyDescent="0.25">
      <c r="A701" s="6">
        <v>693</v>
      </c>
      <c r="B701" s="6" t="s">
        <v>814</v>
      </c>
      <c r="C701" s="6" t="s">
        <v>805</v>
      </c>
      <c r="D701" s="6" t="s">
        <v>200</v>
      </c>
      <c r="E701" s="6" t="s">
        <v>28</v>
      </c>
      <c r="F701" s="6" t="s">
        <v>37</v>
      </c>
      <c r="G701" s="7">
        <v>50000</v>
      </c>
      <c r="H701" s="7">
        <v>0</v>
      </c>
      <c r="I701" s="7">
        <v>50000</v>
      </c>
      <c r="J701" s="7">
        <v>1435</v>
      </c>
      <c r="K701" s="7">
        <v>1854</v>
      </c>
      <c r="L701" s="7">
        <f t="shared" si="35"/>
        <v>1520</v>
      </c>
      <c r="M701" s="7">
        <v>425</v>
      </c>
      <c r="N701" s="7">
        <f t="shared" si="32"/>
        <v>5234</v>
      </c>
      <c r="O701" s="7">
        <f t="shared" si="33"/>
        <v>44766</v>
      </c>
    </row>
    <row r="702" spans="1:15" ht="24.75" customHeight="1" x14ac:dyDescent="0.25">
      <c r="A702" s="6">
        <v>694</v>
      </c>
      <c r="B702" s="6" t="s">
        <v>815</v>
      </c>
      <c r="C702" s="6" t="s">
        <v>805</v>
      </c>
      <c r="D702" s="6" t="s">
        <v>70</v>
      </c>
      <c r="E702" s="6" t="s">
        <v>28</v>
      </c>
      <c r="F702" s="6" t="s">
        <v>37</v>
      </c>
      <c r="G702" s="7">
        <v>60000</v>
      </c>
      <c r="H702" s="7">
        <v>0</v>
      </c>
      <c r="I702" s="7">
        <v>60000</v>
      </c>
      <c r="J702" s="7">
        <v>1722</v>
      </c>
      <c r="K702" s="7">
        <v>3486.68</v>
      </c>
      <c r="L702" s="7">
        <f t="shared" si="35"/>
        <v>1824</v>
      </c>
      <c r="M702" s="7">
        <v>1442</v>
      </c>
      <c r="N702" s="7">
        <f t="shared" si="32"/>
        <v>8474.68</v>
      </c>
      <c r="O702" s="7">
        <f t="shared" si="33"/>
        <v>51525.32</v>
      </c>
    </row>
    <row r="703" spans="1:15" ht="24.75" customHeight="1" x14ac:dyDescent="0.25">
      <c r="A703" s="6">
        <v>695</v>
      </c>
      <c r="B703" s="6" t="s">
        <v>816</v>
      </c>
      <c r="C703" s="6" t="s">
        <v>805</v>
      </c>
      <c r="D703" s="6" t="s">
        <v>186</v>
      </c>
      <c r="E703" s="6" t="s">
        <v>55</v>
      </c>
      <c r="F703" s="6" t="s">
        <v>37</v>
      </c>
      <c r="G703" s="7">
        <v>50000</v>
      </c>
      <c r="H703" s="7">
        <v>0</v>
      </c>
      <c r="I703" s="7">
        <v>50000</v>
      </c>
      <c r="J703" s="7">
        <v>1435</v>
      </c>
      <c r="K703" s="7">
        <v>1854</v>
      </c>
      <c r="L703" s="7">
        <f t="shared" si="35"/>
        <v>1520</v>
      </c>
      <c r="M703" s="7">
        <v>865</v>
      </c>
      <c r="N703" s="7">
        <f t="shared" si="32"/>
        <v>5674</v>
      </c>
      <c r="O703" s="7">
        <f t="shared" si="33"/>
        <v>44326</v>
      </c>
    </row>
    <row r="704" spans="1:15" ht="24.75" customHeight="1" x14ac:dyDescent="0.25">
      <c r="A704" s="6">
        <v>696</v>
      </c>
      <c r="B704" s="6" t="s">
        <v>817</v>
      </c>
      <c r="C704" s="6" t="s">
        <v>805</v>
      </c>
      <c r="D704" s="6" t="s">
        <v>818</v>
      </c>
      <c r="E704" s="6" t="s">
        <v>55</v>
      </c>
      <c r="F704" s="6" t="s">
        <v>37</v>
      </c>
      <c r="G704" s="7">
        <v>50000</v>
      </c>
      <c r="H704" s="7">
        <v>0</v>
      </c>
      <c r="I704" s="7">
        <v>50000</v>
      </c>
      <c r="J704" s="7">
        <v>1435</v>
      </c>
      <c r="K704" s="7">
        <v>1596.68</v>
      </c>
      <c r="L704" s="7">
        <f t="shared" si="35"/>
        <v>1520</v>
      </c>
      <c r="M704" s="7">
        <v>3500.46</v>
      </c>
      <c r="N704" s="7">
        <f t="shared" ref="N704:N767" si="36">+J704+K704+L704+M704</f>
        <v>8052.14</v>
      </c>
      <c r="O704" s="7">
        <f t="shared" si="33"/>
        <v>41947.86</v>
      </c>
    </row>
    <row r="705" spans="1:15" ht="24.75" customHeight="1" x14ac:dyDescent="0.25">
      <c r="A705" s="6">
        <v>697</v>
      </c>
      <c r="B705" s="6" t="s">
        <v>819</v>
      </c>
      <c r="C705" s="6" t="s">
        <v>805</v>
      </c>
      <c r="D705" s="6" t="s">
        <v>67</v>
      </c>
      <c r="E705" s="6" t="s">
        <v>28</v>
      </c>
      <c r="F705" s="6" t="s">
        <v>37</v>
      </c>
      <c r="G705" s="7">
        <v>35000</v>
      </c>
      <c r="H705" s="7">
        <v>0</v>
      </c>
      <c r="I705" s="7">
        <v>35000</v>
      </c>
      <c r="J705" s="7">
        <v>1004.5</v>
      </c>
      <c r="K705" s="7">
        <v>0</v>
      </c>
      <c r="L705" s="7">
        <f t="shared" si="35"/>
        <v>1064</v>
      </c>
      <c r="M705" s="7">
        <v>893.5</v>
      </c>
      <c r="N705" s="7">
        <f t="shared" si="36"/>
        <v>2962</v>
      </c>
      <c r="O705" s="7">
        <f t="shared" si="33"/>
        <v>32038</v>
      </c>
    </row>
    <row r="706" spans="1:15" ht="24.75" customHeight="1" x14ac:dyDescent="0.25">
      <c r="A706" s="6">
        <v>698</v>
      </c>
      <c r="B706" s="6" t="s">
        <v>820</v>
      </c>
      <c r="C706" s="6" t="s">
        <v>805</v>
      </c>
      <c r="D706" s="6" t="s">
        <v>186</v>
      </c>
      <c r="E706" s="6" t="s">
        <v>55</v>
      </c>
      <c r="F706" s="6" t="s">
        <v>29</v>
      </c>
      <c r="G706" s="7">
        <v>50000</v>
      </c>
      <c r="H706" s="7">
        <v>0</v>
      </c>
      <c r="I706" s="7">
        <v>50000</v>
      </c>
      <c r="J706" s="7">
        <v>1435</v>
      </c>
      <c r="K706" s="7">
        <v>1596.68</v>
      </c>
      <c r="L706" s="7">
        <f t="shared" si="35"/>
        <v>1520</v>
      </c>
      <c r="M706" s="7">
        <v>2740.46</v>
      </c>
      <c r="N706" s="7">
        <f t="shared" si="36"/>
        <v>7292.14</v>
      </c>
      <c r="O706" s="7">
        <f t="shared" si="33"/>
        <v>42707.86</v>
      </c>
    </row>
    <row r="707" spans="1:15" ht="24.75" customHeight="1" x14ac:dyDescent="0.25">
      <c r="A707" s="6">
        <v>699</v>
      </c>
      <c r="B707" s="6" t="s">
        <v>821</v>
      </c>
      <c r="C707" s="6" t="s">
        <v>805</v>
      </c>
      <c r="D707" s="6" t="s">
        <v>186</v>
      </c>
      <c r="E707" s="6" t="s">
        <v>55</v>
      </c>
      <c r="F707" s="6" t="s">
        <v>37</v>
      </c>
      <c r="G707" s="7">
        <v>50000</v>
      </c>
      <c r="H707" s="7">
        <v>0</v>
      </c>
      <c r="I707" s="7">
        <v>50000</v>
      </c>
      <c r="J707" s="7">
        <v>1435</v>
      </c>
      <c r="K707" s="7">
        <v>1854</v>
      </c>
      <c r="L707" s="7">
        <v>1520</v>
      </c>
      <c r="M707" s="7">
        <v>9860.11</v>
      </c>
      <c r="N707" s="7">
        <f t="shared" si="36"/>
        <v>14669.11</v>
      </c>
      <c r="O707" s="7">
        <f t="shared" si="33"/>
        <v>35330.89</v>
      </c>
    </row>
    <row r="708" spans="1:15" ht="24.75" customHeight="1" x14ac:dyDescent="0.25">
      <c r="A708" s="6">
        <v>700</v>
      </c>
      <c r="B708" s="6" t="s">
        <v>822</v>
      </c>
      <c r="C708" s="6" t="s">
        <v>805</v>
      </c>
      <c r="D708" s="6" t="s">
        <v>177</v>
      </c>
      <c r="E708" s="6" t="s">
        <v>36</v>
      </c>
      <c r="F708" s="6" t="s">
        <v>29</v>
      </c>
      <c r="G708" s="7">
        <v>11000.47</v>
      </c>
      <c r="H708" s="7">
        <v>0</v>
      </c>
      <c r="I708" s="7">
        <v>11000.47</v>
      </c>
      <c r="J708" s="7">
        <v>315.70999999999998</v>
      </c>
      <c r="K708" s="7">
        <v>0</v>
      </c>
      <c r="L708" s="7">
        <f t="shared" si="35"/>
        <v>334.414288</v>
      </c>
      <c r="M708" s="7">
        <v>4075.39</v>
      </c>
      <c r="N708" s="7">
        <f t="shared" si="36"/>
        <v>4725.5142880000003</v>
      </c>
      <c r="O708" s="7">
        <f t="shared" si="33"/>
        <v>6274.955711999999</v>
      </c>
    </row>
    <row r="709" spans="1:15" ht="24.75" customHeight="1" x14ac:dyDescent="0.25">
      <c r="A709" s="6">
        <v>701</v>
      </c>
      <c r="B709" s="6" t="s">
        <v>823</v>
      </c>
      <c r="C709" s="6" t="s">
        <v>805</v>
      </c>
      <c r="D709" s="6" t="s">
        <v>818</v>
      </c>
      <c r="E709" s="6" t="s">
        <v>55</v>
      </c>
      <c r="F709" s="6" t="s">
        <v>37</v>
      </c>
      <c r="G709" s="7">
        <v>50000</v>
      </c>
      <c r="H709" s="7">
        <v>0</v>
      </c>
      <c r="I709" s="7">
        <v>50000</v>
      </c>
      <c r="J709" s="7">
        <v>1435</v>
      </c>
      <c r="K709" s="7">
        <v>1854</v>
      </c>
      <c r="L709" s="7">
        <f t="shared" si="35"/>
        <v>1520</v>
      </c>
      <c r="M709" s="7">
        <v>25</v>
      </c>
      <c r="N709" s="7">
        <f t="shared" si="36"/>
        <v>4834</v>
      </c>
      <c r="O709" s="7">
        <f t="shared" si="33"/>
        <v>45166</v>
      </c>
    </row>
    <row r="710" spans="1:15" ht="24.75" customHeight="1" x14ac:dyDescent="0.25">
      <c r="A710" s="6">
        <v>702</v>
      </c>
      <c r="B710" s="6" t="s">
        <v>824</v>
      </c>
      <c r="C710" s="6" t="s">
        <v>805</v>
      </c>
      <c r="D710" s="6" t="s">
        <v>186</v>
      </c>
      <c r="E710" s="6" t="s">
        <v>55</v>
      </c>
      <c r="F710" s="6" t="s">
        <v>37</v>
      </c>
      <c r="G710" s="7">
        <v>50000</v>
      </c>
      <c r="H710" s="7">
        <v>0</v>
      </c>
      <c r="I710" s="7">
        <v>50000</v>
      </c>
      <c r="J710" s="7">
        <v>1435</v>
      </c>
      <c r="K710" s="7">
        <v>1854</v>
      </c>
      <c r="L710" s="7">
        <f t="shared" si="35"/>
        <v>1520</v>
      </c>
      <c r="M710" s="7">
        <v>645</v>
      </c>
      <c r="N710" s="7">
        <f t="shared" si="36"/>
        <v>5454</v>
      </c>
      <c r="O710" s="7">
        <f t="shared" si="33"/>
        <v>44546</v>
      </c>
    </row>
    <row r="711" spans="1:15" ht="24.75" customHeight="1" x14ac:dyDescent="0.25">
      <c r="A711" s="6">
        <v>703</v>
      </c>
      <c r="B711" s="6" t="s">
        <v>825</v>
      </c>
      <c r="C711" s="6" t="s">
        <v>805</v>
      </c>
      <c r="D711" s="6" t="s">
        <v>177</v>
      </c>
      <c r="E711" s="6" t="s">
        <v>36</v>
      </c>
      <c r="F711" s="6" t="s">
        <v>29</v>
      </c>
      <c r="G711" s="7">
        <v>11000</v>
      </c>
      <c r="H711" s="7">
        <v>0</v>
      </c>
      <c r="I711" s="7">
        <v>11000</v>
      </c>
      <c r="J711" s="7">
        <v>315.7</v>
      </c>
      <c r="K711" s="7">
        <v>0</v>
      </c>
      <c r="L711" s="7">
        <f t="shared" si="35"/>
        <v>334.4</v>
      </c>
      <c r="M711" s="7">
        <v>25</v>
      </c>
      <c r="N711" s="7">
        <f t="shared" si="36"/>
        <v>675.09999999999991</v>
      </c>
      <c r="O711" s="7">
        <f t="shared" si="33"/>
        <v>10324.9</v>
      </c>
    </row>
    <row r="712" spans="1:15" ht="24.75" customHeight="1" x14ac:dyDescent="0.25">
      <c r="A712" s="6">
        <v>704</v>
      </c>
      <c r="B712" s="6" t="s">
        <v>826</v>
      </c>
      <c r="C712" s="6" t="s">
        <v>805</v>
      </c>
      <c r="D712" s="6" t="s">
        <v>288</v>
      </c>
      <c r="E712" s="6" t="s">
        <v>28</v>
      </c>
      <c r="F712" s="6" t="s">
        <v>29</v>
      </c>
      <c r="G712" s="7">
        <v>45000</v>
      </c>
      <c r="H712" s="7">
        <v>0</v>
      </c>
      <c r="I712" s="7">
        <v>45000</v>
      </c>
      <c r="J712" s="7">
        <v>1291.5</v>
      </c>
      <c r="K712" s="7">
        <v>1148.33</v>
      </c>
      <c r="L712" s="7">
        <v>1368</v>
      </c>
      <c r="M712" s="7">
        <v>425</v>
      </c>
      <c r="N712" s="7">
        <f t="shared" si="36"/>
        <v>4232.83</v>
      </c>
      <c r="O712" s="7">
        <f t="shared" si="33"/>
        <v>40767.17</v>
      </c>
    </row>
    <row r="713" spans="1:15" ht="24.75" customHeight="1" x14ac:dyDescent="0.25">
      <c r="A713" s="6">
        <v>705</v>
      </c>
      <c r="B713" s="6" t="s">
        <v>827</v>
      </c>
      <c r="C713" s="6" t="s">
        <v>805</v>
      </c>
      <c r="D713" s="6" t="s">
        <v>288</v>
      </c>
      <c r="E713" s="6" t="s">
        <v>28</v>
      </c>
      <c r="F713" s="6" t="s">
        <v>37</v>
      </c>
      <c r="G713" s="7">
        <v>45000</v>
      </c>
      <c r="H713" s="7">
        <v>0</v>
      </c>
      <c r="I713" s="7">
        <v>45000</v>
      </c>
      <c r="J713" s="7">
        <v>1291.5</v>
      </c>
      <c r="K713" s="7">
        <v>1148.33</v>
      </c>
      <c r="L713" s="7">
        <v>1368</v>
      </c>
      <c r="M713" s="7">
        <v>425</v>
      </c>
      <c r="N713" s="7">
        <f t="shared" si="36"/>
        <v>4232.83</v>
      </c>
      <c r="O713" s="7">
        <f t="shared" si="33"/>
        <v>40767.17</v>
      </c>
    </row>
    <row r="714" spans="1:15" ht="24.75" customHeight="1" x14ac:dyDescent="0.25">
      <c r="A714" s="6">
        <v>706</v>
      </c>
      <c r="B714" s="6" t="s">
        <v>828</v>
      </c>
      <c r="C714" s="6" t="s">
        <v>805</v>
      </c>
      <c r="D714" s="6" t="s">
        <v>186</v>
      </c>
      <c r="E714" s="6" t="s">
        <v>28</v>
      </c>
      <c r="F714" s="6" t="s">
        <v>29</v>
      </c>
      <c r="G714" s="7">
        <v>45000</v>
      </c>
      <c r="H714" s="7">
        <v>0</v>
      </c>
      <c r="I714" s="7">
        <v>45000</v>
      </c>
      <c r="J714" s="7">
        <v>1291.5</v>
      </c>
      <c r="K714" s="7">
        <v>1148.33</v>
      </c>
      <c r="L714" s="7">
        <v>1368</v>
      </c>
      <c r="M714" s="7">
        <v>25</v>
      </c>
      <c r="N714" s="7">
        <f t="shared" si="36"/>
        <v>3832.83</v>
      </c>
      <c r="O714" s="7">
        <f t="shared" si="33"/>
        <v>41167.17</v>
      </c>
    </row>
    <row r="715" spans="1:15" ht="24.75" customHeight="1" x14ac:dyDescent="0.25">
      <c r="A715" s="6">
        <v>707</v>
      </c>
      <c r="B715" s="6" t="s">
        <v>829</v>
      </c>
      <c r="C715" s="6" t="s">
        <v>805</v>
      </c>
      <c r="D715" s="6" t="s">
        <v>186</v>
      </c>
      <c r="E715" s="6" t="s">
        <v>28</v>
      </c>
      <c r="F715" s="6" t="s">
        <v>37</v>
      </c>
      <c r="G715" s="7">
        <v>50000</v>
      </c>
      <c r="H715" s="7">
        <v>0</v>
      </c>
      <c r="I715" s="7">
        <v>50000</v>
      </c>
      <c r="J715" s="7">
        <v>1435</v>
      </c>
      <c r="K715" s="7">
        <v>1854</v>
      </c>
      <c r="L715" s="7">
        <v>1520</v>
      </c>
      <c r="M715" s="7">
        <v>1785</v>
      </c>
      <c r="N715" s="7">
        <f t="shared" si="36"/>
        <v>6594</v>
      </c>
      <c r="O715" s="7">
        <f t="shared" si="33"/>
        <v>43406</v>
      </c>
    </row>
    <row r="716" spans="1:15" ht="24.75" customHeight="1" x14ac:dyDescent="0.25">
      <c r="A716" s="6">
        <v>708</v>
      </c>
      <c r="B716" s="6" t="s">
        <v>830</v>
      </c>
      <c r="C716" s="6" t="s">
        <v>805</v>
      </c>
      <c r="D716" s="6" t="s">
        <v>186</v>
      </c>
      <c r="E716" s="6" t="s">
        <v>28</v>
      </c>
      <c r="F716" s="6" t="s">
        <v>37</v>
      </c>
      <c r="G716" s="7">
        <v>30000</v>
      </c>
      <c r="H716" s="7">
        <v>0</v>
      </c>
      <c r="I716" s="7">
        <v>30000</v>
      </c>
      <c r="J716" s="7">
        <v>861</v>
      </c>
      <c r="K716" s="7">
        <v>0</v>
      </c>
      <c r="L716" s="7">
        <f t="shared" si="35"/>
        <v>912</v>
      </c>
      <c r="M716" s="7">
        <v>3429.25</v>
      </c>
      <c r="N716" s="7">
        <f t="shared" si="36"/>
        <v>5202.25</v>
      </c>
      <c r="O716" s="7">
        <f t="shared" si="33"/>
        <v>24797.75</v>
      </c>
    </row>
    <row r="717" spans="1:15" ht="24.75" customHeight="1" x14ac:dyDescent="0.25">
      <c r="A717" s="6">
        <v>709</v>
      </c>
      <c r="B717" s="6" t="s">
        <v>831</v>
      </c>
      <c r="C717" s="6" t="s">
        <v>805</v>
      </c>
      <c r="D717" s="6" t="s">
        <v>136</v>
      </c>
      <c r="E717" s="6" t="s">
        <v>55</v>
      </c>
      <c r="F717" s="6" t="s">
        <v>29</v>
      </c>
      <c r="G717" s="7">
        <v>28000</v>
      </c>
      <c r="H717" s="7">
        <v>0</v>
      </c>
      <c r="I717" s="7">
        <v>28000</v>
      </c>
      <c r="J717" s="7">
        <v>803.6</v>
      </c>
      <c r="K717" s="7">
        <v>0</v>
      </c>
      <c r="L717" s="7">
        <f t="shared" si="35"/>
        <v>851.2</v>
      </c>
      <c r="M717" s="7">
        <v>25</v>
      </c>
      <c r="N717" s="7">
        <f t="shared" si="36"/>
        <v>1679.8000000000002</v>
      </c>
      <c r="O717" s="7">
        <f t="shared" si="33"/>
        <v>26320.2</v>
      </c>
    </row>
    <row r="718" spans="1:15" ht="24.75" customHeight="1" x14ac:dyDescent="0.25">
      <c r="A718" s="6">
        <v>710</v>
      </c>
      <c r="B718" s="6" t="s">
        <v>832</v>
      </c>
      <c r="C718" s="6" t="s">
        <v>805</v>
      </c>
      <c r="D718" s="6" t="s">
        <v>35</v>
      </c>
      <c r="E718" s="6" t="s">
        <v>55</v>
      </c>
      <c r="F718" s="6" t="s">
        <v>37</v>
      </c>
      <c r="G718" s="7">
        <v>35000</v>
      </c>
      <c r="H718" s="7">
        <v>0</v>
      </c>
      <c r="I718" s="7">
        <v>35000</v>
      </c>
      <c r="J718" s="7">
        <v>1004.5</v>
      </c>
      <c r="K718" s="7">
        <v>0</v>
      </c>
      <c r="L718" s="7">
        <f t="shared" si="35"/>
        <v>1064</v>
      </c>
      <c r="M718" s="7">
        <v>673.5</v>
      </c>
      <c r="N718" s="7">
        <f t="shared" si="36"/>
        <v>2742</v>
      </c>
      <c r="O718" s="7">
        <f t="shared" si="33"/>
        <v>32258</v>
      </c>
    </row>
    <row r="719" spans="1:15" ht="24.75" customHeight="1" x14ac:dyDescent="0.25">
      <c r="A719" s="6">
        <v>711</v>
      </c>
      <c r="B719" s="6" t="s">
        <v>833</v>
      </c>
      <c r="C719" s="6" t="s">
        <v>805</v>
      </c>
      <c r="D719" s="6" t="s">
        <v>186</v>
      </c>
      <c r="E719" s="6" t="s">
        <v>28</v>
      </c>
      <c r="F719" s="6" t="s">
        <v>29</v>
      </c>
      <c r="G719" s="7">
        <v>45000</v>
      </c>
      <c r="H719" s="7">
        <v>0</v>
      </c>
      <c r="I719" s="7">
        <v>45000</v>
      </c>
      <c r="J719" s="7">
        <v>1291.5</v>
      </c>
      <c r="K719" s="7">
        <v>1148.33</v>
      </c>
      <c r="L719" s="7">
        <v>1368</v>
      </c>
      <c r="M719" s="7">
        <v>25</v>
      </c>
      <c r="N719" s="7">
        <f t="shared" si="36"/>
        <v>3832.83</v>
      </c>
      <c r="O719" s="7">
        <f t="shared" si="33"/>
        <v>41167.17</v>
      </c>
    </row>
    <row r="720" spans="1:15" ht="24.75" customHeight="1" x14ac:dyDescent="0.25">
      <c r="A720" s="6">
        <v>712</v>
      </c>
      <c r="B720" s="6" t="s">
        <v>834</v>
      </c>
      <c r="C720" s="6" t="s">
        <v>805</v>
      </c>
      <c r="D720" s="6" t="s">
        <v>186</v>
      </c>
      <c r="E720" s="6" t="s">
        <v>28</v>
      </c>
      <c r="F720" s="6" t="s">
        <v>29</v>
      </c>
      <c r="G720" s="7">
        <v>45000</v>
      </c>
      <c r="H720" s="7">
        <v>0</v>
      </c>
      <c r="I720" s="7">
        <v>45000</v>
      </c>
      <c r="J720" s="7">
        <v>1291.5</v>
      </c>
      <c r="K720" s="7">
        <v>1148.33</v>
      </c>
      <c r="L720" s="7">
        <v>1368</v>
      </c>
      <c r="M720" s="7">
        <v>25</v>
      </c>
      <c r="N720" s="7">
        <f t="shared" si="36"/>
        <v>3832.83</v>
      </c>
      <c r="O720" s="7">
        <f t="shared" si="33"/>
        <v>41167.17</v>
      </c>
    </row>
    <row r="721" spans="1:16342" ht="24.75" customHeight="1" x14ac:dyDescent="0.25">
      <c r="A721" s="6">
        <v>713</v>
      </c>
      <c r="B721" s="6" t="s">
        <v>835</v>
      </c>
      <c r="C721" s="6" t="s">
        <v>805</v>
      </c>
      <c r="D721" s="6" t="s">
        <v>836</v>
      </c>
      <c r="E721" s="6" t="s">
        <v>55</v>
      </c>
      <c r="F721" s="6" t="s">
        <v>29</v>
      </c>
      <c r="G721" s="7">
        <v>50000</v>
      </c>
      <c r="H721" s="7">
        <v>0</v>
      </c>
      <c r="I721" s="7">
        <v>50000</v>
      </c>
      <c r="J721" s="7">
        <v>1435</v>
      </c>
      <c r="K721" s="7">
        <v>1854</v>
      </c>
      <c r="L721" s="7">
        <f t="shared" si="35"/>
        <v>1520</v>
      </c>
      <c r="M721" s="7">
        <v>2489.6</v>
      </c>
      <c r="N721" s="7">
        <f t="shared" si="36"/>
        <v>7298.6</v>
      </c>
      <c r="O721" s="7">
        <f t="shared" ref="O721:O784" si="37">+G721-N721</f>
        <v>42701.4</v>
      </c>
    </row>
    <row r="722" spans="1:16342" ht="24.75" customHeight="1" x14ac:dyDescent="0.25">
      <c r="A722" s="6">
        <v>714</v>
      </c>
      <c r="B722" s="6" t="s">
        <v>837</v>
      </c>
      <c r="C722" s="6" t="s">
        <v>805</v>
      </c>
      <c r="D722" s="6" t="s">
        <v>186</v>
      </c>
      <c r="E722" s="6" t="s">
        <v>55</v>
      </c>
      <c r="F722" s="6" t="s">
        <v>37</v>
      </c>
      <c r="G722" s="7">
        <v>50000</v>
      </c>
      <c r="H722" s="7">
        <v>0</v>
      </c>
      <c r="I722" s="7">
        <v>50000</v>
      </c>
      <c r="J722" s="7">
        <v>1435</v>
      </c>
      <c r="K722" s="7">
        <v>1854</v>
      </c>
      <c r="L722" s="7">
        <f t="shared" si="35"/>
        <v>1520</v>
      </c>
      <c r="M722" s="7">
        <v>525</v>
      </c>
      <c r="N722" s="7">
        <f t="shared" si="36"/>
        <v>5334</v>
      </c>
      <c r="O722" s="7">
        <f t="shared" si="37"/>
        <v>44666</v>
      </c>
    </row>
    <row r="723" spans="1:16342" ht="24.75" customHeight="1" x14ac:dyDescent="0.25">
      <c r="A723" s="6">
        <v>715</v>
      </c>
      <c r="B723" s="6" t="s">
        <v>838</v>
      </c>
      <c r="C723" s="6" t="s">
        <v>805</v>
      </c>
      <c r="D723" s="6" t="s">
        <v>186</v>
      </c>
      <c r="E723" s="6" t="s">
        <v>28</v>
      </c>
      <c r="F723" s="6" t="s">
        <v>37</v>
      </c>
      <c r="G723" s="7">
        <v>50000</v>
      </c>
      <c r="H723" s="7">
        <v>0</v>
      </c>
      <c r="I723" s="7">
        <v>50000</v>
      </c>
      <c r="J723" s="7">
        <v>1435</v>
      </c>
      <c r="K723" s="7">
        <v>1854</v>
      </c>
      <c r="L723" s="7">
        <v>1520</v>
      </c>
      <c r="M723" s="7">
        <v>1322</v>
      </c>
      <c r="N723" s="7">
        <f t="shared" si="36"/>
        <v>6131</v>
      </c>
      <c r="O723" s="7">
        <f t="shared" si="37"/>
        <v>43869</v>
      </c>
    </row>
    <row r="724" spans="1:16342" ht="24.75" customHeight="1" x14ac:dyDescent="0.25">
      <c r="A724" s="6">
        <v>716</v>
      </c>
      <c r="B724" s="6" t="s">
        <v>839</v>
      </c>
      <c r="C724" s="6" t="s">
        <v>805</v>
      </c>
      <c r="D724" s="6" t="s">
        <v>840</v>
      </c>
      <c r="E724" s="6" t="s">
        <v>36</v>
      </c>
      <c r="F724" s="6" t="s">
        <v>37</v>
      </c>
      <c r="G724" s="7">
        <v>26250</v>
      </c>
      <c r="H724" s="7">
        <v>0</v>
      </c>
      <c r="I724" s="7">
        <v>26250</v>
      </c>
      <c r="J724" s="7">
        <v>753.38</v>
      </c>
      <c r="K724" s="7">
        <v>0</v>
      </c>
      <c r="L724" s="7">
        <f t="shared" si="35"/>
        <v>798</v>
      </c>
      <c r="M724" s="7">
        <v>25</v>
      </c>
      <c r="N724" s="7">
        <f t="shared" si="36"/>
        <v>1576.38</v>
      </c>
      <c r="O724" s="7">
        <f t="shared" si="37"/>
        <v>24673.62</v>
      </c>
    </row>
    <row r="725" spans="1:16342" ht="24.75" customHeight="1" x14ac:dyDescent="0.25">
      <c r="A725" s="6">
        <v>717</v>
      </c>
      <c r="B725" s="6" t="s">
        <v>841</v>
      </c>
      <c r="C725" s="6" t="s">
        <v>805</v>
      </c>
      <c r="D725" s="6" t="s">
        <v>173</v>
      </c>
      <c r="E725" s="6" t="s">
        <v>55</v>
      </c>
      <c r="F725" s="6" t="s">
        <v>29</v>
      </c>
      <c r="G725" s="7">
        <v>27000</v>
      </c>
      <c r="H725" s="7">
        <v>0</v>
      </c>
      <c r="I725" s="7">
        <v>27000</v>
      </c>
      <c r="J725" s="7">
        <v>774.9</v>
      </c>
      <c r="K725" s="7">
        <v>0</v>
      </c>
      <c r="L725" s="7">
        <f t="shared" si="35"/>
        <v>820.8</v>
      </c>
      <c r="M725" s="7">
        <v>3971.26</v>
      </c>
      <c r="N725" s="7">
        <f t="shared" si="36"/>
        <v>5566.96</v>
      </c>
      <c r="O725" s="7">
        <f t="shared" si="37"/>
        <v>21433.040000000001</v>
      </c>
    </row>
    <row r="726" spans="1:16342" ht="24.75" customHeight="1" x14ac:dyDescent="0.25">
      <c r="A726" s="6">
        <v>718</v>
      </c>
      <c r="B726" s="6" t="s">
        <v>842</v>
      </c>
      <c r="C726" s="6" t="s">
        <v>805</v>
      </c>
      <c r="D726" s="6" t="s">
        <v>177</v>
      </c>
      <c r="E726" s="6" t="s">
        <v>55</v>
      </c>
      <c r="F726" s="6" t="s">
        <v>37</v>
      </c>
      <c r="G726" s="7">
        <v>15000</v>
      </c>
      <c r="H726" s="7">
        <v>0</v>
      </c>
      <c r="I726" s="7">
        <v>15000</v>
      </c>
      <c r="J726" s="7">
        <f>+G726*2.87%</f>
        <v>430.5</v>
      </c>
      <c r="K726" s="7">
        <v>0</v>
      </c>
      <c r="L726" s="7">
        <f t="shared" si="35"/>
        <v>456</v>
      </c>
      <c r="M726" s="7">
        <v>4195.17</v>
      </c>
      <c r="N726" s="7">
        <f t="shared" si="36"/>
        <v>5081.67</v>
      </c>
      <c r="O726" s="7">
        <f t="shared" si="37"/>
        <v>9918.33</v>
      </c>
    </row>
    <row r="727" spans="1:16342" ht="24.75" customHeight="1" x14ac:dyDescent="0.25">
      <c r="A727" s="6">
        <v>719</v>
      </c>
      <c r="B727" s="6" t="s">
        <v>843</v>
      </c>
      <c r="C727" s="6" t="s">
        <v>805</v>
      </c>
      <c r="D727" s="6" t="s">
        <v>186</v>
      </c>
      <c r="E727" s="6" t="s">
        <v>28</v>
      </c>
      <c r="F727" s="6" t="s">
        <v>37</v>
      </c>
      <c r="G727" s="7">
        <v>50000</v>
      </c>
      <c r="H727" s="7">
        <v>0</v>
      </c>
      <c r="I727" s="7">
        <v>50000</v>
      </c>
      <c r="J727" s="7">
        <v>1435</v>
      </c>
      <c r="K727" s="7">
        <v>1854</v>
      </c>
      <c r="L727" s="7">
        <v>1520</v>
      </c>
      <c r="M727" s="7">
        <v>1105</v>
      </c>
      <c r="N727" s="7">
        <f t="shared" si="36"/>
        <v>5914</v>
      </c>
      <c r="O727" s="7">
        <f t="shared" si="37"/>
        <v>44086</v>
      </c>
    </row>
    <row r="728" spans="1:16342" ht="24.75" customHeight="1" x14ac:dyDescent="0.25">
      <c r="A728" s="6">
        <v>720</v>
      </c>
      <c r="B728" s="6" t="s">
        <v>844</v>
      </c>
      <c r="C728" s="6" t="s">
        <v>805</v>
      </c>
      <c r="D728" s="6" t="s">
        <v>818</v>
      </c>
      <c r="E728" s="6" t="s">
        <v>55</v>
      </c>
      <c r="F728" s="6" t="s">
        <v>37</v>
      </c>
      <c r="G728" s="7">
        <v>60000</v>
      </c>
      <c r="H728" s="7">
        <v>0</v>
      </c>
      <c r="I728" s="7">
        <v>60000</v>
      </c>
      <c r="J728" s="7">
        <v>1722</v>
      </c>
      <c r="K728" s="7">
        <v>3486.68</v>
      </c>
      <c r="L728" s="7">
        <f t="shared" si="35"/>
        <v>1824</v>
      </c>
      <c r="M728" s="7">
        <v>1025</v>
      </c>
      <c r="N728" s="7">
        <f t="shared" si="36"/>
        <v>8057.68</v>
      </c>
      <c r="O728" s="7">
        <f t="shared" si="37"/>
        <v>51942.32</v>
      </c>
    </row>
    <row r="729" spans="1:16342" ht="24.75" customHeight="1" x14ac:dyDescent="0.25">
      <c r="A729" s="6">
        <v>721</v>
      </c>
      <c r="B729" s="6" t="s">
        <v>845</v>
      </c>
      <c r="C729" s="6" t="s">
        <v>805</v>
      </c>
      <c r="D729" s="6" t="s">
        <v>186</v>
      </c>
      <c r="E729" s="6" t="s">
        <v>55</v>
      </c>
      <c r="F729" s="6" t="s">
        <v>37</v>
      </c>
      <c r="G729" s="7">
        <v>50000</v>
      </c>
      <c r="H729" s="7">
        <v>0</v>
      </c>
      <c r="I729" s="7">
        <v>50000</v>
      </c>
      <c r="J729" s="7">
        <v>1435</v>
      </c>
      <c r="K729" s="7">
        <v>1854</v>
      </c>
      <c r="L729" s="7">
        <f t="shared" si="35"/>
        <v>1520</v>
      </c>
      <c r="M729" s="7">
        <v>645</v>
      </c>
      <c r="N729" s="7">
        <f t="shared" si="36"/>
        <v>5454</v>
      </c>
      <c r="O729" s="7">
        <f t="shared" si="37"/>
        <v>44546</v>
      </c>
    </row>
    <row r="730" spans="1:16342" ht="24.75" customHeight="1" x14ac:dyDescent="0.25">
      <c r="A730" s="6">
        <v>722</v>
      </c>
      <c r="B730" s="6" t="s">
        <v>846</v>
      </c>
      <c r="C730" s="6" t="s">
        <v>805</v>
      </c>
      <c r="D730" s="6" t="s">
        <v>67</v>
      </c>
      <c r="E730" s="6" t="s">
        <v>55</v>
      </c>
      <c r="F730" s="6" t="s">
        <v>37</v>
      </c>
      <c r="G730" s="7">
        <v>26000</v>
      </c>
      <c r="H730" s="7">
        <v>0</v>
      </c>
      <c r="I730" s="7">
        <v>26000</v>
      </c>
      <c r="J730" s="7">
        <v>746.2</v>
      </c>
      <c r="K730" s="7">
        <v>0</v>
      </c>
      <c r="L730" s="7">
        <f t="shared" si="35"/>
        <v>790.4</v>
      </c>
      <c r="M730" s="7">
        <v>1740.46</v>
      </c>
      <c r="N730" s="7">
        <f t="shared" si="36"/>
        <v>3277.06</v>
      </c>
      <c r="O730" s="7">
        <f t="shared" si="37"/>
        <v>22722.94</v>
      </c>
    </row>
    <row r="731" spans="1:16342" ht="24.75" customHeight="1" x14ac:dyDescent="0.25">
      <c r="A731" s="6">
        <v>723</v>
      </c>
      <c r="B731" s="6" t="s">
        <v>847</v>
      </c>
      <c r="C731" s="6" t="s">
        <v>805</v>
      </c>
      <c r="D731" s="6" t="s">
        <v>118</v>
      </c>
      <c r="E731" s="6" t="s">
        <v>36</v>
      </c>
      <c r="F731" s="6" t="s">
        <v>37</v>
      </c>
      <c r="G731" s="7">
        <v>15000</v>
      </c>
      <c r="H731" s="7">
        <v>0</v>
      </c>
      <c r="I731" s="7">
        <v>15000</v>
      </c>
      <c r="J731" s="7">
        <f>+G731*2.87%</f>
        <v>430.5</v>
      </c>
      <c r="K731" s="7">
        <v>0</v>
      </c>
      <c r="L731" s="7">
        <f t="shared" si="35"/>
        <v>456</v>
      </c>
      <c r="M731" s="7">
        <v>25</v>
      </c>
      <c r="N731" s="7">
        <f t="shared" si="36"/>
        <v>911.5</v>
      </c>
      <c r="O731" s="7">
        <f t="shared" si="37"/>
        <v>14088.5</v>
      </c>
    </row>
    <row r="732" spans="1:16342" ht="24.75" customHeight="1" x14ac:dyDescent="0.25">
      <c r="A732" s="6">
        <v>724</v>
      </c>
      <c r="B732" s="6" t="s">
        <v>848</v>
      </c>
      <c r="C732" s="6" t="s">
        <v>805</v>
      </c>
      <c r="D732" s="6" t="s">
        <v>118</v>
      </c>
      <c r="E732" s="6" t="s">
        <v>36</v>
      </c>
      <c r="F732" s="6" t="s">
        <v>37</v>
      </c>
      <c r="G732" s="7">
        <v>25000</v>
      </c>
      <c r="H732" s="7">
        <v>0</v>
      </c>
      <c r="I732" s="7">
        <v>25000</v>
      </c>
      <c r="J732" s="7">
        <v>717.5</v>
      </c>
      <c r="K732" s="7">
        <v>0</v>
      </c>
      <c r="L732" s="7">
        <v>760</v>
      </c>
      <c r="M732" s="7">
        <v>25</v>
      </c>
      <c r="N732" s="7">
        <f t="shared" si="36"/>
        <v>1502.5</v>
      </c>
      <c r="O732" s="7">
        <f t="shared" si="37"/>
        <v>23497.5</v>
      </c>
    </row>
    <row r="733" spans="1:16342" ht="24.75" customHeight="1" x14ac:dyDescent="0.25">
      <c r="A733" s="6">
        <v>725</v>
      </c>
      <c r="B733" t="s">
        <v>1291</v>
      </c>
      <c r="C733" s="6" t="s">
        <v>805</v>
      </c>
      <c r="D733" s="6" t="s">
        <v>118</v>
      </c>
      <c r="E733" s="6" t="s">
        <v>36</v>
      </c>
      <c r="F733" s="6" t="s">
        <v>37</v>
      </c>
      <c r="G733" s="7">
        <v>15000</v>
      </c>
      <c r="H733" s="7">
        <v>0</v>
      </c>
      <c r="I733" s="7">
        <v>15000</v>
      </c>
      <c r="J733" s="7">
        <v>430.5</v>
      </c>
      <c r="K733" s="7">
        <v>0</v>
      </c>
      <c r="L733" s="7">
        <v>456</v>
      </c>
      <c r="M733" s="7">
        <v>25</v>
      </c>
      <c r="N733" s="7">
        <f t="shared" si="36"/>
        <v>911.5</v>
      </c>
      <c r="O733" s="7">
        <f t="shared" si="37"/>
        <v>14088.5</v>
      </c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  <c r="AL733"/>
      <c r="AM733"/>
      <c r="AN733"/>
      <c r="AO733"/>
      <c r="AP733"/>
      <c r="AQ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  <c r="CQ733"/>
      <c r="CR733"/>
      <c r="CS733"/>
      <c r="CT733"/>
      <c r="CU733"/>
      <c r="CV733"/>
      <c r="CW733"/>
      <c r="CX733"/>
      <c r="CY733"/>
      <c r="CZ733"/>
      <c r="DA733"/>
      <c r="DB733"/>
      <c r="DC733"/>
      <c r="DD733"/>
      <c r="DE733"/>
      <c r="DF733"/>
      <c r="DG733"/>
      <c r="DH733"/>
      <c r="DI733"/>
      <c r="DJ733"/>
      <c r="DK733"/>
      <c r="DL733"/>
      <c r="DM733"/>
      <c r="DN733"/>
      <c r="DO733"/>
      <c r="DP733"/>
      <c r="DQ733"/>
      <c r="DR733"/>
      <c r="DS733"/>
      <c r="DT733"/>
      <c r="DU733"/>
      <c r="DV733"/>
      <c r="DW733"/>
      <c r="DX733"/>
      <c r="DY733"/>
      <c r="DZ733"/>
      <c r="EA733"/>
      <c r="EB733"/>
      <c r="EC733"/>
      <c r="ED733"/>
      <c r="EE733"/>
      <c r="EF733"/>
      <c r="EG733"/>
      <c r="EH733"/>
      <c r="EI733"/>
      <c r="EJ733"/>
      <c r="EK733"/>
      <c r="EL733"/>
      <c r="EM733"/>
      <c r="EN733"/>
      <c r="EO733"/>
      <c r="EP733"/>
      <c r="EQ733"/>
      <c r="ER733"/>
      <c r="ES733"/>
      <c r="ET733"/>
      <c r="EU733"/>
      <c r="EV733"/>
      <c r="EW733"/>
      <c r="EX733"/>
      <c r="EY733"/>
      <c r="EZ733"/>
      <c r="FA733"/>
      <c r="FB733"/>
      <c r="FC733"/>
      <c r="FD733"/>
      <c r="FE733"/>
      <c r="FF733"/>
      <c r="FG733"/>
      <c r="FH733"/>
      <c r="FI733"/>
      <c r="FJ733"/>
      <c r="FK733"/>
      <c r="FL733"/>
      <c r="FM733"/>
      <c r="FN733"/>
      <c r="FO733"/>
      <c r="FP733"/>
      <c r="FQ733"/>
      <c r="FR733"/>
      <c r="FS733"/>
      <c r="FT733"/>
      <c r="FU733"/>
      <c r="FV733"/>
      <c r="FW733"/>
      <c r="FX733"/>
      <c r="FY733"/>
      <c r="FZ733"/>
      <c r="GA733"/>
      <c r="GB733"/>
      <c r="GC733"/>
      <c r="GD733"/>
      <c r="GE733"/>
      <c r="GF733"/>
      <c r="GG733"/>
      <c r="GH733"/>
      <c r="GI733"/>
      <c r="GJ733"/>
      <c r="GK733"/>
      <c r="GL733"/>
      <c r="GM733"/>
      <c r="GN733"/>
      <c r="GO733"/>
      <c r="GP733"/>
      <c r="GQ733"/>
      <c r="GR733"/>
      <c r="GS733"/>
      <c r="GT733"/>
      <c r="GU733"/>
      <c r="GV733"/>
      <c r="GW733"/>
      <c r="GX733"/>
      <c r="GY733"/>
      <c r="GZ733"/>
      <c r="HA733"/>
      <c r="HB733"/>
      <c r="HC733"/>
      <c r="HD733"/>
      <c r="HE733"/>
      <c r="HF733"/>
      <c r="HG733"/>
      <c r="HH733"/>
      <c r="HI733"/>
      <c r="HJ733"/>
      <c r="HK733"/>
      <c r="HL733"/>
      <c r="HM733"/>
      <c r="HN733"/>
      <c r="HO733"/>
      <c r="HP733"/>
      <c r="HQ733"/>
      <c r="HR733"/>
      <c r="HS733"/>
      <c r="HT733"/>
      <c r="HU733"/>
      <c r="HV733"/>
      <c r="HW733"/>
      <c r="HX733"/>
      <c r="HY733"/>
      <c r="HZ733"/>
      <c r="IA733"/>
      <c r="IB733"/>
      <c r="IC733"/>
      <c r="ID733"/>
      <c r="IE733"/>
      <c r="IF733"/>
      <c r="IG733"/>
      <c r="IH733"/>
      <c r="II733"/>
      <c r="IJ733"/>
      <c r="IK733"/>
      <c r="IL733"/>
      <c r="IM733"/>
      <c r="IN733"/>
      <c r="IO733"/>
      <c r="IP733"/>
      <c r="IQ733"/>
      <c r="IR733"/>
      <c r="IS733"/>
      <c r="IT733"/>
      <c r="IU733"/>
      <c r="IV733"/>
      <c r="IW733"/>
      <c r="IX733"/>
      <c r="IY733"/>
      <c r="IZ733"/>
      <c r="JA733"/>
      <c r="JB733"/>
      <c r="JC733"/>
      <c r="JD733"/>
      <c r="JE733"/>
      <c r="JF733"/>
      <c r="JG733"/>
      <c r="JH733"/>
      <c r="JI733"/>
      <c r="JJ733"/>
      <c r="JK733"/>
      <c r="JL733"/>
      <c r="JM733"/>
      <c r="JN733"/>
      <c r="JO733"/>
      <c r="JP733"/>
      <c r="JQ733"/>
      <c r="JR733"/>
      <c r="JS733"/>
      <c r="JT733"/>
      <c r="JU733"/>
      <c r="JV733"/>
      <c r="JW733"/>
      <c r="JX733"/>
      <c r="JY733"/>
      <c r="JZ733"/>
      <c r="KA733"/>
      <c r="KB733"/>
      <c r="KC733"/>
      <c r="KD733"/>
      <c r="KE733"/>
      <c r="KF733"/>
      <c r="KG733"/>
      <c r="KH733"/>
      <c r="KI733"/>
      <c r="KJ733"/>
      <c r="KK733"/>
      <c r="KL733"/>
      <c r="KM733"/>
      <c r="KN733"/>
      <c r="KO733"/>
      <c r="KP733"/>
      <c r="KQ733"/>
      <c r="KR733"/>
      <c r="KS733"/>
      <c r="KT733"/>
      <c r="KU733"/>
      <c r="KV733"/>
      <c r="KW733"/>
      <c r="KX733"/>
      <c r="KY733"/>
      <c r="KZ733"/>
      <c r="LA733"/>
      <c r="LB733"/>
      <c r="LC733"/>
      <c r="LD733"/>
      <c r="LE733"/>
      <c r="LF733"/>
      <c r="LG733"/>
      <c r="LH733"/>
      <c r="LI733"/>
      <c r="LJ733"/>
      <c r="LK733"/>
      <c r="LL733"/>
      <c r="LM733"/>
      <c r="LN733"/>
      <c r="LO733"/>
      <c r="LP733"/>
      <c r="LQ733"/>
      <c r="LR733"/>
      <c r="LS733"/>
      <c r="LT733"/>
      <c r="LU733"/>
      <c r="LV733"/>
      <c r="LW733"/>
      <c r="LX733"/>
      <c r="LY733"/>
      <c r="LZ733"/>
      <c r="MA733"/>
      <c r="MB733"/>
      <c r="MC733"/>
      <c r="MD733"/>
      <c r="ME733"/>
      <c r="MF733"/>
      <c r="MG733"/>
      <c r="MH733"/>
      <c r="MI733"/>
      <c r="MJ733"/>
      <c r="MK733"/>
      <c r="ML733"/>
      <c r="MM733"/>
      <c r="MN733"/>
      <c r="MO733"/>
      <c r="MP733"/>
      <c r="MQ733"/>
      <c r="MR733"/>
      <c r="MS733"/>
      <c r="MT733"/>
      <c r="MU733"/>
      <c r="MV733"/>
      <c r="MW733"/>
      <c r="MX733"/>
      <c r="MY733"/>
      <c r="MZ733"/>
      <c r="NA733"/>
      <c r="NB733"/>
      <c r="NC733"/>
      <c r="ND733"/>
      <c r="NE733"/>
      <c r="NF733"/>
      <c r="NG733"/>
      <c r="NH733"/>
      <c r="NI733"/>
      <c r="NJ733"/>
      <c r="NK733"/>
      <c r="NL733"/>
      <c r="NM733"/>
      <c r="NN733"/>
      <c r="NO733"/>
      <c r="NP733"/>
      <c r="NQ733"/>
      <c r="NR733"/>
      <c r="NS733"/>
      <c r="NT733"/>
      <c r="NU733"/>
      <c r="NV733"/>
      <c r="NW733"/>
      <c r="NX733"/>
      <c r="NY733"/>
      <c r="NZ733"/>
      <c r="OA733"/>
      <c r="OB733"/>
      <c r="OC733"/>
      <c r="OD733"/>
      <c r="OE733"/>
      <c r="OF733"/>
      <c r="OG733"/>
      <c r="OH733"/>
      <c r="OI733"/>
      <c r="OJ733"/>
      <c r="OK733"/>
      <c r="OL733"/>
      <c r="OM733"/>
      <c r="ON733"/>
      <c r="OO733"/>
      <c r="OP733"/>
      <c r="OQ733"/>
      <c r="OR733"/>
      <c r="OS733"/>
      <c r="OT733"/>
      <c r="OU733"/>
      <c r="OV733"/>
      <c r="OW733"/>
      <c r="OX733"/>
      <c r="OY733"/>
      <c r="OZ733"/>
      <c r="PA733"/>
      <c r="PB733"/>
      <c r="PC733"/>
      <c r="PD733"/>
      <c r="PE733"/>
      <c r="PF733"/>
      <c r="PG733"/>
      <c r="PH733"/>
      <c r="PI733"/>
      <c r="PJ733"/>
      <c r="PK733"/>
      <c r="PL733"/>
      <c r="PM733"/>
      <c r="PN733"/>
      <c r="PO733"/>
      <c r="PP733"/>
      <c r="PQ733"/>
      <c r="PR733"/>
      <c r="PS733"/>
      <c r="PT733"/>
      <c r="PU733"/>
      <c r="PV733"/>
      <c r="PW733"/>
      <c r="PX733"/>
      <c r="PY733"/>
      <c r="PZ733"/>
      <c r="QA733"/>
      <c r="QB733"/>
      <c r="QC733"/>
      <c r="QD733"/>
      <c r="QE733"/>
      <c r="QF733"/>
      <c r="QG733"/>
      <c r="QH733"/>
      <c r="QI733"/>
      <c r="QJ733"/>
      <c r="QK733"/>
      <c r="QL733"/>
      <c r="QM733"/>
      <c r="QN733"/>
      <c r="QO733"/>
      <c r="QP733"/>
      <c r="QQ733"/>
      <c r="QR733"/>
      <c r="QS733"/>
      <c r="QT733"/>
      <c r="QU733"/>
      <c r="QV733"/>
      <c r="QW733"/>
      <c r="QX733"/>
      <c r="QY733"/>
      <c r="QZ733"/>
      <c r="RA733"/>
      <c r="RB733"/>
      <c r="RC733"/>
      <c r="RD733"/>
      <c r="RE733"/>
      <c r="RF733"/>
      <c r="RG733"/>
      <c r="RH733"/>
      <c r="RI733"/>
      <c r="RJ733"/>
      <c r="RK733"/>
      <c r="RL733"/>
      <c r="RM733"/>
      <c r="RN733"/>
      <c r="RO733"/>
      <c r="RP733"/>
      <c r="RQ733"/>
      <c r="RR733"/>
      <c r="RS733"/>
      <c r="RT733"/>
      <c r="RU733"/>
      <c r="RV733"/>
      <c r="RW733"/>
      <c r="RX733"/>
      <c r="RY733"/>
      <c r="RZ733"/>
      <c r="SA733"/>
      <c r="SB733"/>
      <c r="SC733"/>
      <c r="SD733"/>
      <c r="SE733"/>
      <c r="SF733"/>
      <c r="SG733"/>
      <c r="SH733"/>
      <c r="SI733"/>
      <c r="SJ733"/>
      <c r="SK733"/>
      <c r="SL733"/>
      <c r="SM733"/>
      <c r="SN733"/>
      <c r="SO733"/>
      <c r="SP733"/>
      <c r="SQ733"/>
      <c r="SR733"/>
      <c r="SS733"/>
      <c r="ST733"/>
      <c r="SU733"/>
      <c r="SV733"/>
      <c r="SW733"/>
      <c r="SX733"/>
      <c r="SY733"/>
      <c r="SZ733"/>
      <c r="TA733"/>
      <c r="TB733"/>
      <c r="TC733"/>
      <c r="TD733"/>
      <c r="TE733"/>
      <c r="TF733"/>
      <c r="TG733"/>
      <c r="TH733"/>
      <c r="TI733"/>
      <c r="TJ733"/>
      <c r="TK733"/>
      <c r="TL733"/>
      <c r="TM733"/>
      <c r="TN733"/>
      <c r="TO733"/>
      <c r="TP733"/>
      <c r="TQ733"/>
      <c r="TR733"/>
      <c r="TS733"/>
      <c r="TT733"/>
      <c r="TU733"/>
      <c r="TV733"/>
      <c r="TW733"/>
      <c r="TX733"/>
      <c r="TY733"/>
      <c r="TZ733"/>
      <c r="UA733"/>
      <c r="UB733"/>
      <c r="UC733"/>
      <c r="UD733"/>
      <c r="UE733"/>
      <c r="UF733"/>
      <c r="UG733"/>
      <c r="UH733"/>
      <c r="UI733"/>
      <c r="UJ733"/>
      <c r="UK733"/>
      <c r="UL733"/>
      <c r="UM733"/>
      <c r="UN733"/>
      <c r="UO733"/>
      <c r="UP733"/>
      <c r="UQ733"/>
      <c r="UR733"/>
      <c r="US733"/>
      <c r="UT733"/>
      <c r="UU733"/>
      <c r="UV733"/>
      <c r="UW733"/>
      <c r="UX733"/>
      <c r="UY733"/>
      <c r="UZ733"/>
      <c r="VA733"/>
      <c r="VB733"/>
      <c r="VC733"/>
      <c r="VD733"/>
      <c r="VE733"/>
      <c r="VF733"/>
      <c r="VG733"/>
      <c r="VH733"/>
      <c r="VI733"/>
      <c r="VJ733"/>
      <c r="VK733"/>
      <c r="VL733"/>
      <c r="VM733"/>
      <c r="VN733"/>
      <c r="VO733"/>
      <c r="VP733"/>
      <c r="VQ733"/>
      <c r="VR733"/>
      <c r="VS733"/>
      <c r="VT733"/>
      <c r="VU733"/>
      <c r="VV733"/>
      <c r="VW733"/>
      <c r="VX733"/>
      <c r="VY733"/>
      <c r="VZ733"/>
      <c r="WA733"/>
      <c r="WB733"/>
      <c r="WC733"/>
      <c r="WD733"/>
      <c r="WE733"/>
      <c r="WF733"/>
      <c r="WG733"/>
      <c r="WH733"/>
      <c r="WI733"/>
      <c r="WJ733"/>
      <c r="WK733"/>
      <c r="WL733"/>
      <c r="WM733"/>
      <c r="WN733"/>
      <c r="WO733"/>
      <c r="WP733"/>
      <c r="WQ733"/>
      <c r="WR733"/>
      <c r="WS733"/>
      <c r="WT733"/>
      <c r="WU733"/>
      <c r="WV733"/>
      <c r="WW733"/>
      <c r="WX733"/>
      <c r="WY733"/>
      <c r="WZ733"/>
      <c r="XA733"/>
      <c r="XB733"/>
      <c r="XC733"/>
      <c r="XD733"/>
      <c r="XE733"/>
      <c r="XF733"/>
      <c r="XG733"/>
      <c r="XH733"/>
      <c r="XI733"/>
      <c r="XJ733"/>
      <c r="XK733"/>
      <c r="XL733"/>
      <c r="XM733"/>
      <c r="XN733"/>
      <c r="XO733"/>
      <c r="XP733"/>
      <c r="XQ733"/>
      <c r="XR733"/>
      <c r="XS733"/>
      <c r="XT733"/>
      <c r="XU733"/>
      <c r="XV733"/>
      <c r="XW733"/>
      <c r="XX733"/>
      <c r="XY733"/>
      <c r="XZ733"/>
      <c r="YA733"/>
      <c r="YB733"/>
      <c r="YC733"/>
      <c r="YD733"/>
      <c r="YE733"/>
      <c r="YF733"/>
      <c r="YG733"/>
      <c r="YH733"/>
      <c r="YI733"/>
      <c r="YJ733"/>
      <c r="YK733"/>
      <c r="YL733"/>
      <c r="YM733"/>
      <c r="YN733"/>
      <c r="YO733"/>
      <c r="YP733"/>
      <c r="YQ733"/>
      <c r="YR733"/>
      <c r="YS733"/>
      <c r="YT733"/>
      <c r="YU733"/>
      <c r="YV733"/>
      <c r="YW733"/>
      <c r="YX733"/>
      <c r="YY733"/>
      <c r="YZ733"/>
      <c r="ZA733"/>
      <c r="ZB733"/>
      <c r="ZC733"/>
      <c r="ZD733"/>
      <c r="ZE733"/>
      <c r="ZF733"/>
      <c r="ZG733"/>
      <c r="ZH733"/>
      <c r="ZI733"/>
      <c r="ZJ733"/>
      <c r="ZK733"/>
      <c r="ZL733"/>
      <c r="ZM733"/>
      <c r="ZN733"/>
      <c r="ZO733"/>
      <c r="ZP733"/>
      <c r="ZQ733"/>
      <c r="ZR733"/>
      <c r="ZS733"/>
      <c r="ZT733"/>
      <c r="ZU733"/>
      <c r="ZV733"/>
      <c r="ZW733"/>
      <c r="ZX733"/>
      <c r="ZY733"/>
      <c r="ZZ733"/>
      <c r="AAA733"/>
      <c r="AAB733"/>
      <c r="AAC733"/>
      <c r="AAD733"/>
      <c r="AAE733"/>
      <c r="AAF733"/>
      <c r="AAG733"/>
      <c r="AAH733"/>
      <c r="AAI733"/>
      <c r="AAJ733"/>
      <c r="AAK733"/>
      <c r="AAL733"/>
      <c r="AAM733"/>
      <c r="AAN733"/>
      <c r="AAO733"/>
      <c r="AAP733"/>
      <c r="AAQ733"/>
      <c r="AAR733"/>
      <c r="AAS733"/>
      <c r="AAT733"/>
      <c r="AAU733"/>
      <c r="AAV733"/>
      <c r="AAW733"/>
      <c r="AAX733"/>
      <c r="AAY733"/>
      <c r="AAZ733"/>
      <c r="ABA733"/>
      <c r="ABB733"/>
      <c r="ABC733"/>
      <c r="ABD733"/>
      <c r="ABE733"/>
      <c r="ABF733"/>
      <c r="ABG733"/>
      <c r="ABH733"/>
      <c r="ABI733"/>
      <c r="ABJ733"/>
      <c r="ABK733"/>
      <c r="ABL733"/>
      <c r="ABM733"/>
      <c r="ABN733"/>
      <c r="ABO733"/>
      <c r="ABP733"/>
      <c r="ABQ733"/>
      <c r="ABR733"/>
      <c r="ABS733"/>
      <c r="ABT733"/>
      <c r="ABU733"/>
      <c r="ABV733"/>
      <c r="ABW733"/>
      <c r="ABX733"/>
      <c r="ABY733"/>
      <c r="ABZ733"/>
      <c r="ACA733"/>
      <c r="ACB733"/>
      <c r="ACC733"/>
      <c r="ACD733"/>
      <c r="ACE733"/>
      <c r="ACF733"/>
      <c r="ACG733"/>
      <c r="ACH733"/>
      <c r="ACI733"/>
      <c r="ACJ733"/>
      <c r="ACK733"/>
      <c r="ACL733"/>
      <c r="ACM733"/>
      <c r="ACN733"/>
      <c r="ACO733"/>
      <c r="ACP733"/>
      <c r="ACQ733"/>
      <c r="ACR733"/>
      <c r="ACS733"/>
      <c r="ACT733"/>
      <c r="ACU733"/>
      <c r="ACV733"/>
      <c r="ACW733"/>
      <c r="ACX733"/>
      <c r="ACY733"/>
      <c r="ACZ733"/>
      <c r="ADA733"/>
      <c r="ADB733"/>
      <c r="ADC733"/>
      <c r="ADD733"/>
      <c r="ADE733"/>
      <c r="ADF733"/>
      <c r="ADG733"/>
      <c r="ADH733"/>
      <c r="ADI733"/>
      <c r="ADJ733"/>
      <c r="ADK733"/>
      <c r="ADL733"/>
      <c r="ADM733"/>
      <c r="ADN733"/>
      <c r="ADO733"/>
      <c r="ADP733"/>
      <c r="ADQ733"/>
      <c r="ADR733"/>
      <c r="ADS733"/>
      <c r="ADT733"/>
      <c r="ADU733"/>
      <c r="ADV733"/>
      <c r="ADW733"/>
      <c r="ADX733"/>
      <c r="ADY733"/>
      <c r="ADZ733"/>
      <c r="AEA733"/>
      <c r="AEB733"/>
      <c r="AEC733"/>
      <c r="AED733"/>
      <c r="AEE733"/>
      <c r="AEF733"/>
      <c r="AEG733"/>
      <c r="AEH733"/>
      <c r="AEI733"/>
      <c r="AEJ733"/>
      <c r="AEK733"/>
      <c r="AEL733"/>
      <c r="AEM733"/>
      <c r="AEN733"/>
      <c r="AEO733"/>
      <c r="AEP733"/>
      <c r="AEQ733"/>
      <c r="AER733"/>
      <c r="AES733"/>
      <c r="AET733"/>
      <c r="AEU733"/>
      <c r="AEV733"/>
      <c r="AEW733"/>
      <c r="AEX733"/>
      <c r="AEY733"/>
      <c r="AEZ733"/>
      <c r="AFA733"/>
      <c r="AFB733"/>
      <c r="AFC733"/>
      <c r="AFD733"/>
      <c r="AFE733"/>
      <c r="AFF733"/>
      <c r="AFG733"/>
      <c r="AFH733"/>
      <c r="AFI733"/>
      <c r="AFJ733"/>
      <c r="AFK733"/>
      <c r="AFL733"/>
      <c r="AFM733"/>
      <c r="AFN733"/>
      <c r="AFO733"/>
      <c r="AFP733"/>
      <c r="AFQ733"/>
      <c r="AFR733"/>
      <c r="AFS733"/>
      <c r="AFT733"/>
      <c r="AFU733"/>
      <c r="AFV733"/>
      <c r="AFW733"/>
      <c r="AFX733"/>
      <c r="AFY733"/>
      <c r="AFZ733"/>
      <c r="AGA733"/>
      <c r="AGB733"/>
      <c r="AGC733"/>
      <c r="AGD733"/>
      <c r="AGE733"/>
      <c r="AGF733"/>
      <c r="AGG733"/>
      <c r="AGH733"/>
      <c r="AGI733"/>
      <c r="AGJ733"/>
      <c r="AGK733"/>
      <c r="AGL733"/>
      <c r="AGM733"/>
      <c r="AGN733"/>
      <c r="AGO733"/>
      <c r="AGP733"/>
      <c r="AGQ733"/>
      <c r="AGR733"/>
      <c r="AGS733"/>
      <c r="AGT733"/>
      <c r="AGU733"/>
      <c r="AGV733"/>
      <c r="AGW733"/>
      <c r="AGX733"/>
      <c r="AGY733"/>
      <c r="AGZ733"/>
      <c r="AHA733"/>
      <c r="AHB733"/>
      <c r="AHC733"/>
      <c r="AHD733"/>
      <c r="AHE733"/>
      <c r="AHF733"/>
      <c r="AHG733"/>
      <c r="AHH733"/>
      <c r="AHI733"/>
      <c r="AHJ733"/>
      <c r="AHK733"/>
      <c r="AHL733"/>
      <c r="AHM733"/>
      <c r="AHN733"/>
      <c r="AHO733"/>
      <c r="AHP733"/>
      <c r="AHQ733"/>
      <c r="AHR733"/>
      <c r="AHS733"/>
      <c r="AHT733"/>
      <c r="AHU733"/>
      <c r="AHV733"/>
      <c r="AHW733"/>
      <c r="AHX733"/>
      <c r="AHY733"/>
      <c r="AHZ733"/>
      <c r="AIA733"/>
      <c r="AIB733"/>
      <c r="AIC733"/>
      <c r="AID733"/>
      <c r="AIE733"/>
      <c r="AIF733"/>
      <c r="AIG733"/>
      <c r="AIH733"/>
      <c r="AII733"/>
      <c r="AIJ733"/>
      <c r="AIK733"/>
      <c r="AIL733"/>
      <c r="AIM733"/>
      <c r="AIN733"/>
      <c r="AIO733"/>
      <c r="AIP733"/>
      <c r="AIQ733"/>
      <c r="AIR733"/>
      <c r="AIS733"/>
      <c r="AIT733"/>
      <c r="AIU733"/>
      <c r="AIV733"/>
      <c r="AIW733"/>
      <c r="AIX733"/>
      <c r="AIY733"/>
      <c r="AIZ733"/>
      <c r="AJA733"/>
      <c r="AJB733"/>
      <c r="AJC733"/>
      <c r="AJD733"/>
      <c r="AJE733"/>
      <c r="AJF733"/>
      <c r="AJG733"/>
      <c r="AJH733"/>
      <c r="AJI733"/>
      <c r="AJJ733"/>
      <c r="AJK733"/>
      <c r="AJL733"/>
      <c r="AJM733"/>
      <c r="AJN733"/>
      <c r="AJO733"/>
      <c r="AJP733"/>
      <c r="AJQ733"/>
      <c r="AJR733"/>
      <c r="AJS733"/>
      <c r="AJT733"/>
      <c r="AJU733"/>
      <c r="AJV733"/>
      <c r="AJW733"/>
      <c r="AJX733"/>
      <c r="AJY733"/>
      <c r="AJZ733"/>
      <c r="AKA733"/>
      <c r="AKB733"/>
      <c r="AKC733"/>
      <c r="AKD733"/>
      <c r="AKE733"/>
      <c r="AKF733"/>
      <c r="AKG733"/>
      <c r="AKH733"/>
      <c r="AKI733"/>
      <c r="AKJ733"/>
      <c r="AKK733"/>
      <c r="AKL733"/>
      <c r="AKM733"/>
      <c r="AKN733"/>
      <c r="AKO733"/>
      <c r="AKP733"/>
      <c r="AKQ733"/>
      <c r="AKR733"/>
      <c r="AKS733"/>
      <c r="AKT733"/>
      <c r="AKU733"/>
      <c r="AKV733"/>
      <c r="AKW733"/>
      <c r="AKX733"/>
      <c r="AKY733"/>
      <c r="AKZ733"/>
      <c r="ALA733"/>
      <c r="ALB733"/>
      <c r="ALC733"/>
      <c r="ALD733"/>
      <c r="ALE733"/>
      <c r="ALF733"/>
      <c r="ALG733"/>
      <c r="ALH733"/>
      <c r="ALI733"/>
      <c r="ALJ733"/>
      <c r="ALK733"/>
      <c r="ALL733"/>
      <c r="ALM733"/>
      <c r="ALN733"/>
      <c r="ALO733"/>
      <c r="ALP733"/>
      <c r="ALQ733"/>
      <c r="ALR733"/>
      <c r="ALS733"/>
      <c r="ALT733"/>
      <c r="ALU733"/>
      <c r="ALV733"/>
      <c r="ALW733"/>
      <c r="ALX733"/>
      <c r="ALY733"/>
      <c r="ALZ733"/>
      <c r="AMA733"/>
      <c r="AMB733"/>
      <c r="AMC733"/>
      <c r="AMD733"/>
      <c r="AME733"/>
      <c r="AMF733"/>
      <c r="AMG733"/>
      <c r="AMH733"/>
      <c r="AMI733"/>
      <c r="AMJ733"/>
      <c r="AMK733"/>
      <c r="AML733"/>
      <c r="AMM733"/>
      <c r="AMN733"/>
      <c r="AMO733"/>
      <c r="AMP733"/>
      <c r="AMQ733"/>
      <c r="AMR733"/>
      <c r="AMS733"/>
      <c r="AMT733"/>
      <c r="AMU733"/>
      <c r="AMV733"/>
      <c r="AMW733"/>
      <c r="AMX733"/>
      <c r="AMY733"/>
      <c r="AMZ733"/>
      <c r="ANA733"/>
      <c r="ANB733"/>
      <c r="ANC733"/>
      <c r="AND733"/>
      <c r="ANE733"/>
      <c r="ANF733"/>
      <c r="ANG733"/>
      <c r="ANH733"/>
      <c r="ANI733"/>
      <c r="ANJ733"/>
      <c r="ANK733"/>
      <c r="ANL733"/>
      <c r="ANM733"/>
      <c r="ANN733"/>
      <c r="ANO733"/>
      <c r="ANP733"/>
      <c r="ANQ733"/>
      <c r="ANR733"/>
      <c r="ANS733"/>
      <c r="ANT733"/>
      <c r="ANU733"/>
      <c r="ANV733"/>
      <c r="ANW733"/>
      <c r="ANX733"/>
      <c r="ANY733"/>
      <c r="ANZ733"/>
      <c r="AOA733"/>
      <c r="AOB733"/>
      <c r="AOC733"/>
      <c r="AOD733"/>
      <c r="AOE733"/>
      <c r="AOF733"/>
      <c r="AOG733"/>
      <c r="AOH733"/>
      <c r="AOI733"/>
      <c r="AOJ733"/>
      <c r="AOK733"/>
      <c r="AOL733"/>
      <c r="AOM733"/>
      <c r="AON733"/>
      <c r="AOO733"/>
      <c r="AOP733"/>
      <c r="AOQ733"/>
      <c r="AOR733"/>
      <c r="AOS733"/>
      <c r="AOT733"/>
      <c r="AOU733"/>
      <c r="AOV733"/>
      <c r="AOW733"/>
      <c r="AOX733"/>
      <c r="AOY733"/>
      <c r="AOZ733"/>
      <c r="APA733"/>
      <c r="APB733"/>
      <c r="APC733"/>
      <c r="APD733"/>
      <c r="APE733"/>
      <c r="APF733"/>
      <c r="APG733"/>
      <c r="APH733"/>
      <c r="API733"/>
      <c r="APJ733"/>
      <c r="APK733"/>
      <c r="APL733"/>
      <c r="APM733"/>
      <c r="APN733"/>
      <c r="APO733"/>
      <c r="APP733"/>
      <c r="APQ733"/>
      <c r="APR733"/>
      <c r="APS733"/>
      <c r="APT733"/>
      <c r="APU733"/>
      <c r="APV733"/>
      <c r="APW733"/>
      <c r="APX733"/>
      <c r="APY733"/>
      <c r="APZ733"/>
      <c r="AQA733"/>
      <c r="AQB733"/>
      <c r="AQC733"/>
      <c r="AQD733"/>
      <c r="AQE733"/>
      <c r="AQF733"/>
      <c r="AQG733"/>
      <c r="AQH733"/>
      <c r="AQI733"/>
      <c r="AQJ733"/>
      <c r="AQK733"/>
      <c r="AQL733"/>
      <c r="AQM733"/>
      <c r="AQN733"/>
      <c r="AQO733"/>
      <c r="AQP733"/>
      <c r="AQQ733"/>
      <c r="AQR733"/>
      <c r="AQS733"/>
      <c r="AQT733"/>
      <c r="AQU733"/>
      <c r="AQV733"/>
      <c r="AQW733"/>
      <c r="AQX733"/>
      <c r="AQY733"/>
      <c r="AQZ733"/>
      <c r="ARA733"/>
      <c r="ARB733"/>
      <c r="ARC733"/>
      <c r="ARD733"/>
      <c r="ARE733"/>
      <c r="ARF733"/>
      <c r="ARG733"/>
      <c r="ARH733"/>
      <c r="ARI733"/>
      <c r="ARJ733"/>
      <c r="ARK733"/>
      <c r="ARL733"/>
      <c r="ARM733"/>
      <c r="ARN733"/>
      <c r="ARO733"/>
      <c r="ARP733"/>
      <c r="ARQ733"/>
      <c r="ARR733"/>
      <c r="ARS733"/>
      <c r="ART733"/>
      <c r="ARU733"/>
      <c r="ARV733"/>
      <c r="ARW733"/>
      <c r="ARX733"/>
      <c r="ARY733"/>
      <c r="ARZ733"/>
      <c r="ASA733"/>
      <c r="ASB733"/>
      <c r="ASC733"/>
      <c r="ASD733"/>
      <c r="ASE733"/>
      <c r="ASF733"/>
      <c r="ASG733"/>
      <c r="ASH733"/>
      <c r="ASI733"/>
      <c r="ASJ733"/>
      <c r="ASK733"/>
      <c r="ASL733"/>
      <c r="ASM733"/>
      <c r="ASN733"/>
      <c r="ASO733"/>
      <c r="ASP733"/>
      <c r="ASQ733"/>
      <c r="ASR733"/>
      <c r="ASS733"/>
      <c r="AST733"/>
      <c r="ASU733"/>
      <c r="ASV733"/>
      <c r="ASW733"/>
      <c r="ASX733"/>
      <c r="ASY733"/>
      <c r="ASZ733"/>
      <c r="ATA733"/>
      <c r="ATB733"/>
      <c r="ATC733"/>
      <c r="ATD733"/>
      <c r="ATE733"/>
      <c r="ATF733"/>
      <c r="ATG733"/>
      <c r="ATH733"/>
      <c r="ATI733"/>
      <c r="ATJ733"/>
      <c r="ATK733"/>
      <c r="ATL733"/>
      <c r="ATM733"/>
      <c r="ATN733"/>
      <c r="ATO733"/>
      <c r="ATP733"/>
      <c r="ATQ733"/>
      <c r="ATR733"/>
      <c r="ATS733"/>
      <c r="ATT733"/>
      <c r="ATU733"/>
      <c r="ATV733"/>
      <c r="ATW733"/>
      <c r="ATX733"/>
      <c r="ATY733"/>
      <c r="ATZ733"/>
      <c r="AUA733"/>
      <c r="AUB733"/>
      <c r="AUC733"/>
      <c r="AUD733"/>
      <c r="AUE733"/>
      <c r="AUF733"/>
      <c r="AUG733"/>
      <c r="AUH733"/>
      <c r="AUI733"/>
      <c r="AUJ733"/>
      <c r="AUK733"/>
      <c r="AUL733"/>
      <c r="AUM733"/>
      <c r="AUN733"/>
      <c r="AUO733"/>
      <c r="AUP733"/>
      <c r="AUQ733"/>
      <c r="AUR733"/>
      <c r="AUS733"/>
      <c r="AUT733"/>
      <c r="AUU733"/>
      <c r="AUV733"/>
      <c r="AUW733"/>
      <c r="AUX733"/>
      <c r="AUY733"/>
      <c r="AUZ733"/>
      <c r="AVA733"/>
      <c r="AVB733"/>
      <c r="AVC733"/>
      <c r="AVD733"/>
      <c r="AVE733"/>
      <c r="AVF733"/>
      <c r="AVG733"/>
      <c r="AVH733"/>
      <c r="AVI733"/>
      <c r="AVJ733"/>
      <c r="AVK733"/>
      <c r="AVL733"/>
      <c r="AVM733"/>
      <c r="AVN733"/>
      <c r="AVO733"/>
      <c r="AVP733"/>
      <c r="AVQ733"/>
      <c r="AVR733"/>
      <c r="AVS733"/>
      <c r="AVT733"/>
      <c r="AVU733"/>
      <c r="AVV733"/>
      <c r="AVW733"/>
      <c r="AVX733"/>
      <c r="AVY733"/>
      <c r="AVZ733"/>
      <c r="AWA733"/>
      <c r="AWB733"/>
      <c r="AWC733"/>
      <c r="AWD733"/>
      <c r="AWE733"/>
      <c r="AWF733"/>
      <c r="AWG733"/>
      <c r="AWH733"/>
      <c r="AWI733"/>
      <c r="AWJ733"/>
      <c r="AWK733"/>
      <c r="AWL733"/>
      <c r="AWM733"/>
      <c r="AWN733"/>
      <c r="AWO733"/>
      <c r="AWP733"/>
      <c r="AWQ733"/>
      <c r="AWR733"/>
      <c r="AWS733"/>
      <c r="AWT733"/>
      <c r="AWU733"/>
      <c r="AWV733"/>
      <c r="AWW733"/>
      <c r="AWX733"/>
      <c r="AWY733"/>
      <c r="AWZ733"/>
      <c r="AXA733"/>
      <c r="AXB733"/>
      <c r="AXC733"/>
      <c r="AXD733"/>
      <c r="AXE733"/>
      <c r="AXF733"/>
      <c r="AXG733"/>
      <c r="AXH733"/>
      <c r="AXI733"/>
      <c r="AXJ733"/>
      <c r="AXK733"/>
      <c r="AXL733"/>
      <c r="AXM733"/>
      <c r="AXN733"/>
      <c r="AXO733"/>
      <c r="AXP733"/>
      <c r="AXQ733"/>
      <c r="AXR733"/>
      <c r="AXS733"/>
      <c r="AXT733"/>
      <c r="AXU733"/>
      <c r="AXV733"/>
      <c r="AXW733"/>
      <c r="AXX733"/>
      <c r="AXY733"/>
      <c r="AXZ733"/>
      <c r="AYA733"/>
      <c r="AYB733"/>
      <c r="AYC733"/>
      <c r="AYD733"/>
      <c r="AYE733"/>
      <c r="AYF733"/>
      <c r="AYG733"/>
      <c r="AYH733"/>
      <c r="AYI733"/>
      <c r="AYJ733"/>
      <c r="AYK733"/>
      <c r="AYL733"/>
      <c r="AYM733"/>
      <c r="AYN733"/>
      <c r="AYO733"/>
      <c r="AYP733"/>
      <c r="AYQ733"/>
      <c r="AYR733"/>
      <c r="AYS733"/>
      <c r="AYT733"/>
      <c r="AYU733"/>
      <c r="AYV733"/>
      <c r="AYW733"/>
      <c r="AYX733"/>
      <c r="AYY733"/>
      <c r="AYZ733"/>
      <c r="AZA733"/>
      <c r="AZB733"/>
      <c r="AZC733"/>
      <c r="AZD733"/>
      <c r="AZE733"/>
      <c r="AZF733"/>
      <c r="AZG733"/>
      <c r="AZH733"/>
      <c r="AZI733"/>
      <c r="AZJ733"/>
      <c r="AZK733"/>
      <c r="AZL733"/>
      <c r="AZM733"/>
      <c r="AZN733"/>
      <c r="AZO733"/>
      <c r="AZP733"/>
      <c r="AZQ733"/>
      <c r="AZR733"/>
      <c r="AZS733"/>
      <c r="AZT733"/>
      <c r="AZU733"/>
      <c r="AZV733"/>
      <c r="AZW733"/>
      <c r="AZX733"/>
      <c r="AZY733"/>
      <c r="AZZ733"/>
      <c r="BAA733"/>
      <c r="BAB733"/>
      <c r="BAC733"/>
      <c r="BAD733"/>
      <c r="BAE733"/>
      <c r="BAF733"/>
      <c r="BAG733"/>
      <c r="BAH733"/>
      <c r="BAI733"/>
      <c r="BAJ733"/>
      <c r="BAK733"/>
      <c r="BAL733"/>
      <c r="BAM733"/>
      <c r="BAN733"/>
      <c r="BAO733"/>
      <c r="BAP733"/>
      <c r="BAQ733"/>
      <c r="BAR733"/>
      <c r="BAS733"/>
      <c r="BAT733"/>
      <c r="BAU733"/>
      <c r="BAV733"/>
      <c r="BAW733"/>
      <c r="BAX733"/>
      <c r="BAY733"/>
      <c r="BAZ733"/>
      <c r="BBA733"/>
      <c r="BBB733"/>
      <c r="BBC733"/>
      <c r="BBD733"/>
      <c r="BBE733"/>
      <c r="BBF733"/>
      <c r="BBG733"/>
      <c r="BBH733"/>
      <c r="BBI733"/>
      <c r="BBJ733"/>
      <c r="BBK733"/>
      <c r="BBL733"/>
      <c r="BBM733"/>
      <c r="BBN733"/>
      <c r="BBO733"/>
      <c r="BBP733"/>
      <c r="BBQ733"/>
      <c r="BBR733"/>
      <c r="BBS733"/>
      <c r="BBT733"/>
      <c r="BBU733"/>
      <c r="BBV733"/>
      <c r="BBW733"/>
      <c r="BBX733"/>
      <c r="BBY733"/>
      <c r="BBZ733"/>
      <c r="BCA733"/>
      <c r="BCB733"/>
      <c r="BCC733"/>
      <c r="BCD733"/>
      <c r="BCE733"/>
      <c r="BCF733"/>
      <c r="BCG733"/>
      <c r="BCH733"/>
      <c r="BCI733"/>
      <c r="BCJ733"/>
      <c r="BCK733"/>
      <c r="BCL733"/>
      <c r="BCM733"/>
      <c r="BCN733"/>
      <c r="BCO733"/>
      <c r="BCP733"/>
      <c r="BCQ733"/>
      <c r="BCR733"/>
      <c r="BCS733"/>
      <c r="BCT733"/>
      <c r="BCU733"/>
      <c r="BCV733"/>
      <c r="BCW733"/>
      <c r="BCX733"/>
      <c r="BCY733"/>
      <c r="BCZ733"/>
      <c r="BDA733"/>
      <c r="BDB733"/>
      <c r="BDC733"/>
      <c r="BDD733"/>
      <c r="BDE733"/>
      <c r="BDF733"/>
      <c r="BDG733"/>
      <c r="BDH733"/>
      <c r="BDI733"/>
      <c r="BDJ733"/>
      <c r="BDK733"/>
      <c r="BDL733"/>
      <c r="BDM733"/>
      <c r="BDN733"/>
      <c r="BDO733"/>
      <c r="BDP733"/>
      <c r="BDQ733"/>
      <c r="BDR733"/>
      <c r="BDS733"/>
      <c r="BDT733"/>
      <c r="BDU733"/>
      <c r="BDV733"/>
      <c r="BDW733"/>
      <c r="BDX733"/>
      <c r="BDY733"/>
      <c r="BDZ733"/>
      <c r="BEA733"/>
      <c r="BEB733"/>
      <c r="BEC733"/>
      <c r="BED733"/>
      <c r="BEE733"/>
      <c r="BEF733"/>
      <c r="BEG733"/>
      <c r="BEH733"/>
      <c r="BEI733"/>
      <c r="BEJ733"/>
      <c r="BEK733"/>
      <c r="BEL733"/>
      <c r="BEM733"/>
      <c r="BEN733"/>
      <c r="BEO733"/>
      <c r="BEP733"/>
      <c r="BEQ733"/>
      <c r="BER733"/>
      <c r="BES733"/>
      <c r="BET733"/>
      <c r="BEU733"/>
      <c r="BEV733"/>
      <c r="BEW733"/>
      <c r="BEX733"/>
      <c r="BEY733"/>
      <c r="BEZ733"/>
      <c r="BFA733"/>
      <c r="BFB733"/>
      <c r="BFC733"/>
      <c r="BFD733"/>
      <c r="BFE733"/>
      <c r="BFF733"/>
      <c r="BFG733"/>
      <c r="BFH733"/>
      <c r="BFI733"/>
      <c r="BFJ733"/>
      <c r="BFK733"/>
      <c r="BFL733"/>
      <c r="BFM733"/>
      <c r="BFN733"/>
      <c r="BFO733"/>
      <c r="BFP733"/>
      <c r="BFQ733"/>
      <c r="BFR733"/>
      <c r="BFS733"/>
      <c r="BFT733"/>
      <c r="BFU733"/>
      <c r="BFV733"/>
      <c r="BFW733"/>
      <c r="BFX733"/>
      <c r="BFY733"/>
      <c r="BFZ733"/>
      <c r="BGA733"/>
      <c r="BGB733"/>
      <c r="BGC733"/>
      <c r="BGD733"/>
      <c r="BGE733"/>
      <c r="BGF733"/>
      <c r="BGG733"/>
      <c r="BGH733"/>
      <c r="BGI733"/>
      <c r="BGJ733"/>
      <c r="BGK733"/>
      <c r="BGL733"/>
      <c r="BGM733"/>
      <c r="BGN733"/>
      <c r="BGO733"/>
      <c r="BGP733"/>
      <c r="BGQ733"/>
      <c r="BGR733"/>
      <c r="BGS733"/>
      <c r="BGT733"/>
      <c r="BGU733"/>
      <c r="BGV733"/>
      <c r="BGW733"/>
      <c r="BGX733"/>
      <c r="BGY733"/>
      <c r="BGZ733"/>
      <c r="BHA733"/>
      <c r="BHB733"/>
      <c r="BHC733"/>
      <c r="BHD733"/>
      <c r="BHE733"/>
      <c r="BHF733"/>
      <c r="BHG733"/>
      <c r="BHH733"/>
      <c r="BHI733"/>
      <c r="BHJ733"/>
      <c r="BHK733"/>
      <c r="BHL733"/>
      <c r="BHM733"/>
      <c r="BHN733"/>
      <c r="BHO733"/>
      <c r="BHP733"/>
      <c r="BHQ733"/>
      <c r="BHR733"/>
      <c r="BHS733"/>
      <c r="BHT733"/>
      <c r="BHU733"/>
      <c r="BHV733"/>
      <c r="BHW733"/>
      <c r="BHX733"/>
      <c r="BHY733"/>
      <c r="BHZ733"/>
      <c r="BIA733"/>
      <c r="BIB733"/>
      <c r="BIC733"/>
      <c r="BID733"/>
      <c r="BIE733"/>
      <c r="BIF733"/>
      <c r="BIG733"/>
      <c r="BIH733"/>
      <c r="BII733"/>
      <c r="BIJ733"/>
      <c r="BIK733"/>
      <c r="BIL733"/>
      <c r="BIM733"/>
      <c r="BIN733"/>
      <c r="BIO733"/>
      <c r="BIP733"/>
      <c r="BIQ733"/>
      <c r="BIR733"/>
      <c r="BIS733"/>
      <c r="BIT733"/>
      <c r="BIU733"/>
      <c r="BIV733"/>
      <c r="BIW733"/>
      <c r="BIX733"/>
      <c r="BIY733"/>
      <c r="BIZ733"/>
      <c r="BJA733"/>
      <c r="BJB733"/>
      <c r="BJC733"/>
      <c r="BJD733"/>
      <c r="BJE733"/>
      <c r="BJF733"/>
      <c r="BJG733"/>
      <c r="BJH733"/>
      <c r="BJI733"/>
      <c r="BJJ733"/>
      <c r="BJK733"/>
      <c r="BJL733"/>
      <c r="BJM733"/>
      <c r="BJN733"/>
      <c r="BJO733"/>
      <c r="BJP733"/>
      <c r="BJQ733"/>
      <c r="BJR733"/>
      <c r="BJS733"/>
      <c r="BJT733"/>
      <c r="BJU733"/>
      <c r="BJV733"/>
      <c r="BJW733"/>
      <c r="BJX733"/>
      <c r="BJY733"/>
      <c r="BJZ733"/>
      <c r="BKA733"/>
      <c r="BKB733"/>
      <c r="BKC733"/>
      <c r="BKD733"/>
      <c r="BKE733"/>
      <c r="BKF733"/>
      <c r="BKG733"/>
      <c r="BKH733"/>
      <c r="BKI733"/>
      <c r="BKJ733"/>
      <c r="BKK733"/>
      <c r="BKL733"/>
      <c r="BKM733"/>
      <c r="BKN733"/>
      <c r="BKO733"/>
      <c r="BKP733"/>
      <c r="BKQ733"/>
      <c r="BKR733"/>
      <c r="BKS733"/>
      <c r="BKT733"/>
      <c r="BKU733"/>
      <c r="BKV733"/>
      <c r="BKW733"/>
      <c r="BKX733"/>
      <c r="BKY733"/>
      <c r="BKZ733"/>
      <c r="BLA733"/>
      <c r="BLB733"/>
      <c r="BLC733"/>
      <c r="BLD733"/>
      <c r="BLE733"/>
      <c r="BLF733"/>
      <c r="BLG733"/>
      <c r="BLH733"/>
      <c r="BLI733"/>
      <c r="BLJ733"/>
      <c r="BLK733"/>
      <c r="BLL733"/>
      <c r="BLM733"/>
      <c r="BLN733"/>
      <c r="BLO733"/>
      <c r="BLP733"/>
      <c r="BLQ733"/>
      <c r="BLR733"/>
      <c r="BLS733"/>
      <c r="BLT733"/>
      <c r="BLU733"/>
      <c r="BLV733"/>
      <c r="BLW733"/>
      <c r="BLX733"/>
      <c r="BLY733"/>
      <c r="BLZ733"/>
      <c r="BMA733"/>
      <c r="BMB733"/>
      <c r="BMC733"/>
      <c r="BMD733"/>
      <c r="BME733"/>
      <c r="BMF733"/>
      <c r="BMG733"/>
      <c r="BMH733"/>
      <c r="BMI733"/>
      <c r="BMJ733"/>
      <c r="BMK733"/>
      <c r="BML733"/>
      <c r="BMM733"/>
      <c r="BMN733"/>
      <c r="BMO733"/>
      <c r="BMP733"/>
      <c r="BMQ733"/>
      <c r="BMR733"/>
      <c r="BMS733"/>
      <c r="BMT733"/>
      <c r="BMU733"/>
      <c r="BMV733"/>
      <c r="BMW733"/>
      <c r="BMX733"/>
      <c r="BMY733"/>
      <c r="BMZ733"/>
      <c r="BNA733"/>
      <c r="BNB733"/>
      <c r="BNC733"/>
      <c r="BND733"/>
      <c r="BNE733"/>
      <c r="BNF733"/>
      <c r="BNG733"/>
      <c r="BNH733"/>
      <c r="BNI733"/>
      <c r="BNJ733"/>
      <c r="BNK733"/>
      <c r="BNL733"/>
      <c r="BNM733"/>
      <c r="BNN733"/>
      <c r="BNO733"/>
      <c r="BNP733"/>
      <c r="BNQ733"/>
      <c r="BNR733"/>
      <c r="BNS733"/>
      <c r="BNT733"/>
      <c r="BNU733"/>
      <c r="BNV733"/>
      <c r="BNW733"/>
      <c r="BNX733"/>
      <c r="BNY733"/>
      <c r="BNZ733"/>
      <c r="BOA733"/>
      <c r="BOB733"/>
      <c r="BOC733"/>
      <c r="BOD733"/>
      <c r="BOE733"/>
      <c r="BOF733"/>
      <c r="BOG733"/>
      <c r="BOH733"/>
      <c r="BOI733"/>
      <c r="BOJ733"/>
      <c r="BOK733"/>
      <c r="BOL733"/>
      <c r="BOM733"/>
      <c r="BON733"/>
      <c r="BOO733"/>
      <c r="BOP733"/>
      <c r="BOQ733"/>
      <c r="BOR733"/>
      <c r="BOS733"/>
      <c r="BOT733"/>
      <c r="BOU733"/>
      <c r="BOV733"/>
      <c r="BOW733"/>
      <c r="BOX733"/>
      <c r="BOY733"/>
      <c r="BOZ733"/>
      <c r="BPA733"/>
      <c r="BPB733"/>
      <c r="BPC733"/>
      <c r="BPD733"/>
      <c r="BPE733"/>
      <c r="BPF733"/>
      <c r="BPG733"/>
      <c r="BPH733"/>
      <c r="BPI733"/>
      <c r="BPJ733"/>
      <c r="BPK733"/>
      <c r="BPL733"/>
      <c r="BPM733"/>
      <c r="BPN733"/>
      <c r="BPO733"/>
      <c r="BPP733"/>
      <c r="BPQ733"/>
      <c r="BPR733"/>
      <c r="BPS733"/>
      <c r="BPT733"/>
      <c r="BPU733"/>
      <c r="BPV733"/>
      <c r="BPW733"/>
      <c r="BPX733"/>
      <c r="BPY733"/>
      <c r="BPZ733"/>
      <c r="BQA733"/>
      <c r="BQB733"/>
      <c r="BQC733"/>
      <c r="BQD733"/>
      <c r="BQE733"/>
      <c r="BQF733"/>
      <c r="BQG733"/>
      <c r="BQH733"/>
      <c r="BQI733"/>
      <c r="BQJ733"/>
      <c r="BQK733"/>
      <c r="BQL733"/>
      <c r="BQM733"/>
      <c r="BQN733"/>
      <c r="BQO733"/>
      <c r="BQP733"/>
      <c r="BQQ733"/>
      <c r="BQR733"/>
      <c r="BQS733"/>
      <c r="BQT733"/>
      <c r="BQU733"/>
      <c r="BQV733"/>
      <c r="BQW733"/>
      <c r="BQX733"/>
      <c r="BQY733"/>
      <c r="BQZ733"/>
      <c r="BRA733"/>
      <c r="BRB733"/>
      <c r="BRC733"/>
      <c r="BRD733"/>
      <c r="BRE733"/>
      <c r="BRF733"/>
      <c r="BRG733"/>
      <c r="BRH733"/>
      <c r="BRI733"/>
      <c r="BRJ733"/>
      <c r="BRK733"/>
      <c r="BRL733"/>
      <c r="BRM733"/>
      <c r="BRN733"/>
      <c r="BRO733"/>
      <c r="BRP733"/>
      <c r="BRQ733"/>
      <c r="BRR733"/>
      <c r="BRS733"/>
      <c r="BRT733"/>
      <c r="BRU733"/>
      <c r="BRV733"/>
      <c r="BRW733"/>
      <c r="BRX733"/>
      <c r="BRY733"/>
      <c r="BRZ733"/>
      <c r="BSA733"/>
      <c r="BSB733"/>
      <c r="BSC733"/>
      <c r="BSD733"/>
      <c r="BSE733"/>
      <c r="BSF733"/>
      <c r="BSG733"/>
      <c r="BSH733"/>
      <c r="BSI733"/>
      <c r="BSJ733"/>
      <c r="BSK733"/>
      <c r="BSL733"/>
      <c r="BSM733"/>
      <c r="BSN733"/>
      <c r="BSO733"/>
      <c r="BSP733"/>
      <c r="BSQ733"/>
      <c r="BSR733"/>
      <c r="BSS733"/>
      <c r="BST733"/>
      <c r="BSU733"/>
      <c r="BSV733"/>
      <c r="BSW733"/>
      <c r="BSX733"/>
      <c r="BSY733"/>
      <c r="BSZ733"/>
      <c r="BTA733"/>
      <c r="BTB733"/>
      <c r="BTC733"/>
      <c r="BTD733"/>
      <c r="BTE733"/>
      <c r="BTF733"/>
      <c r="BTG733"/>
      <c r="BTH733"/>
      <c r="BTI733"/>
      <c r="BTJ733"/>
      <c r="BTK733"/>
      <c r="BTL733"/>
      <c r="BTM733"/>
      <c r="BTN733"/>
      <c r="BTO733"/>
      <c r="BTP733"/>
      <c r="BTQ733"/>
      <c r="BTR733"/>
      <c r="BTS733"/>
      <c r="BTT733"/>
      <c r="BTU733"/>
      <c r="BTV733"/>
      <c r="BTW733"/>
      <c r="BTX733"/>
      <c r="BTY733"/>
      <c r="BTZ733"/>
      <c r="BUA733"/>
      <c r="BUB733"/>
      <c r="BUC733"/>
      <c r="BUD733"/>
      <c r="BUE733"/>
      <c r="BUF733"/>
      <c r="BUG733"/>
      <c r="BUH733"/>
      <c r="BUI733"/>
      <c r="BUJ733"/>
      <c r="BUK733"/>
      <c r="BUL733"/>
      <c r="BUM733"/>
      <c r="BUN733"/>
      <c r="BUO733"/>
      <c r="BUP733"/>
      <c r="BUQ733"/>
      <c r="BUR733"/>
      <c r="BUS733"/>
      <c r="BUT733"/>
      <c r="BUU733"/>
      <c r="BUV733"/>
      <c r="BUW733"/>
      <c r="BUX733"/>
      <c r="BUY733"/>
      <c r="BUZ733"/>
      <c r="BVA733"/>
      <c r="BVB733"/>
      <c r="BVC733"/>
      <c r="BVD733"/>
      <c r="BVE733"/>
      <c r="BVF733"/>
      <c r="BVG733"/>
      <c r="BVH733"/>
      <c r="BVI733"/>
      <c r="BVJ733"/>
      <c r="BVK733"/>
      <c r="BVL733"/>
      <c r="BVM733"/>
      <c r="BVN733"/>
      <c r="BVO733"/>
      <c r="BVP733"/>
      <c r="BVQ733"/>
      <c r="BVR733"/>
      <c r="BVS733"/>
      <c r="BVT733"/>
      <c r="BVU733"/>
      <c r="BVV733"/>
      <c r="BVW733"/>
      <c r="BVX733"/>
      <c r="BVY733"/>
      <c r="BVZ733"/>
      <c r="BWA733"/>
      <c r="BWB733"/>
      <c r="BWC733"/>
      <c r="BWD733"/>
      <c r="BWE733"/>
      <c r="BWF733"/>
      <c r="BWG733"/>
      <c r="BWH733"/>
      <c r="BWI733"/>
      <c r="BWJ733"/>
      <c r="BWK733"/>
      <c r="BWL733"/>
      <c r="BWM733"/>
      <c r="BWN733"/>
      <c r="BWO733"/>
      <c r="BWP733"/>
      <c r="BWQ733"/>
      <c r="BWR733"/>
      <c r="BWS733"/>
      <c r="BWT733"/>
      <c r="BWU733"/>
      <c r="BWV733"/>
      <c r="BWW733"/>
      <c r="BWX733"/>
      <c r="BWY733"/>
      <c r="BWZ733"/>
      <c r="BXA733"/>
      <c r="BXB733"/>
      <c r="BXC733"/>
      <c r="BXD733"/>
      <c r="BXE733"/>
      <c r="BXF733"/>
      <c r="BXG733"/>
      <c r="BXH733"/>
      <c r="BXI733"/>
      <c r="BXJ733"/>
      <c r="BXK733"/>
      <c r="BXL733"/>
      <c r="BXM733"/>
      <c r="BXN733"/>
      <c r="BXO733"/>
      <c r="BXP733"/>
      <c r="BXQ733"/>
      <c r="BXR733"/>
      <c r="BXS733"/>
      <c r="BXT733"/>
      <c r="BXU733"/>
      <c r="BXV733"/>
      <c r="BXW733"/>
      <c r="BXX733"/>
      <c r="BXY733"/>
      <c r="BXZ733"/>
      <c r="BYA733"/>
      <c r="BYB733"/>
      <c r="BYC733"/>
      <c r="BYD733"/>
      <c r="BYE733"/>
      <c r="BYF733"/>
      <c r="BYG733"/>
      <c r="BYH733"/>
      <c r="BYI733"/>
      <c r="BYJ733"/>
      <c r="BYK733"/>
      <c r="BYL733"/>
      <c r="BYM733"/>
      <c r="BYN733"/>
      <c r="BYO733"/>
      <c r="BYP733"/>
      <c r="BYQ733"/>
      <c r="BYR733"/>
      <c r="BYS733"/>
      <c r="BYT733"/>
      <c r="BYU733"/>
      <c r="BYV733"/>
      <c r="BYW733"/>
      <c r="BYX733"/>
      <c r="BYY733"/>
      <c r="BYZ733"/>
      <c r="BZA733"/>
      <c r="BZB733"/>
      <c r="BZC733"/>
      <c r="BZD733"/>
      <c r="BZE733"/>
      <c r="BZF733"/>
      <c r="BZG733"/>
      <c r="BZH733"/>
      <c r="BZI733"/>
      <c r="BZJ733"/>
      <c r="BZK733"/>
      <c r="BZL733"/>
      <c r="BZM733"/>
      <c r="BZN733"/>
      <c r="BZO733"/>
      <c r="BZP733"/>
      <c r="BZQ733"/>
      <c r="BZR733"/>
      <c r="BZS733"/>
      <c r="BZT733"/>
      <c r="BZU733"/>
      <c r="BZV733"/>
      <c r="BZW733"/>
      <c r="BZX733"/>
      <c r="BZY733"/>
      <c r="BZZ733"/>
      <c r="CAA733"/>
      <c r="CAB733"/>
      <c r="CAC733"/>
      <c r="CAD733"/>
      <c r="CAE733"/>
      <c r="CAF733"/>
      <c r="CAG733"/>
      <c r="CAH733"/>
      <c r="CAI733"/>
      <c r="CAJ733"/>
      <c r="CAK733"/>
      <c r="CAL733"/>
      <c r="CAM733"/>
      <c r="CAN733"/>
      <c r="CAO733"/>
      <c r="CAP733"/>
      <c r="CAQ733"/>
      <c r="CAR733"/>
      <c r="CAS733"/>
      <c r="CAT733"/>
      <c r="CAU733"/>
      <c r="CAV733"/>
      <c r="CAW733"/>
      <c r="CAX733"/>
      <c r="CAY733"/>
      <c r="CAZ733"/>
      <c r="CBA733"/>
      <c r="CBB733"/>
      <c r="CBC733"/>
      <c r="CBD733"/>
      <c r="CBE733"/>
      <c r="CBF733"/>
      <c r="CBG733"/>
      <c r="CBH733"/>
      <c r="CBI733"/>
      <c r="CBJ733"/>
      <c r="CBK733"/>
      <c r="CBL733"/>
      <c r="CBM733"/>
      <c r="CBN733"/>
      <c r="CBO733"/>
      <c r="CBP733"/>
      <c r="CBQ733"/>
      <c r="CBR733"/>
      <c r="CBS733"/>
      <c r="CBT733"/>
      <c r="CBU733"/>
      <c r="CBV733"/>
      <c r="CBW733"/>
      <c r="CBX733"/>
      <c r="CBY733"/>
      <c r="CBZ733"/>
      <c r="CCA733"/>
      <c r="CCB733"/>
      <c r="CCC733"/>
      <c r="CCD733"/>
      <c r="CCE733"/>
      <c r="CCF733"/>
      <c r="CCG733"/>
      <c r="CCH733"/>
      <c r="CCI733"/>
      <c r="CCJ733"/>
      <c r="CCK733"/>
      <c r="CCL733"/>
      <c r="CCM733"/>
      <c r="CCN733"/>
      <c r="CCO733"/>
      <c r="CCP733"/>
      <c r="CCQ733"/>
      <c r="CCR733"/>
      <c r="CCS733"/>
      <c r="CCT733"/>
      <c r="CCU733"/>
      <c r="CCV733"/>
      <c r="CCW733"/>
      <c r="CCX733"/>
      <c r="CCY733"/>
      <c r="CCZ733"/>
      <c r="CDA733"/>
      <c r="CDB733"/>
      <c r="CDC733"/>
      <c r="CDD733"/>
      <c r="CDE733"/>
      <c r="CDF733"/>
      <c r="CDG733"/>
      <c r="CDH733"/>
      <c r="CDI733"/>
      <c r="CDJ733"/>
      <c r="CDK733"/>
      <c r="CDL733"/>
      <c r="CDM733"/>
      <c r="CDN733"/>
      <c r="CDO733"/>
      <c r="CDP733"/>
      <c r="CDQ733"/>
      <c r="CDR733"/>
      <c r="CDS733"/>
      <c r="CDT733"/>
      <c r="CDU733"/>
      <c r="CDV733"/>
      <c r="CDW733"/>
      <c r="CDX733"/>
      <c r="CDY733"/>
      <c r="CDZ733"/>
      <c r="CEA733"/>
      <c r="CEB733"/>
      <c r="CEC733"/>
      <c r="CED733"/>
      <c r="CEE733"/>
      <c r="CEF733"/>
      <c r="CEG733"/>
      <c r="CEH733"/>
      <c r="CEI733"/>
      <c r="CEJ733"/>
      <c r="CEK733"/>
      <c r="CEL733"/>
      <c r="CEM733"/>
      <c r="CEN733"/>
      <c r="CEO733"/>
      <c r="CEP733"/>
      <c r="CEQ733"/>
      <c r="CER733"/>
      <c r="CES733"/>
      <c r="CET733"/>
      <c r="CEU733"/>
      <c r="CEV733"/>
      <c r="CEW733"/>
      <c r="CEX733"/>
      <c r="CEY733"/>
      <c r="CEZ733"/>
      <c r="CFA733"/>
      <c r="CFB733"/>
      <c r="CFC733"/>
      <c r="CFD733"/>
      <c r="CFE733"/>
      <c r="CFF733"/>
      <c r="CFG733"/>
      <c r="CFH733"/>
      <c r="CFI733"/>
      <c r="CFJ733"/>
      <c r="CFK733"/>
      <c r="CFL733"/>
      <c r="CFM733"/>
      <c r="CFN733"/>
      <c r="CFO733"/>
      <c r="CFP733"/>
      <c r="CFQ733"/>
      <c r="CFR733"/>
      <c r="CFS733"/>
      <c r="CFT733"/>
      <c r="CFU733"/>
      <c r="CFV733"/>
      <c r="CFW733"/>
      <c r="CFX733"/>
      <c r="CFY733"/>
      <c r="CFZ733"/>
      <c r="CGA733"/>
      <c r="CGB733"/>
      <c r="CGC733"/>
      <c r="CGD733"/>
      <c r="CGE733"/>
      <c r="CGF733"/>
      <c r="CGG733"/>
      <c r="CGH733"/>
      <c r="CGI733"/>
      <c r="CGJ733"/>
      <c r="CGK733"/>
      <c r="CGL733"/>
      <c r="CGM733"/>
      <c r="CGN733"/>
      <c r="CGO733"/>
      <c r="CGP733"/>
      <c r="CGQ733"/>
      <c r="CGR733"/>
      <c r="CGS733"/>
      <c r="CGT733"/>
      <c r="CGU733"/>
      <c r="CGV733"/>
      <c r="CGW733"/>
      <c r="CGX733"/>
      <c r="CGY733"/>
      <c r="CGZ733"/>
      <c r="CHA733"/>
      <c r="CHB733"/>
      <c r="CHC733"/>
      <c r="CHD733"/>
      <c r="CHE733"/>
      <c r="CHF733"/>
      <c r="CHG733"/>
      <c r="CHH733"/>
      <c r="CHI733"/>
      <c r="CHJ733"/>
      <c r="CHK733"/>
      <c r="CHL733"/>
      <c r="CHM733"/>
      <c r="CHN733"/>
      <c r="CHO733"/>
      <c r="CHP733"/>
      <c r="CHQ733"/>
      <c r="CHR733"/>
      <c r="CHS733"/>
      <c r="CHT733"/>
      <c r="CHU733"/>
      <c r="CHV733"/>
      <c r="CHW733"/>
      <c r="CHX733"/>
      <c r="CHY733"/>
      <c r="CHZ733"/>
      <c r="CIA733"/>
      <c r="CIB733"/>
      <c r="CIC733"/>
      <c r="CID733"/>
      <c r="CIE733"/>
      <c r="CIF733"/>
      <c r="CIG733"/>
      <c r="CIH733"/>
      <c r="CII733"/>
      <c r="CIJ733"/>
      <c r="CIK733"/>
      <c r="CIL733"/>
      <c r="CIM733"/>
      <c r="CIN733"/>
      <c r="CIO733"/>
      <c r="CIP733"/>
      <c r="CIQ733"/>
      <c r="CIR733"/>
      <c r="CIS733"/>
      <c r="CIT733"/>
      <c r="CIU733"/>
      <c r="CIV733"/>
      <c r="CIW733"/>
      <c r="CIX733"/>
      <c r="CIY733"/>
      <c r="CIZ733"/>
      <c r="CJA733"/>
      <c r="CJB733"/>
      <c r="CJC733"/>
      <c r="CJD733"/>
      <c r="CJE733"/>
      <c r="CJF733"/>
      <c r="CJG733"/>
      <c r="CJH733"/>
      <c r="CJI733"/>
      <c r="CJJ733"/>
      <c r="CJK733"/>
      <c r="CJL733"/>
      <c r="CJM733"/>
      <c r="CJN733"/>
      <c r="CJO733"/>
      <c r="CJP733"/>
      <c r="CJQ733"/>
      <c r="CJR733"/>
      <c r="CJS733"/>
      <c r="CJT733"/>
      <c r="CJU733"/>
      <c r="CJV733"/>
      <c r="CJW733"/>
      <c r="CJX733"/>
      <c r="CJY733"/>
      <c r="CJZ733"/>
      <c r="CKA733"/>
      <c r="CKB733"/>
      <c r="CKC733"/>
      <c r="CKD733"/>
      <c r="CKE733"/>
      <c r="CKF733"/>
      <c r="CKG733"/>
      <c r="CKH733"/>
      <c r="CKI733"/>
      <c r="CKJ733"/>
      <c r="CKK733"/>
      <c r="CKL733"/>
      <c r="CKM733"/>
      <c r="CKN733"/>
      <c r="CKO733"/>
      <c r="CKP733"/>
      <c r="CKQ733"/>
      <c r="CKR733"/>
      <c r="CKS733"/>
      <c r="CKT733"/>
      <c r="CKU733"/>
      <c r="CKV733"/>
      <c r="CKW733"/>
      <c r="CKX733"/>
      <c r="CKY733"/>
      <c r="CKZ733"/>
      <c r="CLA733"/>
      <c r="CLB733"/>
      <c r="CLC733"/>
      <c r="CLD733"/>
      <c r="CLE733"/>
      <c r="CLF733"/>
      <c r="CLG733"/>
      <c r="CLH733"/>
      <c r="CLI733"/>
      <c r="CLJ733"/>
      <c r="CLK733"/>
      <c r="CLL733"/>
      <c r="CLM733"/>
      <c r="CLN733"/>
      <c r="CLO733"/>
      <c r="CLP733"/>
      <c r="CLQ733"/>
      <c r="CLR733"/>
      <c r="CLS733"/>
      <c r="CLT733"/>
      <c r="CLU733"/>
      <c r="CLV733"/>
      <c r="CLW733"/>
      <c r="CLX733"/>
      <c r="CLY733"/>
      <c r="CLZ733"/>
      <c r="CMA733"/>
      <c r="CMB733"/>
      <c r="CMC733"/>
      <c r="CMD733"/>
      <c r="CME733"/>
      <c r="CMF733"/>
      <c r="CMG733"/>
      <c r="CMH733"/>
      <c r="CMI733"/>
      <c r="CMJ733"/>
      <c r="CMK733"/>
      <c r="CML733"/>
      <c r="CMM733"/>
      <c r="CMN733"/>
      <c r="CMO733"/>
      <c r="CMP733"/>
      <c r="CMQ733"/>
      <c r="CMR733"/>
      <c r="CMS733"/>
      <c r="CMT733"/>
      <c r="CMU733"/>
      <c r="CMV733"/>
      <c r="CMW733"/>
      <c r="CMX733"/>
      <c r="CMY733"/>
      <c r="CMZ733"/>
      <c r="CNA733"/>
      <c r="CNB733"/>
      <c r="CNC733"/>
      <c r="CND733"/>
      <c r="CNE733"/>
      <c r="CNF733"/>
      <c r="CNG733"/>
      <c r="CNH733"/>
      <c r="CNI733"/>
      <c r="CNJ733"/>
      <c r="CNK733"/>
      <c r="CNL733"/>
      <c r="CNM733"/>
      <c r="CNN733"/>
      <c r="CNO733"/>
      <c r="CNP733"/>
      <c r="CNQ733"/>
      <c r="CNR733"/>
      <c r="CNS733"/>
      <c r="CNT733"/>
      <c r="CNU733"/>
      <c r="CNV733"/>
      <c r="CNW733"/>
      <c r="CNX733"/>
      <c r="CNY733"/>
      <c r="CNZ733"/>
      <c r="COA733"/>
      <c r="COB733"/>
      <c r="COC733"/>
      <c r="COD733"/>
      <c r="COE733"/>
      <c r="COF733"/>
      <c r="COG733"/>
      <c r="COH733"/>
      <c r="COI733"/>
      <c r="COJ733"/>
      <c r="COK733"/>
      <c r="COL733"/>
      <c r="COM733"/>
      <c r="CON733"/>
      <c r="COO733"/>
      <c r="COP733"/>
      <c r="COQ733"/>
      <c r="COR733"/>
      <c r="COS733"/>
      <c r="COT733"/>
      <c r="COU733"/>
      <c r="COV733"/>
      <c r="COW733"/>
      <c r="COX733"/>
      <c r="COY733"/>
      <c r="COZ733"/>
      <c r="CPA733"/>
      <c r="CPB733"/>
      <c r="CPC733"/>
      <c r="CPD733"/>
      <c r="CPE733"/>
      <c r="CPF733"/>
      <c r="CPG733"/>
      <c r="CPH733"/>
      <c r="CPI733"/>
      <c r="CPJ733"/>
      <c r="CPK733"/>
      <c r="CPL733"/>
      <c r="CPM733"/>
      <c r="CPN733"/>
      <c r="CPO733"/>
      <c r="CPP733"/>
      <c r="CPQ733"/>
      <c r="CPR733"/>
      <c r="CPS733"/>
      <c r="CPT733"/>
      <c r="CPU733"/>
      <c r="CPV733"/>
      <c r="CPW733"/>
      <c r="CPX733"/>
      <c r="CPY733"/>
      <c r="CPZ733"/>
      <c r="CQA733"/>
      <c r="CQB733"/>
      <c r="CQC733"/>
      <c r="CQD733"/>
      <c r="CQE733"/>
      <c r="CQF733"/>
      <c r="CQG733"/>
      <c r="CQH733"/>
      <c r="CQI733"/>
      <c r="CQJ733"/>
      <c r="CQK733"/>
      <c r="CQL733"/>
      <c r="CQM733"/>
      <c r="CQN733"/>
      <c r="CQO733"/>
      <c r="CQP733"/>
      <c r="CQQ733"/>
      <c r="CQR733"/>
      <c r="CQS733"/>
      <c r="CQT733"/>
      <c r="CQU733"/>
      <c r="CQV733"/>
      <c r="CQW733"/>
      <c r="CQX733"/>
      <c r="CQY733"/>
      <c r="CQZ733"/>
      <c r="CRA733"/>
      <c r="CRB733"/>
      <c r="CRC733"/>
      <c r="CRD733"/>
      <c r="CRE733"/>
      <c r="CRF733"/>
      <c r="CRG733"/>
      <c r="CRH733"/>
      <c r="CRI733"/>
      <c r="CRJ733"/>
      <c r="CRK733"/>
      <c r="CRL733"/>
      <c r="CRM733"/>
      <c r="CRN733"/>
      <c r="CRO733"/>
      <c r="CRP733"/>
      <c r="CRQ733"/>
      <c r="CRR733"/>
      <c r="CRS733"/>
      <c r="CRT733"/>
      <c r="CRU733"/>
      <c r="CRV733"/>
      <c r="CRW733"/>
      <c r="CRX733"/>
      <c r="CRY733"/>
      <c r="CRZ733"/>
      <c r="CSA733"/>
      <c r="CSB733"/>
      <c r="CSC733"/>
      <c r="CSD733"/>
      <c r="CSE733"/>
      <c r="CSF733"/>
      <c r="CSG733"/>
      <c r="CSH733"/>
      <c r="CSI733"/>
      <c r="CSJ733"/>
      <c r="CSK733"/>
      <c r="CSL733"/>
      <c r="CSM733"/>
      <c r="CSN733"/>
      <c r="CSO733"/>
      <c r="CSP733"/>
      <c r="CSQ733"/>
      <c r="CSR733"/>
      <c r="CSS733"/>
      <c r="CST733"/>
      <c r="CSU733"/>
      <c r="CSV733"/>
      <c r="CSW733"/>
      <c r="CSX733"/>
      <c r="CSY733"/>
      <c r="CSZ733"/>
      <c r="CTA733"/>
      <c r="CTB733"/>
      <c r="CTC733"/>
      <c r="CTD733"/>
      <c r="CTE733"/>
      <c r="CTF733"/>
      <c r="CTG733"/>
      <c r="CTH733"/>
      <c r="CTI733"/>
      <c r="CTJ733"/>
      <c r="CTK733"/>
      <c r="CTL733"/>
      <c r="CTM733"/>
      <c r="CTN733"/>
      <c r="CTO733"/>
      <c r="CTP733"/>
      <c r="CTQ733"/>
      <c r="CTR733"/>
      <c r="CTS733"/>
      <c r="CTT733"/>
      <c r="CTU733"/>
      <c r="CTV733"/>
      <c r="CTW733"/>
      <c r="CTX733"/>
      <c r="CTY733"/>
      <c r="CTZ733"/>
      <c r="CUA733"/>
      <c r="CUB733"/>
      <c r="CUC733"/>
      <c r="CUD733"/>
      <c r="CUE733"/>
      <c r="CUF733"/>
      <c r="CUG733"/>
      <c r="CUH733"/>
      <c r="CUI733"/>
      <c r="CUJ733"/>
      <c r="CUK733"/>
      <c r="CUL733"/>
      <c r="CUM733"/>
      <c r="CUN733"/>
      <c r="CUO733"/>
      <c r="CUP733"/>
      <c r="CUQ733"/>
      <c r="CUR733"/>
      <c r="CUS733"/>
      <c r="CUT733"/>
      <c r="CUU733"/>
      <c r="CUV733"/>
      <c r="CUW733"/>
      <c r="CUX733"/>
      <c r="CUY733"/>
      <c r="CUZ733"/>
      <c r="CVA733"/>
      <c r="CVB733"/>
      <c r="CVC733"/>
      <c r="CVD733"/>
      <c r="CVE733"/>
      <c r="CVF733"/>
      <c r="CVG733"/>
      <c r="CVH733"/>
      <c r="CVI733"/>
      <c r="CVJ733"/>
      <c r="CVK733"/>
      <c r="CVL733"/>
      <c r="CVM733"/>
      <c r="CVN733"/>
      <c r="CVO733"/>
      <c r="CVP733"/>
      <c r="CVQ733"/>
      <c r="CVR733"/>
      <c r="CVS733"/>
      <c r="CVT733"/>
      <c r="CVU733"/>
      <c r="CVV733"/>
      <c r="CVW733"/>
      <c r="CVX733"/>
      <c r="CVY733"/>
      <c r="CVZ733"/>
      <c r="CWA733"/>
      <c r="CWB733"/>
      <c r="CWC733"/>
      <c r="CWD733"/>
      <c r="CWE733"/>
      <c r="CWF733"/>
      <c r="CWG733"/>
      <c r="CWH733"/>
      <c r="CWI733"/>
      <c r="CWJ733"/>
      <c r="CWK733"/>
      <c r="CWL733"/>
      <c r="CWM733"/>
      <c r="CWN733"/>
      <c r="CWO733"/>
      <c r="CWP733"/>
      <c r="CWQ733"/>
      <c r="CWR733"/>
      <c r="CWS733"/>
      <c r="CWT733"/>
      <c r="CWU733"/>
      <c r="CWV733"/>
      <c r="CWW733"/>
      <c r="CWX733"/>
      <c r="CWY733"/>
      <c r="CWZ733"/>
      <c r="CXA733"/>
      <c r="CXB733"/>
      <c r="CXC733"/>
      <c r="CXD733"/>
      <c r="CXE733"/>
      <c r="CXF733"/>
      <c r="CXG733"/>
      <c r="CXH733"/>
      <c r="CXI733"/>
      <c r="CXJ733"/>
      <c r="CXK733"/>
      <c r="CXL733"/>
      <c r="CXM733"/>
      <c r="CXN733"/>
      <c r="CXO733"/>
      <c r="CXP733"/>
      <c r="CXQ733"/>
      <c r="CXR733"/>
      <c r="CXS733"/>
      <c r="CXT733"/>
      <c r="CXU733"/>
      <c r="CXV733"/>
      <c r="CXW733"/>
      <c r="CXX733"/>
      <c r="CXY733"/>
      <c r="CXZ733"/>
      <c r="CYA733"/>
      <c r="CYB733"/>
      <c r="CYC733"/>
      <c r="CYD733"/>
      <c r="CYE733"/>
      <c r="CYF733"/>
      <c r="CYG733"/>
      <c r="CYH733"/>
      <c r="CYI733"/>
      <c r="CYJ733"/>
      <c r="CYK733"/>
      <c r="CYL733"/>
      <c r="CYM733"/>
      <c r="CYN733"/>
      <c r="CYO733"/>
      <c r="CYP733"/>
      <c r="CYQ733"/>
      <c r="CYR733"/>
      <c r="CYS733"/>
      <c r="CYT733"/>
      <c r="CYU733"/>
      <c r="CYV733"/>
      <c r="CYW733"/>
      <c r="CYX733"/>
      <c r="CYY733"/>
      <c r="CYZ733"/>
      <c r="CZA733"/>
      <c r="CZB733"/>
      <c r="CZC733"/>
      <c r="CZD733"/>
      <c r="CZE733"/>
      <c r="CZF733"/>
      <c r="CZG733"/>
      <c r="CZH733"/>
      <c r="CZI733"/>
      <c r="CZJ733"/>
      <c r="CZK733"/>
      <c r="CZL733"/>
      <c r="CZM733"/>
      <c r="CZN733"/>
      <c r="CZO733"/>
      <c r="CZP733"/>
      <c r="CZQ733"/>
      <c r="CZR733"/>
      <c r="CZS733"/>
      <c r="CZT733"/>
      <c r="CZU733"/>
      <c r="CZV733"/>
      <c r="CZW733"/>
      <c r="CZX733"/>
      <c r="CZY733"/>
      <c r="CZZ733"/>
      <c r="DAA733"/>
      <c r="DAB733"/>
      <c r="DAC733"/>
      <c r="DAD733"/>
      <c r="DAE733"/>
      <c r="DAF733"/>
      <c r="DAG733"/>
      <c r="DAH733"/>
      <c r="DAI733"/>
      <c r="DAJ733"/>
      <c r="DAK733"/>
      <c r="DAL733"/>
      <c r="DAM733"/>
      <c r="DAN733"/>
      <c r="DAO733"/>
      <c r="DAP733"/>
      <c r="DAQ733"/>
      <c r="DAR733"/>
      <c r="DAS733"/>
      <c r="DAT733"/>
      <c r="DAU733"/>
      <c r="DAV733"/>
      <c r="DAW733"/>
      <c r="DAX733"/>
      <c r="DAY733"/>
      <c r="DAZ733"/>
      <c r="DBA733"/>
      <c r="DBB733"/>
      <c r="DBC733"/>
      <c r="DBD733"/>
      <c r="DBE733"/>
      <c r="DBF733"/>
      <c r="DBG733"/>
      <c r="DBH733"/>
      <c r="DBI733"/>
      <c r="DBJ733"/>
      <c r="DBK733"/>
      <c r="DBL733"/>
      <c r="DBM733"/>
      <c r="DBN733"/>
      <c r="DBO733"/>
      <c r="DBP733"/>
      <c r="DBQ733"/>
      <c r="DBR733"/>
      <c r="DBS733"/>
      <c r="DBT733"/>
      <c r="DBU733"/>
      <c r="DBV733"/>
      <c r="DBW733"/>
      <c r="DBX733"/>
      <c r="DBY733"/>
      <c r="DBZ733"/>
      <c r="DCA733"/>
      <c r="DCB733"/>
      <c r="DCC733"/>
      <c r="DCD733"/>
      <c r="DCE733"/>
      <c r="DCF733"/>
      <c r="DCG733"/>
      <c r="DCH733"/>
      <c r="DCI733"/>
      <c r="DCJ733"/>
      <c r="DCK733"/>
      <c r="DCL733"/>
      <c r="DCM733"/>
      <c r="DCN733"/>
      <c r="DCO733"/>
      <c r="DCP733"/>
      <c r="DCQ733"/>
      <c r="DCR733"/>
      <c r="DCS733"/>
      <c r="DCT733"/>
      <c r="DCU733"/>
      <c r="DCV733"/>
      <c r="DCW733"/>
      <c r="DCX733"/>
      <c r="DCY733"/>
      <c r="DCZ733"/>
      <c r="DDA733"/>
      <c r="DDB733"/>
      <c r="DDC733"/>
      <c r="DDD733"/>
      <c r="DDE733"/>
      <c r="DDF733"/>
      <c r="DDG733"/>
      <c r="DDH733"/>
      <c r="DDI733"/>
      <c r="DDJ733"/>
      <c r="DDK733"/>
      <c r="DDL733"/>
      <c r="DDM733"/>
      <c r="DDN733"/>
      <c r="DDO733"/>
      <c r="DDP733"/>
      <c r="DDQ733"/>
      <c r="DDR733"/>
      <c r="DDS733"/>
      <c r="DDT733"/>
      <c r="DDU733"/>
      <c r="DDV733"/>
      <c r="DDW733"/>
      <c r="DDX733"/>
      <c r="DDY733"/>
      <c r="DDZ733"/>
      <c r="DEA733"/>
      <c r="DEB733"/>
      <c r="DEC733"/>
      <c r="DED733"/>
      <c r="DEE733"/>
      <c r="DEF733"/>
      <c r="DEG733"/>
      <c r="DEH733"/>
      <c r="DEI733"/>
      <c r="DEJ733"/>
      <c r="DEK733"/>
      <c r="DEL733"/>
      <c r="DEM733"/>
      <c r="DEN733"/>
      <c r="DEO733"/>
      <c r="DEP733"/>
      <c r="DEQ733"/>
      <c r="DER733"/>
      <c r="DES733"/>
      <c r="DET733"/>
      <c r="DEU733"/>
      <c r="DEV733"/>
      <c r="DEW733"/>
      <c r="DEX733"/>
      <c r="DEY733"/>
      <c r="DEZ733"/>
      <c r="DFA733"/>
      <c r="DFB733"/>
      <c r="DFC733"/>
      <c r="DFD733"/>
      <c r="DFE733"/>
      <c r="DFF733"/>
      <c r="DFG733"/>
      <c r="DFH733"/>
      <c r="DFI733"/>
      <c r="DFJ733"/>
      <c r="DFK733"/>
      <c r="DFL733"/>
      <c r="DFM733"/>
      <c r="DFN733"/>
      <c r="DFO733"/>
      <c r="DFP733"/>
      <c r="DFQ733"/>
      <c r="DFR733"/>
      <c r="DFS733"/>
      <c r="DFT733"/>
      <c r="DFU733"/>
      <c r="DFV733"/>
      <c r="DFW733"/>
      <c r="DFX733"/>
      <c r="DFY733"/>
      <c r="DFZ733"/>
      <c r="DGA733"/>
      <c r="DGB733"/>
      <c r="DGC733"/>
      <c r="DGD733"/>
      <c r="DGE733"/>
      <c r="DGF733"/>
      <c r="DGG733"/>
      <c r="DGH733"/>
      <c r="DGI733"/>
      <c r="DGJ733"/>
      <c r="DGK733"/>
      <c r="DGL733"/>
      <c r="DGM733"/>
      <c r="DGN733"/>
      <c r="DGO733"/>
      <c r="DGP733"/>
      <c r="DGQ733"/>
      <c r="DGR733"/>
      <c r="DGS733"/>
      <c r="DGT733"/>
      <c r="DGU733"/>
      <c r="DGV733"/>
      <c r="DGW733"/>
      <c r="DGX733"/>
      <c r="DGY733"/>
      <c r="DGZ733"/>
      <c r="DHA733"/>
      <c r="DHB733"/>
      <c r="DHC733"/>
      <c r="DHD733"/>
      <c r="DHE733"/>
      <c r="DHF733"/>
      <c r="DHG733"/>
      <c r="DHH733"/>
      <c r="DHI733"/>
      <c r="DHJ733"/>
      <c r="DHK733"/>
      <c r="DHL733"/>
      <c r="DHM733"/>
      <c r="DHN733"/>
      <c r="DHO733"/>
      <c r="DHP733"/>
      <c r="DHQ733"/>
      <c r="DHR733"/>
      <c r="DHS733"/>
      <c r="DHT733"/>
      <c r="DHU733"/>
      <c r="DHV733"/>
      <c r="DHW733"/>
      <c r="DHX733"/>
      <c r="DHY733"/>
      <c r="DHZ733"/>
      <c r="DIA733"/>
      <c r="DIB733"/>
      <c r="DIC733"/>
      <c r="DID733"/>
      <c r="DIE733"/>
      <c r="DIF733"/>
      <c r="DIG733"/>
      <c r="DIH733"/>
      <c r="DII733"/>
      <c r="DIJ733"/>
      <c r="DIK733"/>
      <c r="DIL733"/>
      <c r="DIM733"/>
      <c r="DIN733"/>
      <c r="DIO733"/>
      <c r="DIP733"/>
      <c r="DIQ733"/>
      <c r="DIR733"/>
      <c r="DIS733"/>
      <c r="DIT733"/>
      <c r="DIU733"/>
      <c r="DIV733"/>
      <c r="DIW733"/>
      <c r="DIX733"/>
      <c r="DIY733"/>
      <c r="DIZ733"/>
      <c r="DJA733"/>
      <c r="DJB733"/>
      <c r="DJC733"/>
      <c r="DJD733"/>
      <c r="DJE733"/>
      <c r="DJF733"/>
      <c r="DJG733"/>
      <c r="DJH733"/>
      <c r="DJI733"/>
      <c r="DJJ733"/>
      <c r="DJK733"/>
      <c r="DJL733"/>
      <c r="DJM733"/>
      <c r="DJN733"/>
      <c r="DJO733"/>
      <c r="DJP733"/>
      <c r="DJQ733"/>
      <c r="DJR733"/>
      <c r="DJS733"/>
      <c r="DJT733"/>
      <c r="DJU733"/>
      <c r="DJV733"/>
      <c r="DJW733"/>
      <c r="DJX733"/>
      <c r="DJY733"/>
      <c r="DJZ733"/>
      <c r="DKA733"/>
      <c r="DKB733"/>
      <c r="DKC733"/>
      <c r="DKD733"/>
      <c r="DKE733"/>
      <c r="DKF733"/>
      <c r="DKG733"/>
      <c r="DKH733"/>
      <c r="DKI733"/>
      <c r="DKJ733"/>
      <c r="DKK733"/>
      <c r="DKL733"/>
      <c r="DKM733"/>
      <c r="DKN733"/>
      <c r="DKO733"/>
      <c r="DKP733"/>
      <c r="DKQ733"/>
      <c r="DKR733"/>
      <c r="DKS733"/>
      <c r="DKT733"/>
      <c r="DKU733"/>
      <c r="DKV733"/>
      <c r="DKW733"/>
      <c r="DKX733"/>
      <c r="DKY733"/>
      <c r="DKZ733"/>
      <c r="DLA733"/>
      <c r="DLB733"/>
      <c r="DLC733"/>
      <c r="DLD733"/>
      <c r="DLE733"/>
      <c r="DLF733"/>
      <c r="DLG733"/>
      <c r="DLH733"/>
      <c r="DLI733"/>
      <c r="DLJ733"/>
      <c r="DLK733"/>
      <c r="DLL733"/>
      <c r="DLM733"/>
      <c r="DLN733"/>
      <c r="DLO733"/>
      <c r="DLP733"/>
      <c r="DLQ733"/>
      <c r="DLR733"/>
      <c r="DLS733"/>
      <c r="DLT733"/>
      <c r="DLU733"/>
      <c r="DLV733"/>
      <c r="DLW733"/>
      <c r="DLX733"/>
      <c r="DLY733"/>
      <c r="DLZ733"/>
      <c r="DMA733"/>
      <c r="DMB733"/>
      <c r="DMC733"/>
      <c r="DMD733"/>
      <c r="DME733"/>
      <c r="DMF733"/>
      <c r="DMG733"/>
      <c r="DMH733"/>
      <c r="DMI733"/>
      <c r="DMJ733"/>
      <c r="DMK733"/>
      <c r="DML733"/>
      <c r="DMM733"/>
      <c r="DMN733"/>
      <c r="DMO733"/>
      <c r="DMP733"/>
      <c r="DMQ733"/>
      <c r="DMR733"/>
      <c r="DMS733"/>
      <c r="DMT733"/>
      <c r="DMU733"/>
      <c r="DMV733"/>
      <c r="DMW733"/>
      <c r="DMX733"/>
      <c r="DMY733"/>
      <c r="DMZ733"/>
      <c r="DNA733"/>
      <c r="DNB733"/>
      <c r="DNC733"/>
      <c r="DND733"/>
      <c r="DNE733"/>
      <c r="DNF733"/>
      <c r="DNG733"/>
      <c r="DNH733"/>
      <c r="DNI733"/>
      <c r="DNJ733"/>
      <c r="DNK733"/>
      <c r="DNL733"/>
      <c r="DNM733"/>
      <c r="DNN733"/>
      <c r="DNO733"/>
      <c r="DNP733"/>
      <c r="DNQ733"/>
      <c r="DNR733"/>
      <c r="DNS733"/>
      <c r="DNT733"/>
      <c r="DNU733"/>
      <c r="DNV733"/>
      <c r="DNW733"/>
      <c r="DNX733"/>
      <c r="DNY733"/>
      <c r="DNZ733"/>
      <c r="DOA733"/>
      <c r="DOB733"/>
      <c r="DOC733"/>
      <c r="DOD733"/>
      <c r="DOE733"/>
      <c r="DOF733"/>
      <c r="DOG733"/>
      <c r="DOH733"/>
      <c r="DOI733"/>
      <c r="DOJ733"/>
      <c r="DOK733"/>
      <c r="DOL733"/>
      <c r="DOM733"/>
      <c r="DON733"/>
      <c r="DOO733"/>
      <c r="DOP733"/>
      <c r="DOQ733"/>
      <c r="DOR733"/>
      <c r="DOS733"/>
      <c r="DOT733"/>
      <c r="DOU733"/>
      <c r="DOV733"/>
      <c r="DOW733"/>
      <c r="DOX733"/>
      <c r="DOY733"/>
      <c r="DOZ733"/>
      <c r="DPA733"/>
      <c r="DPB733"/>
      <c r="DPC733"/>
      <c r="DPD733"/>
      <c r="DPE733"/>
      <c r="DPF733"/>
      <c r="DPG733"/>
      <c r="DPH733"/>
      <c r="DPI733"/>
      <c r="DPJ733"/>
      <c r="DPK733"/>
      <c r="DPL733"/>
      <c r="DPM733"/>
      <c r="DPN733"/>
      <c r="DPO733"/>
      <c r="DPP733"/>
      <c r="DPQ733"/>
      <c r="DPR733"/>
      <c r="DPS733"/>
      <c r="DPT733"/>
      <c r="DPU733"/>
      <c r="DPV733"/>
      <c r="DPW733"/>
      <c r="DPX733"/>
      <c r="DPY733"/>
      <c r="DPZ733"/>
      <c r="DQA733"/>
      <c r="DQB733"/>
      <c r="DQC733"/>
      <c r="DQD733"/>
      <c r="DQE733"/>
      <c r="DQF733"/>
      <c r="DQG733"/>
      <c r="DQH733"/>
      <c r="DQI733"/>
      <c r="DQJ733"/>
      <c r="DQK733"/>
      <c r="DQL733"/>
      <c r="DQM733"/>
      <c r="DQN733"/>
      <c r="DQO733"/>
      <c r="DQP733"/>
      <c r="DQQ733"/>
      <c r="DQR733"/>
      <c r="DQS733"/>
      <c r="DQT733"/>
      <c r="DQU733"/>
      <c r="DQV733"/>
      <c r="DQW733"/>
      <c r="DQX733"/>
      <c r="DQY733"/>
      <c r="DQZ733"/>
      <c r="DRA733"/>
      <c r="DRB733"/>
      <c r="DRC733"/>
      <c r="DRD733"/>
      <c r="DRE733"/>
      <c r="DRF733"/>
      <c r="DRG733"/>
      <c r="DRH733"/>
      <c r="DRI733"/>
      <c r="DRJ733"/>
      <c r="DRK733"/>
      <c r="DRL733"/>
      <c r="DRM733"/>
      <c r="DRN733"/>
      <c r="DRO733"/>
      <c r="DRP733"/>
      <c r="DRQ733"/>
      <c r="DRR733"/>
      <c r="DRS733"/>
      <c r="DRT733"/>
      <c r="DRU733"/>
      <c r="DRV733"/>
      <c r="DRW733"/>
      <c r="DRX733"/>
      <c r="DRY733"/>
      <c r="DRZ733"/>
      <c r="DSA733"/>
      <c r="DSB733"/>
      <c r="DSC733"/>
      <c r="DSD733"/>
      <c r="DSE733"/>
      <c r="DSF733"/>
      <c r="DSG733"/>
      <c r="DSH733"/>
      <c r="DSI733"/>
      <c r="DSJ733"/>
      <c r="DSK733"/>
      <c r="DSL733"/>
      <c r="DSM733"/>
      <c r="DSN733"/>
      <c r="DSO733"/>
      <c r="DSP733"/>
      <c r="DSQ733"/>
      <c r="DSR733"/>
      <c r="DSS733"/>
      <c r="DST733"/>
      <c r="DSU733"/>
      <c r="DSV733"/>
      <c r="DSW733"/>
      <c r="DSX733"/>
      <c r="DSY733"/>
      <c r="DSZ733"/>
      <c r="DTA733"/>
      <c r="DTB733"/>
      <c r="DTC733"/>
      <c r="DTD733"/>
      <c r="DTE733"/>
      <c r="DTF733"/>
      <c r="DTG733"/>
      <c r="DTH733"/>
      <c r="DTI733"/>
      <c r="DTJ733"/>
      <c r="DTK733"/>
      <c r="DTL733"/>
      <c r="DTM733"/>
      <c r="DTN733"/>
      <c r="DTO733"/>
      <c r="DTP733"/>
      <c r="DTQ733"/>
      <c r="DTR733"/>
      <c r="DTS733"/>
      <c r="DTT733"/>
      <c r="DTU733"/>
      <c r="DTV733"/>
      <c r="DTW733"/>
      <c r="DTX733"/>
      <c r="DTY733"/>
      <c r="DTZ733"/>
      <c r="DUA733"/>
      <c r="DUB733"/>
      <c r="DUC733"/>
      <c r="DUD733"/>
      <c r="DUE733"/>
      <c r="DUF733"/>
      <c r="DUG733"/>
      <c r="DUH733"/>
      <c r="DUI733"/>
      <c r="DUJ733"/>
      <c r="DUK733"/>
      <c r="DUL733"/>
      <c r="DUM733"/>
      <c r="DUN733"/>
      <c r="DUO733"/>
      <c r="DUP733"/>
      <c r="DUQ733"/>
      <c r="DUR733"/>
      <c r="DUS733"/>
      <c r="DUT733"/>
      <c r="DUU733"/>
      <c r="DUV733"/>
      <c r="DUW733"/>
      <c r="DUX733"/>
      <c r="DUY733"/>
      <c r="DUZ733"/>
      <c r="DVA733"/>
      <c r="DVB733"/>
      <c r="DVC733"/>
      <c r="DVD733"/>
      <c r="DVE733"/>
      <c r="DVF733"/>
      <c r="DVG733"/>
      <c r="DVH733"/>
      <c r="DVI733"/>
      <c r="DVJ733"/>
      <c r="DVK733"/>
      <c r="DVL733"/>
      <c r="DVM733"/>
      <c r="DVN733"/>
      <c r="DVO733"/>
      <c r="DVP733"/>
      <c r="DVQ733"/>
      <c r="DVR733"/>
      <c r="DVS733"/>
      <c r="DVT733"/>
      <c r="DVU733"/>
      <c r="DVV733"/>
      <c r="DVW733"/>
      <c r="DVX733"/>
      <c r="DVY733"/>
      <c r="DVZ733"/>
      <c r="DWA733"/>
      <c r="DWB733"/>
      <c r="DWC733"/>
      <c r="DWD733"/>
      <c r="DWE733"/>
      <c r="DWF733"/>
      <c r="DWG733"/>
      <c r="DWH733"/>
      <c r="DWI733"/>
      <c r="DWJ733"/>
      <c r="DWK733"/>
      <c r="DWL733"/>
      <c r="DWM733"/>
      <c r="DWN733"/>
      <c r="DWO733"/>
      <c r="DWP733"/>
      <c r="DWQ733"/>
      <c r="DWR733"/>
      <c r="DWS733"/>
      <c r="DWT733"/>
      <c r="DWU733"/>
      <c r="DWV733"/>
      <c r="DWW733"/>
      <c r="DWX733"/>
      <c r="DWY733"/>
      <c r="DWZ733"/>
      <c r="DXA733"/>
      <c r="DXB733"/>
      <c r="DXC733"/>
      <c r="DXD733"/>
      <c r="DXE733"/>
      <c r="DXF733"/>
      <c r="DXG733"/>
      <c r="DXH733"/>
      <c r="DXI733"/>
      <c r="DXJ733"/>
      <c r="DXK733"/>
      <c r="DXL733"/>
      <c r="DXM733"/>
      <c r="DXN733"/>
      <c r="DXO733"/>
      <c r="DXP733"/>
      <c r="DXQ733"/>
      <c r="DXR733"/>
      <c r="DXS733"/>
      <c r="DXT733"/>
      <c r="DXU733"/>
      <c r="DXV733"/>
      <c r="DXW733"/>
      <c r="DXX733"/>
      <c r="DXY733"/>
      <c r="DXZ733"/>
      <c r="DYA733"/>
      <c r="DYB733"/>
      <c r="DYC733"/>
      <c r="DYD733"/>
      <c r="DYE733"/>
      <c r="DYF733"/>
      <c r="DYG733"/>
      <c r="DYH733"/>
      <c r="DYI733"/>
      <c r="DYJ733"/>
      <c r="DYK733"/>
      <c r="DYL733"/>
      <c r="DYM733"/>
      <c r="DYN733"/>
      <c r="DYO733"/>
      <c r="DYP733"/>
      <c r="DYQ733"/>
      <c r="DYR733"/>
      <c r="DYS733"/>
      <c r="DYT733"/>
      <c r="DYU733"/>
      <c r="DYV733"/>
      <c r="DYW733"/>
      <c r="DYX733"/>
      <c r="DYY733"/>
      <c r="DYZ733"/>
      <c r="DZA733"/>
      <c r="DZB733"/>
      <c r="DZC733"/>
      <c r="DZD733"/>
      <c r="DZE733"/>
      <c r="DZF733"/>
      <c r="DZG733"/>
      <c r="DZH733"/>
      <c r="DZI733"/>
      <c r="DZJ733"/>
      <c r="DZK733"/>
      <c r="DZL733"/>
      <c r="DZM733"/>
      <c r="DZN733"/>
      <c r="DZO733"/>
      <c r="DZP733"/>
      <c r="DZQ733"/>
      <c r="DZR733"/>
      <c r="DZS733"/>
      <c r="DZT733"/>
      <c r="DZU733"/>
      <c r="DZV733"/>
      <c r="DZW733"/>
      <c r="DZX733"/>
      <c r="DZY733"/>
      <c r="DZZ733"/>
      <c r="EAA733"/>
      <c r="EAB733"/>
      <c r="EAC733"/>
      <c r="EAD733"/>
      <c r="EAE733"/>
      <c r="EAF733"/>
      <c r="EAG733"/>
      <c r="EAH733"/>
      <c r="EAI733"/>
      <c r="EAJ733"/>
      <c r="EAK733"/>
      <c r="EAL733"/>
      <c r="EAM733"/>
      <c r="EAN733"/>
      <c r="EAO733"/>
      <c r="EAP733"/>
      <c r="EAQ733"/>
      <c r="EAR733"/>
      <c r="EAS733"/>
      <c r="EAT733"/>
      <c r="EAU733"/>
      <c r="EAV733"/>
      <c r="EAW733"/>
      <c r="EAX733"/>
      <c r="EAY733"/>
      <c r="EAZ733"/>
      <c r="EBA733"/>
      <c r="EBB733"/>
      <c r="EBC733"/>
      <c r="EBD733"/>
      <c r="EBE733"/>
      <c r="EBF733"/>
      <c r="EBG733"/>
      <c r="EBH733"/>
      <c r="EBI733"/>
      <c r="EBJ733"/>
      <c r="EBK733"/>
      <c r="EBL733"/>
      <c r="EBM733"/>
      <c r="EBN733"/>
      <c r="EBO733"/>
      <c r="EBP733"/>
      <c r="EBQ733"/>
      <c r="EBR733"/>
      <c r="EBS733"/>
      <c r="EBT733"/>
      <c r="EBU733"/>
      <c r="EBV733"/>
      <c r="EBW733"/>
      <c r="EBX733"/>
      <c r="EBY733"/>
      <c r="EBZ733"/>
      <c r="ECA733"/>
      <c r="ECB733"/>
      <c r="ECC733"/>
      <c r="ECD733"/>
      <c r="ECE733"/>
      <c r="ECF733"/>
      <c r="ECG733"/>
      <c r="ECH733"/>
      <c r="ECI733"/>
      <c r="ECJ733"/>
      <c r="ECK733"/>
      <c r="ECL733"/>
      <c r="ECM733"/>
      <c r="ECN733"/>
      <c r="ECO733"/>
      <c r="ECP733"/>
      <c r="ECQ733"/>
      <c r="ECR733"/>
      <c r="ECS733"/>
      <c r="ECT733"/>
      <c r="ECU733"/>
      <c r="ECV733"/>
      <c r="ECW733"/>
      <c r="ECX733"/>
      <c r="ECY733"/>
      <c r="ECZ733"/>
      <c r="EDA733"/>
      <c r="EDB733"/>
      <c r="EDC733"/>
      <c r="EDD733"/>
      <c r="EDE733"/>
      <c r="EDF733"/>
      <c r="EDG733"/>
      <c r="EDH733"/>
      <c r="EDI733"/>
      <c r="EDJ733"/>
      <c r="EDK733"/>
      <c r="EDL733"/>
      <c r="EDM733"/>
      <c r="EDN733"/>
      <c r="EDO733"/>
      <c r="EDP733"/>
      <c r="EDQ733"/>
      <c r="EDR733"/>
      <c r="EDS733"/>
      <c r="EDT733"/>
      <c r="EDU733"/>
      <c r="EDV733"/>
      <c r="EDW733"/>
      <c r="EDX733"/>
      <c r="EDY733"/>
      <c r="EDZ733"/>
      <c r="EEA733"/>
      <c r="EEB733"/>
      <c r="EEC733"/>
      <c r="EED733"/>
      <c r="EEE733"/>
      <c r="EEF733"/>
      <c r="EEG733"/>
      <c r="EEH733"/>
      <c r="EEI733"/>
      <c r="EEJ733"/>
      <c r="EEK733"/>
      <c r="EEL733"/>
      <c r="EEM733"/>
      <c r="EEN733"/>
      <c r="EEO733"/>
      <c r="EEP733"/>
      <c r="EEQ733"/>
      <c r="EER733"/>
      <c r="EES733"/>
      <c r="EET733"/>
      <c r="EEU733"/>
      <c r="EEV733"/>
      <c r="EEW733"/>
      <c r="EEX733"/>
      <c r="EEY733"/>
      <c r="EEZ733"/>
      <c r="EFA733"/>
      <c r="EFB733"/>
      <c r="EFC733"/>
      <c r="EFD733"/>
      <c r="EFE733"/>
      <c r="EFF733"/>
      <c r="EFG733"/>
      <c r="EFH733"/>
      <c r="EFI733"/>
      <c r="EFJ733"/>
      <c r="EFK733"/>
      <c r="EFL733"/>
      <c r="EFM733"/>
      <c r="EFN733"/>
      <c r="EFO733"/>
      <c r="EFP733"/>
      <c r="EFQ733"/>
      <c r="EFR733"/>
      <c r="EFS733"/>
      <c r="EFT733"/>
      <c r="EFU733"/>
      <c r="EFV733"/>
      <c r="EFW733"/>
      <c r="EFX733"/>
      <c r="EFY733"/>
      <c r="EFZ733"/>
      <c r="EGA733"/>
      <c r="EGB733"/>
      <c r="EGC733"/>
      <c r="EGD733"/>
      <c r="EGE733"/>
      <c r="EGF733"/>
      <c r="EGG733"/>
      <c r="EGH733"/>
      <c r="EGI733"/>
      <c r="EGJ733"/>
      <c r="EGK733"/>
      <c r="EGL733"/>
      <c r="EGM733"/>
      <c r="EGN733"/>
      <c r="EGO733"/>
      <c r="EGP733"/>
      <c r="EGQ733"/>
      <c r="EGR733"/>
      <c r="EGS733"/>
      <c r="EGT733"/>
      <c r="EGU733"/>
      <c r="EGV733"/>
      <c r="EGW733"/>
      <c r="EGX733"/>
      <c r="EGY733"/>
      <c r="EGZ733"/>
      <c r="EHA733"/>
      <c r="EHB733"/>
      <c r="EHC733"/>
      <c r="EHD733"/>
      <c r="EHE733"/>
      <c r="EHF733"/>
      <c r="EHG733"/>
      <c r="EHH733"/>
      <c r="EHI733"/>
      <c r="EHJ733"/>
      <c r="EHK733"/>
      <c r="EHL733"/>
      <c r="EHM733"/>
      <c r="EHN733"/>
      <c r="EHO733"/>
      <c r="EHP733"/>
      <c r="EHQ733"/>
      <c r="EHR733"/>
      <c r="EHS733"/>
      <c r="EHT733"/>
      <c r="EHU733"/>
      <c r="EHV733"/>
      <c r="EHW733"/>
      <c r="EHX733"/>
      <c r="EHY733"/>
      <c r="EHZ733"/>
      <c r="EIA733"/>
      <c r="EIB733"/>
      <c r="EIC733"/>
      <c r="EID733"/>
      <c r="EIE733"/>
      <c r="EIF733"/>
      <c r="EIG733"/>
      <c r="EIH733"/>
      <c r="EII733"/>
      <c r="EIJ733"/>
      <c r="EIK733"/>
      <c r="EIL733"/>
      <c r="EIM733"/>
      <c r="EIN733"/>
      <c r="EIO733"/>
      <c r="EIP733"/>
      <c r="EIQ733"/>
      <c r="EIR733"/>
      <c r="EIS733"/>
      <c r="EIT733"/>
      <c r="EIU733"/>
      <c r="EIV733"/>
      <c r="EIW733"/>
      <c r="EIX733"/>
      <c r="EIY733"/>
      <c r="EIZ733"/>
      <c r="EJA733"/>
      <c r="EJB733"/>
      <c r="EJC733"/>
      <c r="EJD733"/>
      <c r="EJE733"/>
      <c r="EJF733"/>
      <c r="EJG733"/>
      <c r="EJH733"/>
      <c r="EJI733"/>
      <c r="EJJ733"/>
      <c r="EJK733"/>
      <c r="EJL733"/>
      <c r="EJM733"/>
      <c r="EJN733"/>
      <c r="EJO733"/>
      <c r="EJP733"/>
      <c r="EJQ733"/>
      <c r="EJR733"/>
      <c r="EJS733"/>
      <c r="EJT733"/>
      <c r="EJU733"/>
      <c r="EJV733"/>
      <c r="EJW733"/>
      <c r="EJX733"/>
      <c r="EJY733"/>
      <c r="EJZ733"/>
      <c r="EKA733"/>
      <c r="EKB733"/>
      <c r="EKC733"/>
      <c r="EKD733"/>
      <c r="EKE733"/>
      <c r="EKF733"/>
      <c r="EKG733"/>
      <c r="EKH733"/>
      <c r="EKI733"/>
      <c r="EKJ733"/>
      <c r="EKK733"/>
      <c r="EKL733"/>
      <c r="EKM733"/>
      <c r="EKN733"/>
      <c r="EKO733"/>
      <c r="EKP733"/>
      <c r="EKQ733"/>
      <c r="EKR733"/>
      <c r="EKS733"/>
      <c r="EKT733"/>
      <c r="EKU733"/>
      <c r="EKV733"/>
      <c r="EKW733"/>
      <c r="EKX733"/>
      <c r="EKY733"/>
      <c r="EKZ733"/>
      <c r="ELA733"/>
      <c r="ELB733"/>
      <c r="ELC733"/>
      <c r="ELD733"/>
      <c r="ELE733"/>
      <c r="ELF733"/>
      <c r="ELG733"/>
      <c r="ELH733"/>
      <c r="ELI733"/>
      <c r="ELJ733"/>
      <c r="ELK733"/>
      <c r="ELL733"/>
      <c r="ELM733"/>
      <c r="ELN733"/>
      <c r="ELO733"/>
      <c r="ELP733"/>
      <c r="ELQ733"/>
      <c r="ELR733"/>
      <c r="ELS733"/>
      <c r="ELT733"/>
      <c r="ELU733"/>
      <c r="ELV733"/>
      <c r="ELW733"/>
      <c r="ELX733"/>
      <c r="ELY733"/>
      <c r="ELZ733"/>
      <c r="EMA733"/>
      <c r="EMB733"/>
      <c r="EMC733"/>
      <c r="EMD733"/>
      <c r="EME733"/>
      <c r="EMF733"/>
      <c r="EMG733"/>
      <c r="EMH733"/>
      <c r="EMI733"/>
      <c r="EMJ733"/>
      <c r="EMK733"/>
      <c r="EML733"/>
      <c r="EMM733"/>
      <c r="EMN733"/>
      <c r="EMO733"/>
      <c r="EMP733"/>
      <c r="EMQ733"/>
      <c r="EMR733"/>
      <c r="EMS733"/>
      <c r="EMT733"/>
      <c r="EMU733"/>
      <c r="EMV733"/>
      <c r="EMW733"/>
      <c r="EMX733"/>
      <c r="EMY733"/>
      <c r="EMZ733"/>
      <c r="ENA733"/>
      <c r="ENB733"/>
      <c r="ENC733"/>
      <c r="END733"/>
      <c r="ENE733"/>
      <c r="ENF733"/>
      <c r="ENG733"/>
      <c r="ENH733"/>
      <c r="ENI733"/>
      <c r="ENJ733"/>
      <c r="ENK733"/>
      <c r="ENL733"/>
      <c r="ENM733"/>
      <c r="ENN733"/>
      <c r="ENO733"/>
      <c r="ENP733"/>
      <c r="ENQ733"/>
      <c r="ENR733"/>
      <c r="ENS733"/>
      <c r="ENT733"/>
      <c r="ENU733"/>
      <c r="ENV733"/>
      <c r="ENW733"/>
      <c r="ENX733"/>
      <c r="ENY733"/>
      <c r="ENZ733"/>
      <c r="EOA733"/>
      <c r="EOB733"/>
      <c r="EOC733"/>
      <c r="EOD733"/>
      <c r="EOE733"/>
      <c r="EOF733"/>
      <c r="EOG733"/>
      <c r="EOH733"/>
      <c r="EOI733"/>
      <c r="EOJ733"/>
      <c r="EOK733"/>
      <c r="EOL733"/>
      <c r="EOM733"/>
      <c r="EON733"/>
      <c r="EOO733"/>
      <c r="EOP733"/>
      <c r="EOQ733"/>
      <c r="EOR733"/>
      <c r="EOS733"/>
      <c r="EOT733"/>
      <c r="EOU733"/>
      <c r="EOV733"/>
      <c r="EOW733"/>
      <c r="EOX733"/>
      <c r="EOY733"/>
      <c r="EOZ733"/>
      <c r="EPA733"/>
      <c r="EPB733"/>
      <c r="EPC733"/>
      <c r="EPD733"/>
      <c r="EPE733"/>
      <c r="EPF733"/>
      <c r="EPG733"/>
      <c r="EPH733"/>
      <c r="EPI733"/>
      <c r="EPJ733"/>
      <c r="EPK733"/>
      <c r="EPL733"/>
      <c r="EPM733"/>
      <c r="EPN733"/>
      <c r="EPO733"/>
      <c r="EPP733"/>
      <c r="EPQ733"/>
      <c r="EPR733"/>
      <c r="EPS733"/>
      <c r="EPT733"/>
      <c r="EPU733"/>
      <c r="EPV733"/>
      <c r="EPW733"/>
      <c r="EPX733"/>
      <c r="EPY733"/>
      <c r="EPZ733"/>
      <c r="EQA733"/>
      <c r="EQB733"/>
      <c r="EQC733"/>
      <c r="EQD733"/>
      <c r="EQE733"/>
      <c r="EQF733"/>
      <c r="EQG733"/>
      <c r="EQH733"/>
      <c r="EQI733"/>
      <c r="EQJ733"/>
      <c r="EQK733"/>
      <c r="EQL733"/>
      <c r="EQM733"/>
      <c r="EQN733"/>
      <c r="EQO733"/>
      <c r="EQP733"/>
      <c r="EQQ733"/>
      <c r="EQR733"/>
      <c r="EQS733"/>
      <c r="EQT733"/>
      <c r="EQU733"/>
      <c r="EQV733"/>
      <c r="EQW733"/>
      <c r="EQX733"/>
      <c r="EQY733"/>
      <c r="EQZ733"/>
      <c r="ERA733"/>
      <c r="ERB733"/>
      <c r="ERC733"/>
      <c r="ERD733"/>
      <c r="ERE733"/>
      <c r="ERF733"/>
      <c r="ERG733"/>
      <c r="ERH733"/>
      <c r="ERI733"/>
      <c r="ERJ733"/>
      <c r="ERK733"/>
      <c r="ERL733"/>
      <c r="ERM733"/>
      <c r="ERN733"/>
      <c r="ERO733"/>
      <c r="ERP733"/>
      <c r="ERQ733"/>
      <c r="ERR733"/>
      <c r="ERS733"/>
      <c r="ERT733"/>
      <c r="ERU733"/>
      <c r="ERV733"/>
      <c r="ERW733"/>
      <c r="ERX733"/>
      <c r="ERY733"/>
      <c r="ERZ733"/>
      <c r="ESA733"/>
      <c r="ESB733"/>
      <c r="ESC733"/>
      <c r="ESD733"/>
      <c r="ESE733"/>
      <c r="ESF733"/>
      <c r="ESG733"/>
      <c r="ESH733"/>
      <c r="ESI733"/>
      <c r="ESJ733"/>
      <c r="ESK733"/>
      <c r="ESL733"/>
      <c r="ESM733"/>
      <c r="ESN733"/>
      <c r="ESO733"/>
      <c r="ESP733"/>
      <c r="ESQ733"/>
      <c r="ESR733"/>
      <c r="ESS733"/>
      <c r="EST733"/>
      <c r="ESU733"/>
      <c r="ESV733"/>
      <c r="ESW733"/>
      <c r="ESX733"/>
      <c r="ESY733"/>
      <c r="ESZ733"/>
      <c r="ETA733"/>
      <c r="ETB733"/>
      <c r="ETC733"/>
      <c r="ETD733"/>
      <c r="ETE733"/>
      <c r="ETF733"/>
      <c r="ETG733"/>
      <c r="ETH733"/>
      <c r="ETI733"/>
      <c r="ETJ733"/>
      <c r="ETK733"/>
      <c r="ETL733"/>
      <c r="ETM733"/>
      <c r="ETN733"/>
      <c r="ETO733"/>
      <c r="ETP733"/>
      <c r="ETQ733"/>
      <c r="ETR733"/>
      <c r="ETS733"/>
      <c r="ETT733"/>
      <c r="ETU733"/>
      <c r="ETV733"/>
      <c r="ETW733"/>
      <c r="ETX733"/>
      <c r="ETY733"/>
      <c r="ETZ733"/>
      <c r="EUA733"/>
      <c r="EUB733"/>
      <c r="EUC733"/>
      <c r="EUD733"/>
      <c r="EUE733"/>
      <c r="EUF733"/>
      <c r="EUG733"/>
      <c r="EUH733"/>
      <c r="EUI733"/>
      <c r="EUJ733"/>
      <c r="EUK733"/>
      <c r="EUL733"/>
      <c r="EUM733"/>
      <c r="EUN733"/>
      <c r="EUO733"/>
      <c r="EUP733"/>
      <c r="EUQ733"/>
      <c r="EUR733"/>
      <c r="EUS733"/>
      <c r="EUT733"/>
      <c r="EUU733"/>
      <c r="EUV733"/>
      <c r="EUW733"/>
      <c r="EUX733"/>
      <c r="EUY733"/>
      <c r="EUZ733"/>
      <c r="EVA733"/>
      <c r="EVB733"/>
      <c r="EVC733"/>
      <c r="EVD733"/>
      <c r="EVE733"/>
      <c r="EVF733"/>
      <c r="EVG733"/>
      <c r="EVH733"/>
      <c r="EVI733"/>
      <c r="EVJ733"/>
      <c r="EVK733"/>
      <c r="EVL733"/>
      <c r="EVM733"/>
      <c r="EVN733"/>
      <c r="EVO733"/>
      <c r="EVP733"/>
      <c r="EVQ733"/>
      <c r="EVR733"/>
      <c r="EVS733"/>
      <c r="EVT733"/>
      <c r="EVU733"/>
      <c r="EVV733"/>
      <c r="EVW733"/>
      <c r="EVX733"/>
      <c r="EVY733"/>
      <c r="EVZ733"/>
      <c r="EWA733"/>
      <c r="EWB733"/>
      <c r="EWC733"/>
      <c r="EWD733"/>
      <c r="EWE733"/>
      <c r="EWF733"/>
      <c r="EWG733"/>
      <c r="EWH733"/>
      <c r="EWI733"/>
      <c r="EWJ733"/>
      <c r="EWK733"/>
      <c r="EWL733"/>
      <c r="EWM733"/>
      <c r="EWN733"/>
      <c r="EWO733"/>
      <c r="EWP733"/>
      <c r="EWQ733"/>
      <c r="EWR733"/>
      <c r="EWS733"/>
      <c r="EWT733"/>
      <c r="EWU733"/>
      <c r="EWV733"/>
      <c r="EWW733"/>
      <c r="EWX733"/>
      <c r="EWY733"/>
      <c r="EWZ733"/>
      <c r="EXA733"/>
      <c r="EXB733"/>
      <c r="EXC733"/>
      <c r="EXD733"/>
      <c r="EXE733"/>
      <c r="EXF733"/>
      <c r="EXG733"/>
      <c r="EXH733"/>
      <c r="EXI733"/>
      <c r="EXJ733"/>
      <c r="EXK733"/>
      <c r="EXL733"/>
      <c r="EXM733"/>
      <c r="EXN733"/>
      <c r="EXO733"/>
      <c r="EXP733"/>
      <c r="EXQ733"/>
      <c r="EXR733"/>
      <c r="EXS733"/>
      <c r="EXT733"/>
      <c r="EXU733"/>
      <c r="EXV733"/>
      <c r="EXW733"/>
      <c r="EXX733"/>
      <c r="EXY733"/>
      <c r="EXZ733"/>
      <c r="EYA733"/>
      <c r="EYB733"/>
      <c r="EYC733"/>
      <c r="EYD733"/>
      <c r="EYE733"/>
      <c r="EYF733"/>
      <c r="EYG733"/>
      <c r="EYH733"/>
      <c r="EYI733"/>
      <c r="EYJ733"/>
      <c r="EYK733"/>
      <c r="EYL733"/>
      <c r="EYM733"/>
      <c r="EYN733"/>
      <c r="EYO733"/>
      <c r="EYP733"/>
      <c r="EYQ733"/>
      <c r="EYR733"/>
      <c r="EYS733"/>
      <c r="EYT733"/>
      <c r="EYU733"/>
      <c r="EYV733"/>
      <c r="EYW733"/>
      <c r="EYX733"/>
      <c r="EYY733"/>
      <c r="EYZ733"/>
      <c r="EZA733"/>
      <c r="EZB733"/>
      <c r="EZC733"/>
      <c r="EZD733"/>
      <c r="EZE733"/>
      <c r="EZF733"/>
      <c r="EZG733"/>
      <c r="EZH733"/>
      <c r="EZI733"/>
      <c r="EZJ733"/>
      <c r="EZK733"/>
      <c r="EZL733"/>
      <c r="EZM733"/>
      <c r="EZN733"/>
      <c r="EZO733"/>
      <c r="EZP733"/>
      <c r="EZQ733"/>
      <c r="EZR733"/>
      <c r="EZS733"/>
      <c r="EZT733"/>
      <c r="EZU733"/>
      <c r="EZV733"/>
      <c r="EZW733"/>
      <c r="EZX733"/>
      <c r="EZY733"/>
      <c r="EZZ733"/>
      <c r="FAA733"/>
      <c r="FAB733"/>
      <c r="FAC733"/>
      <c r="FAD733"/>
      <c r="FAE733"/>
      <c r="FAF733"/>
      <c r="FAG733"/>
      <c r="FAH733"/>
      <c r="FAI733"/>
      <c r="FAJ733"/>
      <c r="FAK733"/>
      <c r="FAL733"/>
      <c r="FAM733"/>
      <c r="FAN733"/>
      <c r="FAO733"/>
      <c r="FAP733"/>
      <c r="FAQ733"/>
      <c r="FAR733"/>
      <c r="FAS733"/>
      <c r="FAT733"/>
      <c r="FAU733"/>
      <c r="FAV733"/>
      <c r="FAW733"/>
      <c r="FAX733"/>
      <c r="FAY733"/>
      <c r="FAZ733"/>
      <c r="FBA733"/>
      <c r="FBB733"/>
      <c r="FBC733"/>
      <c r="FBD733"/>
      <c r="FBE733"/>
      <c r="FBF733"/>
      <c r="FBG733"/>
      <c r="FBH733"/>
      <c r="FBI733"/>
      <c r="FBJ733"/>
      <c r="FBK733"/>
      <c r="FBL733"/>
      <c r="FBM733"/>
      <c r="FBN733"/>
      <c r="FBO733"/>
      <c r="FBP733"/>
      <c r="FBQ733"/>
      <c r="FBR733"/>
      <c r="FBS733"/>
      <c r="FBT733"/>
      <c r="FBU733"/>
      <c r="FBV733"/>
      <c r="FBW733"/>
      <c r="FBX733"/>
      <c r="FBY733"/>
      <c r="FBZ733"/>
      <c r="FCA733"/>
      <c r="FCB733"/>
      <c r="FCC733"/>
      <c r="FCD733"/>
      <c r="FCE733"/>
      <c r="FCF733"/>
      <c r="FCG733"/>
      <c r="FCH733"/>
      <c r="FCI733"/>
      <c r="FCJ733"/>
      <c r="FCK733"/>
      <c r="FCL733"/>
      <c r="FCM733"/>
      <c r="FCN733"/>
      <c r="FCO733"/>
      <c r="FCP733"/>
      <c r="FCQ733"/>
      <c r="FCR733"/>
      <c r="FCS733"/>
      <c r="FCT733"/>
      <c r="FCU733"/>
      <c r="FCV733"/>
      <c r="FCW733"/>
      <c r="FCX733"/>
      <c r="FCY733"/>
      <c r="FCZ733"/>
      <c r="FDA733"/>
      <c r="FDB733"/>
      <c r="FDC733"/>
      <c r="FDD733"/>
      <c r="FDE733"/>
      <c r="FDF733"/>
      <c r="FDG733"/>
      <c r="FDH733"/>
      <c r="FDI733"/>
      <c r="FDJ733"/>
      <c r="FDK733"/>
      <c r="FDL733"/>
      <c r="FDM733"/>
      <c r="FDN733"/>
      <c r="FDO733"/>
      <c r="FDP733"/>
      <c r="FDQ733"/>
      <c r="FDR733"/>
      <c r="FDS733"/>
      <c r="FDT733"/>
      <c r="FDU733"/>
      <c r="FDV733"/>
      <c r="FDW733"/>
      <c r="FDX733"/>
      <c r="FDY733"/>
      <c r="FDZ733"/>
      <c r="FEA733"/>
      <c r="FEB733"/>
      <c r="FEC733"/>
      <c r="FED733"/>
      <c r="FEE733"/>
      <c r="FEF733"/>
      <c r="FEG733"/>
      <c r="FEH733"/>
      <c r="FEI733"/>
      <c r="FEJ733"/>
      <c r="FEK733"/>
      <c r="FEL733"/>
      <c r="FEM733"/>
      <c r="FEN733"/>
      <c r="FEO733"/>
      <c r="FEP733"/>
      <c r="FEQ733"/>
      <c r="FER733"/>
      <c r="FES733"/>
      <c r="FET733"/>
      <c r="FEU733"/>
      <c r="FEV733"/>
      <c r="FEW733"/>
      <c r="FEX733"/>
      <c r="FEY733"/>
      <c r="FEZ733"/>
      <c r="FFA733"/>
      <c r="FFB733"/>
      <c r="FFC733"/>
      <c r="FFD733"/>
      <c r="FFE733"/>
      <c r="FFF733"/>
      <c r="FFG733"/>
      <c r="FFH733"/>
      <c r="FFI733"/>
      <c r="FFJ733"/>
      <c r="FFK733"/>
      <c r="FFL733"/>
      <c r="FFM733"/>
      <c r="FFN733"/>
      <c r="FFO733"/>
      <c r="FFP733"/>
      <c r="FFQ733"/>
      <c r="FFR733"/>
      <c r="FFS733"/>
      <c r="FFT733"/>
      <c r="FFU733"/>
      <c r="FFV733"/>
      <c r="FFW733"/>
      <c r="FFX733"/>
      <c r="FFY733"/>
      <c r="FFZ733"/>
      <c r="FGA733"/>
      <c r="FGB733"/>
      <c r="FGC733"/>
      <c r="FGD733"/>
      <c r="FGE733"/>
      <c r="FGF733"/>
      <c r="FGG733"/>
      <c r="FGH733"/>
      <c r="FGI733"/>
      <c r="FGJ733"/>
      <c r="FGK733"/>
      <c r="FGL733"/>
      <c r="FGM733"/>
      <c r="FGN733"/>
      <c r="FGO733"/>
      <c r="FGP733"/>
      <c r="FGQ733"/>
      <c r="FGR733"/>
      <c r="FGS733"/>
      <c r="FGT733"/>
      <c r="FGU733"/>
      <c r="FGV733"/>
      <c r="FGW733"/>
      <c r="FGX733"/>
      <c r="FGY733"/>
      <c r="FGZ733"/>
      <c r="FHA733"/>
      <c r="FHB733"/>
      <c r="FHC733"/>
      <c r="FHD733"/>
      <c r="FHE733"/>
      <c r="FHF733"/>
      <c r="FHG733"/>
      <c r="FHH733"/>
      <c r="FHI733"/>
      <c r="FHJ733"/>
      <c r="FHK733"/>
      <c r="FHL733"/>
      <c r="FHM733"/>
      <c r="FHN733"/>
      <c r="FHO733"/>
      <c r="FHP733"/>
      <c r="FHQ733"/>
      <c r="FHR733"/>
      <c r="FHS733"/>
      <c r="FHT733"/>
      <c r="FHU733"/>
      <c r="FHV733"/>
      <c r="FHW733"/>
      <c r="FHX733"/>
      <c r="FHY733"/>
      <c r="FHZ733"/>
      <c r="FIA733"/>
      <c r="FIB733"/>
      <c r="FIC733"/>
      <c r="FID733"/>
      <c r="FIE733"/>
      <c r="FIF733"/>
      <c r="FIG733"/>
      <c r="FIH733"/>
      <c r="FII733"/>
      <c r="FIJ733"/>
      <c r="FIK733"/>
      <c r="FIL733"/>
      <c r="FIM733"/>
      <c r="FIN733"/>
      <c r="FIO733"/>
      <c r="FIP733"/>
      <c r="FIQ733"/>
      <c r="FIR733"/>
      <c r="FIS733"/>
      <c r="FIT733"/>
      <c r="FIU733"/>
      <c r="FIV733"/>
      <c r="FIW733"/>
      <c r="FIX733"/>
      <c r="FIY733"/>
      <c r="FIZ733"/>
      <c r="FJA733"/>
      <c r="FJB733"/>
      <c r="FJC733"/>
      <c r="FJD733"/>
      <c r="FJE733"/>
      <c r="FJF733"/>
      <c r="FJG733"/>
      <c r="FJH733"/>
      <c r="FJI733"/>
      <c r="FJJ733"/>
      <c r="FJK733"/>
      <c r="FJL733"/>
      <c r="FJM733"/>
      <c r="FJN733"/>
      <c r="FJO733"/>
      <c r="FJP733"/>
      <c r="FJQ733"/>
      <c r="FJR733"/>
      <c r="FJS733"/>
      <c r="FJT733"/>
      <c r="FJU733"/>
      <c r="FJV733"/>
      <c r="FJW733"/>
      <c r="FJX733"/>
      <c r="FJY733"/>
      <c r="FJZ733"/>
      <c r="FKA733"/>
      <c r="FKB733"/>
      <c r="FKC733"/>
      <c r="FKD733"/>
      <c r="FKE733"/>
      <c r="FKF733"/>
      <c r="FKG733"/>
      <c r="FKH733"/>
      <c r="FKI733"/>
      <c r="FKJ733"/>
      <c r="FKK733"/>
      <c r="FKL733"/>
      <c r="FKM733"/>
      <c r="FKN733"/>
      <c r="FKO733"/>
      <c r="FKP733"/>
      <c r="FKQ733"/>
      <c r="FKR733"/>
      <c r="FKS733"/>
      <c r="FKT733"/>
      <c r="FKU733"/>
      <c r="FKV733"/>
      <c r="FKW733"/>
      <c r="FKX733"/>
      <c r="FKY733"/>
      <c r="FKZ733"/>
      <c r="FLA733"/>
      <c r="FLB733"/>
      <c r="FLC733"/>
      <c r="FLD733"/>
      <c r="FLE733"/>
      <c r="FLF733"/>
      <c r="FLG733"/>
      <c r="FLH733"/>
      <c r="FLI733"/>
      <c r="FLJ733"/>
      <c r="FLK733"/>
      <c r="FLL733"/>
      <c r="FLM733"/>
      <c r="FLN733"/>
      <c r="FLO733"/>
      <c r="FLP733"/>
      <c r="FLQ733"/>
      <c r="FLR733"/>
      <c r="FLS733"/>
      <c r="FLT733"/>
      <c r="FLU733"/>
      <c r="FLV733"/>
      <c r="FLW733"/>
      <c r="FLX733"/>
      <c r="FLY733"/>
      <c r="FLZ733"/>
      <c r="FMA733"/>
      <c r="FMB733"/>
      <c r="FMC733"/>
      <c r="FMD733"/>
      <c r="FME733"/>
      <c r="FMF733"/>
      <c r="FMG733"/>
      <c r="FMH733"/>
      <c r="FMI733"/>
      <c r="FMJ733"/>
      <c r="FMK733"/>
      <c r="FML733"/>
      <c r="FMM733"/>
      <c r="FMN733"/>
      <c r="FMO733"/>
      <c r="FMP733"/>
      <c r="FMQ733"/>
      <c r="FMR733"/>
      <c r="FMS733"/>
      <c r="FMT733"/>
      <c r="FMU733"/>
      <c r="FMV733"/>
      <c r="FMW733"/>
      <c r="FMX733"/>
      <c r="FMY733"/>
      <c r="FMZ733"/>
      <c r="FNA733"/>
      <c r="FNB733"/>
      <c r="FNC733"/>
      <c r="FND733"/>
      <c r="FNE733"/>
      <c r="FNF733"/>
      <c r="FNG733"/>
      <c r="FNH733"/>
      <c r="FNI733"/>
      <c r="FNJ733"/>
      <c r="FNK733"/>
      <c r="FNL733"/>
      <c r="FNM733"/>
      <c r="FNN733"/>
      <c r="FNO733"/>
      <c r="FNP733"/>
      <c r="FNQ733"/>
      <c r="FNR733"/>
      <c r="FNS733"/>
      <c r="FNT733"/>
      <c r="FNU733"/>
      <c r="FNV733"/>
      <c r="FNW733"/>
      <c r="FNX733"/>
      <c r="FNY733"/>
      <c r="FNZ733"/>
      <c r="FOA733"/>
      <c r="FOB733"/>
      <c r="FOC733"/>
      <c r="FOD733"/>
      <c r="FOE733"/>
      <c r="FOF733"/>
      <c r="FOG733"/>
      <c r="FOH733"/>
      <c r="FOI733"/>
      <c r="FOJ733"/>
      <c r="FOK733"/>
      <c r="FOL733"/>
      <c r="FOM733"/>
      <c r="FON733"/>
      <c r="FOO733"/>
      <c r="FOP733"/>
      <c r="FOQ733"/>
      <c r="FOR733"/>
      <c r="FOS733"/>
      <c r="FOT733"/>
      <c r="FOU733"/>
      <c r="FOV733"/>
      <c r="FOW733"/>
      <c r="FOX733"/>
      <c r="FOY733"/>
      <c r="FOZ733"/>
      <c r="FPA733"/>
      <c r="FPB733"/>
      <c r="FPC733"/>
      <c r="FPD733"/>
      <c r="FPE733"/>
      <c r="FPF733"/>
      <c r="FPG733"/>
      <c r="FPH733"/>
      <c r="FPI733"/>
      <c r="FPJ733"/>
      <c r="FPK733"/>
      <c r="FPL733"/>
      <c r="FPM733"/>
      <c r="FPN733"/>
      <c r="FPO733"/>
      <c r="FPP733"/>
      <c r="FPQ733"/>
      <c r="FPR733"/>
      <c r="FPS733"/>
      <c r="FPT733"/>
      <c r="FPU733"/>
      <c r="FPV733"/>
      <c r="FPW733"/>
      <c r="FPX733"/>
      <c r="FPY733"/>
      <c r="FPZ733"/>
      <c r="FQA733"/>
      <c r="FQB733"/>
      <c r="FQC733"/>
      <c r="FQD733"/>
      <c r="FQE733"/>
      <c r="FQF733"/>
      <c r="FQG733"/>
      <c r="FQH733"/>
      <c r="FQI733"/>
      <c r="FQJ733"/>
      <c r="FQK733"/>
      <c r="FQL733"/>
      <c r="FQM733"/>
      <c r="FQN733"/>
      <c r="FQO733"/>
      <c r="FQP733"/>
      <c r="FQQ733"/>
      <c r="FQR733"/>
      <c r="FQS733"/>
      <c r="FQT733"/>
      <c r="FQU733"/>
      <c r="FQV733"/>
      <c r="FQW733"/>
      <c r="FQX733"/>
      <c r="FQY733"/>
      <c r="FQZ733"/>
      <c r="FRA733"/>
      <c r="FRB733"/>
      <c r="FRC733"/>
      <c r="FRD733"/>
      <c r="FRE733"/>
      <c r="FRF733"/>
      <c r="FRG733"/>
      <c r="FRH733"/>
      <c r="FRI733"/>
      <c r="FRJ733"/>
      <c r="FRK733"/>
      <c r="FRL733"/>
      <c r="FRM733"/>
      <c r="FRN733"/>
      <c r="FRO733"/>
      <c r="FRP733"/>
      <c r="FRQ733"/>
      <c r="FRR733"/>
      <c r="FRS733"/>
      <c r="FRT733"/>
      <c r="FRU733"/>
      <c r="FRV733"/>
      <c r="FRW733"/>
      <c r="FRX733"/>
      <c r="FRY733"/>
      <c r="FRZ733"/>
      <c r="FSA733"/>
      <c r="FSB733"/>
      <c r="FSC733"/>
      <c r="FSD733"/>
      <c r="FSE733"/>
      <c r="FSF733"/>
      <c r="FSG733"/>
      <c r="FSH733"/>
      <c r="FSI733"/>
      <c r="FSJ733"/>
      <c r="FSK733"/>
      <c r="FSL733"/>
      <c r="FSM733"/>
      <c r="FSN733"/>
      <c r="FSO733"/>
      <c r="FSP733"/>
      <c r="FSQ733"/>
      <c r="FSR733"/>
      <c r="FSS733"/>
      <c r="FST733"/>
      <c r="FSU733"/>
      <c r="FSV733"/>
      <c r="FSW733"/>
      <c r="FSX733"/>
      <c r="FSY733"/>
      <c r="FSZ733"/>
      <c r="FTA733"/>
      <c r="FTB733"/>
      <c r="FTC733"/>
      <c r="FTD733"/>
      <c r="FTE733"/>
      <c r="FTF733"/>
      <c r="FTG733"/>
      <c r="FTH733"/>
      <c r="FTI733"/>
      <c r="FTJ733"/>
      <c r="FTK733"/>
      <c r="FTL733"/>
      <c r="FTM733"/>
      <c r="FTN733"/>
      <c r="FTO733"/>
      <c r="FTP733"/>
      <c r="FTQ733"/>
      <c r="FTR733"/>
      <c r="FTS733"/>
      <c r="FTT733"/>
      <c r="FTU733"/>
      <c r="FTV733"/>
      <c r="FTW733"/>
      <c r="FTX733"/>
      <c r="FTY733"/>
      <c r="FTZ733"/>
      <c r="FUA733"/>
      <c r="FUB733"/>
      <c r="FUC733"/>
      <c r="FUD733"/>
      <c r="FUE733"/>
      <c r="FUF733"/>
      <c r="FUG733"/>
      <c r="FUH733"/>
      <c r="FUI733"/>
      <c r="FUJ733"/>
      <c r="FUK733"/>
      <c r="FUL733"/>
      <c r="FUM733"/>
      <c r="FUN733"/>
      <c r="FUO733"/>
      <c r="FUP733"/>
      <c r="FUQ733"/>
      <c r="FUR733"/>
      <c r="FUS733"/>
      <c r="FUT733"/>
      <c r="FUU733"/>
      <c r="FUV733"/>
      <c r="FUW733"/>
      <c r="FUX733"/>
      <c r="FUY733"/>
      <c r="FUZ733"/>
      <c r="FVA733"/>
      <c r="FVB733"/>
      <c r="FVC733"/>
      <c r="FVD733"/>
      <c r="FVE733"/>
      <c r="FVF733"/>
      <c r="FVG733"/>
      <c r="FVH733"/>
      <c r="FVI733"/>
      <c r="FVJ733"/>
      <c r="FVK733"/>
      <c r="FVL733"/>
      <c r="FVM733"/>
      <c r="FVN733"/>
      <c r="FVO733"/>
      <c r="FVP733"/>
      <c r="FVQ733"/>
      <c r="FVR733"/>
      <c r="FVS733"/>
      <c r="FVT733"/>
      <c r="FVU733"/>
      <c r="FVV733"/>
      <c r="FVW733"/>
      <c r="FVX733"/>
      <c r="FVY733"/>
      <c r="FVZ733"/>
      <c r="FWA733"/>
      <c r="FWB733"/>
      <c r="FWC733"/>
      <c r="FWD733"/>
      <c r="FWE733"/>
      <c r="FWF733"/>
      <c r="FWG733"/>
      <c r="FWH733"/>
      <c r="FWI733"/>
      <c r="FWJ733"/>
      <c r="FWK733"/>
      <c r="FWL733"/>
      <c r="FWM733"/>
      <c r="FWN733"/>
      <c r="FWO733"/>
      <c r="FWP733"/>
      <c r="FWQ733"/>
      <c r="FWR733"/>
      <c r="FWS733"/>
      <c r="FWT733"/>
      <c r="FWU733"/>
      <c r="FWV733"/>
      <c r="FWW733"/>
      <c r="FWX733"/>
      <c r="FWY733"/>
      <c r="FWZ733"/>
      <c r="FXA733"/>
      <c r="FXB733"/>
      <c r="FXC733"/>
      <c r="FXD733"/>
      <c r="FXE733"/>
      <c r="FXF733"/>
      <c r="FXG733"/>
      <c r="FXH733"/>
      <c r="FXI733"/>
      <c r="FXJ733"/>
      <c r="FXK733"/>
      <c r="FXL733"/>
      <c r="FXM733"/>
      <c r="FXN733"/>
      <c r="FXO733"/>
      <c r="FXP733"/>
      <c r="FXQ733"/>
      <c r="FXR733"/>
      <c r="FXS733"/>
      <c r="FXT733"/>
      <c r="FXU733"/>
      <c r="FXV733"/>
      <c r="FXW733"/>
      <c r="FXX733"/>
      <c r="FXY733"/>
      <c r="FXZ733"/>
      <c r="FYA733"/>
      <c r="FYB733"/>
      <c r="FYC733"/>
      <c r="FYD733"/>
      <c r="FYE733"/>
      <c r="FYF733"/>
      <c r="FYG733"/>
      <c r="FYH733"/>
      <c r="FYI733"/>
      <c r="FYJ733"/>
      <c r="FYK733"/>
      <c r="FYL733"/>
      <c r="FYM733"/>
      <c r="FYN733"/>
      <c r="FYO733"/>
      <c r="FYP733"/>
      <c r="FYQ733"/>
      <c r="FYR733"/>
      <c r="FYS733"/>
      <c r="FYT733"/>
      <c r="FYU733"/>
      <c r="FYV733"/>
      <c r="FYW733"/>
      <c r="FYX733"/>
      <c r="FYY733"/>
      <c r="FYZ733"/>
      <c r="FZA733"/>
      <c r="FZB733"/>
      <c r="FZC733"/>
      <c r="FZD733"/>
      <c r="FZE733"/>
      <c r="FZF733"/>
      <c r="FZG733"/>
      <c r="FZH733"/>
      <c r="FZI733"/>
      <c r="FZJ733"/>
      <c r="FZK733"/>
      <c r="FZL733"/>
      <c r="FZM733"/>
      <c r="FZN733"/>
      <c r="FZO733"/>
      <c r="FZP733"/>
      <c r="FZQ733"/>
      <c r="FZR733"/>
      <c r="FZS733"/>
      <c r="FZT733"/>
      <c r="FZU733"/>
      <c r="FZV733"/>
      <c r="FZW733"/>
      <c r="FZX733"/>
      <c r="FZY733"/>
      <c r="FZZ733"/>
      <c r="GAA733"/>
      <c r="GAB733"/>
      <c r="GAC733"/>
      <c r="GAD733"/>
      <c r="GAE733"/>
      <c r="GAF733"/>
      <c r="GAG733"/>
      <c r="GAH733"/>
      <c r="GAI733"/>
      <c r="GAJ733"/>
      <c r="GAK733"/>
      <c r="GAL733"/>
      <c r="GAM733"/>
      <c r="GAN733"/>
      <c r="GAO733"/>
      <c r="GAP733"/>
      <c r="GAQ733"/>
      <c r="GAR733"/>
      <c r="GAS733"/>
      <c r="GAT733"/>
      <c r="GAU733"/>
      <c r="GAV733"/>
      <c r="GAW733"/>
      <c r="GAX733"/>
      <c r="GAY733"/>
      <c r="GAZ733"/>
      <c r="GBA733"/>
      <c r="GBB733"/>
      <c r="GBC733"/>
      <c r="GBD733"/>
      <c r="GBE733"/>
      <c r="GBF733"/>
      <c r="GBG733"/>
      <c r="GBH733"/>
      <c r="GBI733"/>
      <c r="GBJ733"/>
      <c r="GBK733"/>
      <c r="GBL733"/>
      <c r="GBM733"/>
      <c r="GBN733"/>
      <c r="GBO733"/>
      <c r="GBP733"/>
      <c r="GBQ733"/>
      <c r="GBR733"/>
      <c r="GBS733"/>
      <c r="GBT733"/>
      <c r="GBU733"/>
      <c r="GBV733"/>
      <c r="GBW733"/>
      <c r="GBX733"/>
      <c r="GBY733"/>
      <c r="GBZ733"/>
      <c r="GCA733"/>
      <c r="GCB733"/>
      <c r="GCC733"/>
      <c r="GCD733"/>
      <c r="GCE733"/>
      <c r="GCF733"/>
      <c r="GCG733"/>
      <c r="GCH733"/>
      <c r="GCI733"/>
      <c r="GCJ733"/>
      <c r="GCK733"/>
      <c r="GCL733"/>
      <c r="GCM733"/>
      <c r="GCN733"/>
      <c r="GCO733"/>
      <c r="GCP733"/>
      <c r="GCQ733"/>
      <c r="GCR733"/>
      <c r="GCS733"/>
      <c r="GCT733"/>
      <c r="GCU733"/>
      <c r="GCV733"/>
      <c r="GCW733"/>
      <c r="GCX733"/>
      <c r="GCY733"/>
      <c r="GCZ733"/>
      <c r="GDA733"/>
      <c r="GDB733"/>
      <c r="GDC733"/>
      <c r="GDD733"/>
      <c r="GDE733"/>
      <c r="GDF733"/>
      <c r="GDG733"/>
      <c r="GDH733"/>
      <c r="GDI733"/>
      <c r="GDJ733"/>
      <c r="GDK733"/>
      <c r="GDL733"/>
      <c r="GDM733"/>
      <c r="GDN733"/>
      <c r="GDO733"/>
      <c r="GDP733"/>
      <c r="GDQ733"/>
      <c r="GDR733"/>
      <c r="GDS733"/>
      <c r="GDT733"/>
      <c r="GDU733"/>
      <c r="GDV733"/>
      <c r="GDW733"/>
      <c r="GDX733"/>
      <c r="GDY733"/>
      <c r="GDZ733"/>
      <c r="GEA733"/>
      <c r="GEB733"/>
      <c r="GEC733"/>
      <c r="GED733"/>
      <c r="GEE733"/>
      <c r="GEF733"/>
      <c r="GEG733"/>
      <c r="GEH733"/>
      <c r="GEI733"/>
      <c r="GEJ733"/>
      <c r="GEK733"/>
      <c r="GEL733"/>
      <c r="GEM733"/>
      <c r="GEN733"/>
      <c r="GEO733"/>
      <c r="GEP733"/>
      <c r="GEQ733"/>
      <c r="GER733"/>
      <c r="GES733"/>
      <c r="GET733"/>
      <c r="GEU733"/>
      <c r="GEV733"/>
      <c r="GEW733"/>
      <c r="GEX733"/>
      <c r="GEY733"/>
      <c r="GEZ733"/>
      <c r="GFA733"/>
      <c r="GFB733"/>
      <c r="GFC733"/>
      <c r="GFD733"/>
      <c r="GFE733"/>
      <c r="GFF733"/>
      <c r="GFG733"/>
      <c r="GFH733"/>
      <c r="GFI733"/>
      <c r="GFJ733"/>
      <c r="GFK733"/>
      <c r="GFL733"/>
      <c r="GFM733"/>
      <c r="GFN733"/>
      <c r="GFO733"/>
      <c r="GFP733"/>
      <c r="GFQ733"/>
      <c r="GFR733"/>
      <c r="GFS733"/>
      <c r="GFT733"/>
      <c r="GFU733"/>
      <c r="GFV733"/>
      <c r="GFW733"/>
      <c r="GFX733"/>
      <c r="GFY733"/>
      <c r="GFZ733"/>
      <c r="GGA733"/>
      <c r="GGB733"/>
      <c r="GGC733"/>
      <c r="GGD733"/>
      <c r="GGE733"/>
      <c r="GGF733"/>
      <c r="GGG733"/>
      <c r="GGH733"/>
      <c r="GGI733"/>
      <c r="GGJ733"/>
      <c r="GGK733"/>
      <c r="GGL733"/>
      <c r="GGM733"/>
      <c r="GGN733"/>
      <c r="GGO733"/>
      <c r="GGP733"/>
      <c r="GGQ733"/>
      <c r="GGR733"/>
      <c r="GGS733"/>
      <c r="GGT733"/>
      <c r="GGU733"/>
      <c r="GGV733"/>
      <c r="GGW733"/>
      <c r="GGX733"/>
      <c r="GGY733"/>
      <c r="GGZ733"/>
      <c r="GHA733"/>
      <c r="GHB733"/>
      <c r="GHC733"/>
      <c r="GHD733"/>
      <c r="GHE733"/>
      <c r="GHF733"/>
      <c r="GHG733"/>
      <c r="GHH733"/>
      <c r="GHI733"/>
      <c r="GHJ733"/>
      <c r="GHK733"/>
      <c r="GHL733"/>
      <c r="GHM733"/>
      <c r="GHN733"/>
      <c r="GHO733"/>
      <c r="GHP733"/>
      <c r="GHQ733"/>
      <c r="GHR733"/>
      <c r="GHS733"/>
      <c r="GHT733"/>
      <c r="GHU733"/>
      <c r="GHV733"/>
      <c r="GHW733"/>
      <c r="GHX733"/>
      <c r="GHY733"/>
      <c r="GHZ733"/>
      <c r="GIA733"/>
      <c r="GIB733"/>
      <c r="GIC733"/>
      <c r="GID733"/>
      <c r="GIE733"/>
      <c r="GIF733"/>
      <c r="GIG733"/>
      <c r="GIH733"/>
      <c r="GII733"/>
      <c r="GIJ733"/>
      <c r="GIK733"/>
      <c r="GIL733"/>
      <c r="GIM733"/>
      <c r="GIN733"/>
      <c r="GIO733"/>
      <c r="GIP733"/>
      <c r="GIQ733"/>
      <c r="GIR733"/>
      <c r="GIS733"/>
      <c r="GIT733"/>
      <c r="GIU733"/>
      <c r="GIV733"/>
      <c r="GIW733"/>
      <c r="GIX733"/>
      <c r="GIY733"/>
      <c r="GIZ733"/>
      <c r="GJA733"/>
      <c r="GJB733"/>
      <c r="GJC733"/>
      <c r="GJD733"/>
      <c r="GJE733"/>
      <c r="GJF733"/>
      <c r="GJG733"/>
      <c r="GJH733"/>
      <c r="GJI733"/>
      <c r="GJJ733"/>
      <c r="GJK733"/>
      <c r="GJL733"/>
      <c r="GJM733"/>
      <c r="GJN733"/>
      <c r="GJO733"/>
      <c r="GJP733"/>
      <c r="GJQ733"/>
      <c r="GJR733"/>
      <c r="GJS733"/>
      <c r="GJT733"/>
      <c r="GJU733"/>
      <c r="GJV733"/>
      <c r="GJW733"/>
      <c r="GJX733"/>
      <c r="GJY733"/>
      <c r="GJZ733"/>
      <c r="GKA733"/>
      <c r="GKB733"/>
      <c r="GKC733"/>
      <c r="GKD733"/>
      <c r="GKE733"/>
      <c r="GKF733"/>
      <c r="GKG733"/>
      <c r="GKH733"/>
      <c r="GKI733"/>
      <c r="GKJ733"/>
      <c r="GKK733"/>
      <c r="GKL733"/>
      <c r="GKM733"/>
      <c r="GKN733"/>
      <c r="GKO733"/>
      <c r="GKP733"/>
      <c r="GKQ733"/>
      <c r="GKR733"/>
      <c r="GKS733"/>
      <c r="GKT733"/>
      <c r="GKU733"/>
      <c r="GKV733"/>
      <c r="GKW733"/>
      <c r="GKX733"/>
      <c r="GKY733"/>
      <c r="GKZ733"/>
      <c r="GLA733"/>
      <c r="GLB733"/>
      <c r="GLC733"/>
      <c r="GLD733"/>
      <c r="GLE733"/>
      <c r="GLF733"/>
      <c r="GLG733"/>
      <c r="GLH733"/>
      <c r="GLI733"/>
      <c r="GLJ733"/>
      <c r="GLK733"/>
      <c r="GLL733"/>
      <c r="GLM733"/>
      <c r="GLN733"/>
      <c r="GLO733"/>
      <c r="GLP733"/>
      <c r="GLQ733"/>
      <c r="GLR733"/>
      <c r="GLS733"/>
      <c r="GLT733"/>
      <c r="GLU733"/>
      <c r="GLV733"/>
      <c r="GLW733"/>
      <c r="GLX733"/>
      <c r="GLY733"/>
      <c r="GLZ733"/>
      <c r="GMA733"/>
      <c r="GMB733"/>
      <c r="GMC733"/>
      <c r="GMD733"/>
      <c r="GME733"/>
      <c r="GMF733"/>
      <c r="GMG733"/>
      <c r="GMH733"/>
      <c r="GMI733"/>
      <c r="GMJ733"/>
      <c r="GMK733"/>
      <c r="GML733"/>
      <c r="GMM733"/>
      <c r="GMN733"/>
      <c r="GMO733"/>
      <c r="GMP733"/>
      <c r="GMQ733"/>
      <c r="GMR733"/>
      <c r="GMS733"/>
      <c r="GMT733"/>
      <c r="GMU733"/>
      <c r="GMV733"/>
      <c r="GMW733"/>
      <c r="GMX733"/>
      <c r="GMY733"/>
      <c r="GMZ733"/>
      <c r="GNA733"/>
      <c r="GNB733"/>
      <c r="GNC733"/>
      <c r="GND733"/>
      <c r="GNE733"/>
      <c r="GNF733"/>
      <c r="GNG733"/>
      <c r="GNH733"/>
      <c r="GNI733"/>
      <c r="GNJ733"/>
      <c r="GNK733"/>
      <c r="GNL733"/>
      <c r="GNM733"/>
      <c r="GNN733"/>
      <c r="GNO733"/>
      <c r="GNP733"/>
      <c r="GNQ733"/>
      <c r="GNR733"/>
      <c r="GNS733"/>
      <c r="GNT733"/>
      <c r="GNU733"/>
      <c r="GNV733"/>
      <c r="GNW733"/>
      <c r="GNX733"/>
      <c r="GNY733"/>
      <c r="GNZ733"/>
      <c r="GOA733"/>
      <c r="GOB733"/>
      <c r="GOC733"/>
      <c r="GOD733"/>
      <c r="GOE733"/>
      <c r="GOF733"/>
      <c r="GOG733"/>
      <c r="GOH733"/>
      <c r="GOI733"/>
      <c r="GOJ733"/>
      <c r="GOK733"/>
      <c r="GOL733"/>
      <c r="GOM733"/>
      <c r="GON733"/>
      <c r="GOO733"/>
      <c r="GOP733"/>
      <c r="GOQ733"/>
      <c r="GOR733"/>
      <c r="GOS733"/>
      <c r="GOT733"/>
      <c r="GOU733"/>
      <c r="GOV733"/>
      <c r="GOW733"/>
      <c r="GOX733"/>
      <c r="GOY733"/>
      <c r="GOZ733"/>
      <c r="GPA733"/>
      <c r="GPB733"/>
      <c r="GPC733"/>
      <c r="GPD733"/>
      <c r="GPE733"/>
      <c r="GPF733"/>
      <c r="GPG733"/>
      <c r="GPH733"/>
      <c r="GPI733"/>
      <c r="GPJ733"/>
      <c r="GPK733"/>
      <c r="GPL733"/>
      <c r="GPM733"/>
      <c r="GPN733"/>
      <c r="GPO733"/>
      <c r="GPP733"/>
      <c r="GPQ733"/>
      <c r="GPR733"/>
      <c r="GPS733"/>
      <c r="GPT733"/>
      <c r="GPU733"/>
      <c r="GPV733"/>
      <c r="GPW733"/>
      <c r="GPX733"/>
      <c r="GPY733"/>
      <c r="GPZ733"/>
      <c r="GQA733"/>
      <c r="GQB733"/>
      <c r="GQC733"/>
      <c r="GQD733"/>
      <c r="GQE733"/>
      <c r="GQF733"/>
      <c r="GQG733"/>
      <c r="GQH733"/>
      <c r="GQI733"/>
      <c r="GQJ733"/>
      <c r="GQK733"/>
      <c r="GQL733"/>
      <c r="GQM733"/>
      <c r="GQN733"/>
      <c r="GQO733"/>
      <c r="GQP733"/>
      <c r="GQQ733"/>
      <c r="GQR733"/>
      <c r="GQS733"/>
      <c r="GQT733"/>
      <c r="GQU733"/>
      <c r="GQV733"/>
      <c r="GQW733"/>
      <c r="GQX733"/>
      <c r="GQY733"/>
      <c r="GQZ733"/>
      <c r="GRA733"/>
      <c r="GRB733"/>
      <c r="GRC733"/>
      <c r="GRD733"/>
      <c r="GRE733"/>
      <c r="GRF733"/>
      <c r="GRG733"/>
      <c r="GRH733"/>
      <c r="GRI733"/>
      <c r="GRJ733"/>
      <c r="GRK733"/>
      <c r="GRL733"/>
      <c r="GRM733"/>
      <c r="GRN733"/>
      <c r="GRO733"/>
      <c r="GRP733"/>
      <c r="GRQ733"/>
      <c r="GRR733"/>
      <c r="GRS733"/>
      <c r="GRT733"/>
      <c r="GRU733"/>
      <c r="GRV733"/>
      <c r="GRW733"/>
      <c r="GRX733"/>
      <c r="GRY733"/>
      <c r="GRZ733"/>
      <c r="GSA733"/>
      <c r="GSB733"/>
      <c r="GSC733"/>
      <c r="GSD733"/>
      <c r="GSE733"/>
      <c r="GSF733"/>
      <c r="GSG733"/>
      <c r="GSH733"/>
      <c r="GSI733"/>
      <c r="GSJ733"/>
      <c r="GSK733"/>
      <c r="GSL733"/>
      <c r="GSM733"/>
      <c r="GSN733"/>
      <c r="GSO733"/>
      <c r="GSP733"/>
      <c r="GSQ733"/>
      <c r="GSR733"/>
      <c r="GSS733"/>
      <c r="GST733"/>
      <c r="GSU733"/>
      <c r="GSV733"/>
      <c r="GSW733"/>
      <c r="GSX733"/>
      <c r="GSY733"/>
      <c r="GSZ733"/>
      <c r="GTA733"/>
      <c r="GTB733"/>
      <c r="GTC733"/>
      <c r="GTD733"/>
      <c r="GTE733"/>
      <c r="GTF733"/>
      <c r="GTG733"/>
      <c r="GTH733"/>
      <c r="GTI733"/>
      <c r="GTJ733"/>
      <c r="GTK733"/>
      <c r="GTL733"/>
      <c r="GTM733"/>
      <c r="GTN733"/>
      <c r="GTO733"/>
      <c r="GTP733"/>
      <c r="GTQ733"/>
      <c r="GTR733"/>
      <c r="GTS733"/>
      <c r="GTT733"/>
      <c r="GTU733"/>
      <c r="GTV733"/>
      <c r="GTW733"/>
      <c r="GTX733"/>
      <c r="GTY733"/>
      <c r="GTZ733"/>
      <c r="GUA733"/>
      <c r="GUB733"/>
      <c r="GUC733"/>
      <c r="GUD733"/>
      <c r="GUE733"/>
      <c r="GUF733"/>
      <c r="GUG733"/>
      <c r="GUH733"/>
      <c r="GUI733"/>
      <c r="GUJ733"/>
      <c r="GUK733"/>
      <c r="GUL733"/>
      <c r="GUM733"/>
      <c r="GUN733"/>
      <c r="GUO733"/>
      <c r="GUP733"/>
      <c r="GUQ733"/>
      <c r="GUR733"/>
      <c r="GUS733"/>
      <c r="GUT733"/>
      <c r="GUU733"/>
      <c r="GUV733"/>
      <c r="GUW733"/>
      <c r="GUX733"/>
      <c r="GUY733"/>
      <c r="GUZ733"/>
      <c r="GVA733"/>
      <c r="GVB733"/>
      <c r="GVC733"/>
      <c r="GVD733"/>
      <c r="GVE733"/>
      <c r="GVF733"/>
      <c r="GVG733"/>
      <c r="GVH733"/>
      <c r="GVI733"/>
      <c r="GVJ733"/>
      <c r="GVK733"/>
      <c r="GVL733"/>
      <c r="GVM733"/>
      <c r="GVN733"/>
      <c r="GVO733"/>
      <c r="GVP733"/>
      <c r="GVQ733"/>
      <c r="GVR733"/>
      <c r="GVS733"/>
      <c r="GVT733"/>
      <c r="GVU733"/>
      <c r="GVV733"/>
      <c r="GVW733"/>
      <c r="GVX733"/>
      <c r="GVY733"/>
      <c r="GVZ733"/>
      <c r="GWA733"/>
      <c r="GWB733"/>
      <c r="GWC733"/>
      <c r="GWD733"/>
      <c r="GWE733"/>
      <c r="GWF733"/>
      <c r="GWG733"/>
      <c r="GWH733"/>
      <c r="GWI733"/>
      <c r="GWJ733"/>
      <c r="GWK733"/>
      <c r="GWL733"/>
      <c r="GWM733"/>
      <c r="GWN733"/>
      <c r="GWO733"/>
      <c r="GWP733"/>
      <c r="GWQ733"/>
      <c r="GWR733"/>
      <c r="GWS733"/>
      <c r="GWT733"/>
      <c r="GWU733"/>
      <c r="GWV733"/>
      <c r="GWW733"/>
      <c r="GWX733"/>
      <c r="GWY733"/>
      <c r="GWZ733"/>
      <c r="GXA733"/>
      <c r="GXB733"/>
      <c r="GXC733"/>
      <c r="GXD733"/>
      <c r="GXE733"/>
      <c r="GXF733"/>
      <c r="GXG733"/>
      <c r="GXH733"/>
      <c r="GXI733"/>
      <c r="GXJ733"/>
      <c r="GXK733"/>
      <c r="GXL733"/>
      <c r="GXM733"/>
      <c r="GXN733"/>
      <c r="GXO733"/>
      <c r="GXP733"/>
      <c r="GXQ733"/>
      <c r="GXR733"/>
      <c r="GXS733"/>
      <c r="GXT733"/>
      <c r="GXU733"/>
      <c r="GXV733"/>
      <c r="GXW733"/>
      <c r="GXX733"/>
      <c r="GXY733"/>
      <c r="GXZ733"/>
      <c r="GYA733"/>
      <c r="GYB733"/>
      <c r="GYC733"/>
      <c r="GYD733"/>
      <c r="GYE733"/>
      <c r="GYF733"/>
      <c r="GYG733"/>
      <c r="GYH733"/>
      <c r="GYI733"/>
      <c r="GYJ733"/>
      <c r="GYK733"/>
      <c r="GYL733"/>
      <c r="GYM733"/>
      <c r="GYN733"/>
      <c r="GYO733"/>
      <c r="GYP733"/>
      <c r="GYQ733"/>
      <c r="GYR733"/>
      <c r="GYS733"/>
      <c r="GYT733"/>
      <c r="GYU733"/>
      <c r="GYV733"/>
      <c r="GYW733"/>
      <c r="GYX733"/>
      <c r="GYY733"/>
      <c r="GYZ733"/>
      <c r="GZA733"/>
      <c r="GZB733"/>
      <c r="GZC733"/>
      <c r="GZD733"/>
      <c r="GZE733"/>
      <c r="GZF733"/>
      <c r="GZG733"/>
      <c r="GZH733"/>
      <c r="GZI733"/>
      <c r="GZJ733"/>
      <c r="GZK733"/>
      <c r="GZL733"/>
      <c r="GZM733"/>
      <c r="GZN733"/>
      <c r="GZO733"/>
      <c r="GZP733"/>
      <c r="GZQ733"/>
      <c r="GZR733"/>
      <c r="GZS733"/>
      <c r="GZT733"/>
      <c r="GZU733"/>
      <c r="GZV733"/>
      <c r="GZW733"/>
      <c r="GZX733"/>
      <c r="GZY733"/>
      <c r="GZZ733"/>
      <c r="HAA733"/>
      <c r="HAB733"/>
      <c r="HAC733"/>
      <c r="HAD733"/>
      <c r="HAE733"/>
      <c r="HAF733"/>
      <c r="HAG733"/>
      <c r="HAH733"/>
      <c r="HAI733"/>
      <c r="HAJ733"/>
      <c r="HAK733"/>
      <c r="HAL733"/>
      <c r="HAM733"/>
      <c r="HAN733"/>
      <c r="HAO733"/>
      <c r="HAP733"/>
      <c r="HAQ733"/>
      <c r="HAR733"/>
      <c r="HAS733"/>
      <c r="HAT733"/>
      <c r="HAU733"/>
      <c r="HAV733"/>
      <c r="HAW733"/>
      <c r="HAX733"/>
      <c r="HAY733"/>
      <c r="HAZ733"/>
      <c r="HBA733"/>
      <c r="HBB733"/>
      <c r="HBC733"/>
      <c r="HBD733"/>
      <c r="HBE733"/>
      <c r="HBF733"/>
      <c r="HBG733"/>
      <c r="HBH733"/>
      <c r="HBI733"/>
      <c r="HBJ733"/>
      <c r="HBK733"/>
      <c r="HBL733"/>
      <c r="HBM733"/>
      <c r="HBN733"/>
      <c r="HBO733"/>
      <c r="HBP733"/>
      <c r="HBQ733"/>
      <c r="HBR733"/>
      <c r="HBS733"/>
      <c r="HBT733"/>
      <c r="HBU733"/>
      <c r="HBV733"/>
      <c r="HBW733"/>
      <c r="HBX733"/>
      <c r="HBY733"/>
      <c r="HBZ733"/>
      <c r="HCA733"/>
      <c r="HCB733"/>
      <c r="HCC733"/>
      <c r="HCD733"/>
      <c r="HCE733"/>
      <c r="HCF733"/>
      <c r="HCG733"/>
      <c r="HCH733"/>
      <c r="HCI733"/>
      <c r="HCJ733"/>
      <c r="HCK733"/>
      <c r="HCL733"/>
      <c r="HCM733"/>
      <c r="HCN733"/>
      <c r="HCO733"/>
      <c r="HCP733"/>
      <c r="HCQ733"/>
      <c r="HCR733"/>
      <c r="HCS733"/>
      <c r="HCT733"/>
      <c r="HCU733"/>
      <c r="HCV733"/>
      <c r="HCW733"/>
      <c r="HCX733"/>
      <c r="HCY733"/>
      <c r="HCZ733"/>
      <c r="HDA733"/>
      <c r="HDB733"/>
      <c r="HDC733"/>
      <c r="HDD733"/>
      <c r="HDE733"/>
      <c r="HDF733"/>
      <c r="HDG733"/>
      <c r="HDH733"/>
      <c r="HDI733"/>
      <c r="HDJ733"/>
      <c r="HDK733"/>
      <c r="HDL733"/>
      <c r="HDM733"/>
      <c r="HDN733"/>
      <c r="HDO733"/>
      <c r="HDP733"/>
      <c r="HDQ733"/>
      <c r="HDR733"/>
      <c r="HDS733"/>
      <c r="HDT733"/>
      <c r="HDU733"/>
      <c r="HDV733"/>
      <c r="HDW733"/>
      <c r="HDX733"/>
      <c r="HDY733"/>
      <c r="HDZ733"/>
      <c r="HEA733"/>
      <c r="HEB733"/>
      <c r="HEC733"/>
      <c r="HED733"/>
      <c r="HEE733"/>
      <c r="HEF733"/>
      <c r="HEG733"/>
      <c r="HEH733"/>
      <c r="HEI733"/>
      <c r="HEJ733"/>
      <c r="HEK733"/>
      <c r="HEL733"/>
      <c r="HEM733"/>
      <c r="HEN733"/>
      <c r="HEO733"/>
      <c r="HEP733"/>
      <c r="HEQ733"/>
      <c r="HER733"/>
      <c r="HES733"/>
      <c r="HET733"/>
      <c r="HEU733"/>
      <c r="HEV733"/>
      <c r="HEW733"/>
      <c r="HEX733"/>
      <c r="HEY733"/>
      <c r="HEZ733"/>
      <c r="HFA733"/>
      <c r="HFB733"/>
      <c r="HFC733"/>
      <c r="HFD733"/>
      <c r="HFE733"/>
      <c r="HFF733"/>
      <c r="HFG733"/>
      <c r="HFH733"/>
      <c r="HFI733"/>
      <c r="HFJ733"/>
      <c r="HFK733"/>
      <c r="HFL733"/>
      <c r="HFM733"/>
      <c r="HFN733"/>
      <c r="HFO733"/>
      <c r="HFP733"/>
      <c r="HFQ733"/>
      <c r="HFR733"/>
      <c r="HFS733"/>
      <c r="HFT733"/>
      <c r="HFU733"/>
      <c r="HFV733"/>
      <c r="HFW733"/>
      <c r="HFX733"/>
      <c r="HFY733"/>
      <c r="HFZ733"/>
      <c r="HGA733"/>
      <c r="HGB733"/>
      <c r="HGC733"/>
      <c r="HGD733"/>
      <c r="HGE733"/>
      <c r="HGF733"/>
      <c r="HGG733"/>
      <c r="HGH733"/>
      <c r="HGI733"/>
      <c r="HGJ733"/>
      <c r="HGK733"/>
      <c r="HGL733"/>
      <c r="HGM733"/>
      <c r="HGN733"/>
      <c r="HGO733"/>
      <c r="HGP733"/>
      <c r="HGQ733"/>
      <c r="HGR733"/>
      <c r="HGS733"/>
      <c r="HGT733"/>
      <c r="HGU733"/>
      <c r="HGV733"/>
      <c r="HGW733"/>
      <c r="HGX733"/>
      <c r="HGY733"/>
      <c r="HGZ733"/>
      <c r="HHA733"/>
      <c r="HHB733"/>
      <c r="HHC733"/>
      <c r="HHD733"/>
      <c r="HHE733"/>
      <c r="HHF733"/>
      <c r="HHG733"/>
      <c r="HHH733"/>
      <c r="HHI733"/>
      <c r="HHJ733"/>
      <c r="HHK733"/>
      <c r="HHL733"/>
      <c r="HHM733"/>
      <c r="HHN733"/>
      <c r="HHO733"/>
      <c r="HHP733"/>
      <c r="HHQ733"/>
      <c r="HHR733"/>
      <c r="HHS733"/>
      <c r="HHT733"/>
      <c r="HHU733"/>
      <c r="HHV733"/>
      <c r="HHW733"/>
      <c r="HHX733"/>
      <c r="HHY733"/>
      <c r="HHZ733"/>
      <c r="HIA733"/>
      <c r="HIB733"/>
      <c r="HIC733"/>
      <c r="HID733"/>
      <c r="HIE733"/>
      <c r="HIF733"/>
      <c r="HIG733"/>
      <c r="HIH733"/>
      <c r="HII733"/>
      <c r="HIJ733"/>
      <c r="HIK733"/>
      <c r="HIL733"/>
      <c r="HIM733"/>
      <c r="HIN733"/>
      <c r="HIO733"/>
      <c r="HIP733"/>
      <c r="HIQ733"/>
      <c r="HIR733"/>
      <c r="HIS733"/>
      <c r="HIT733"/>
      <c r="HIU733"/>
      <c r="HIV733"/>
      <c r="HIW733"/>
      <c r="HIX733"/>
      <c r="HIY733"/>
      <c r="HIZ733"/>
      <c r="HJA733"/>
      <c r="HJB733"/>
      <c r="HJC733"/>
      <c r="HJD733"/>
      <c r="HJE733"/>
      <c r="HJF733"/>
      <c r="HJG733"/>
      <c r="HJH733"/>
      <c r="HJI733"/>
      <c r="HJJ733"/>
      <c r="HJK733"/>
      <c r="HJL733"/>
      <c r="HJM733"/>
      <c r="HJN733"/>
      <c r="HJO733"/>
      <c r="HJP733"/>
      <c r="HJQ733"/>
      <c r="HJR733"/>
      <c r="HJS733"/>
      <c r="HJT733"/>
      <c r="HJU733"/>
      <c r="HJV733"/>
      <c r="HJW733"/>
      <c r="HJX733"/>
      <c r="HJY733"/>
      <c r="HJZ733"/>
      <c r="HKA733"/>
      <c r="HKB733"/>
      <c r="HKC733"/>
      <c r="HKD733"/>
      <c r="HKE733"/>
      <c r="HKF733"/>
      <c r="HKG733"/>
      <c r="HKH733"/>
      <c r="HKI733"/>
      <c r="HKJ733"/>
      <c r="HKK733"/>
      <c r="HKL733"/>
      <c r="HKM733"/>
      <c r="HKN733"/>
      <c r="HKO733"/>
      <c r="HKP733"/>
      <c r="HKQ733"/>
      <c r="HKR733"/>
      <c r="HKS733"/>
      <c r="HKT733"/>
      <c r="HKU733"/>
      <c r="HKV733"/>
      <c r="HKW733"/>
      <c r="HKX733"/>
      <c r="HKY733"/>
      <c r="HKZ733"/>
      <c r="HLA733"/>
      <c r="HLB733"/>
      <c r="HLC733"/>
      <c r="HLD733"/>
      <c r="HLE733"/>
      <c r="HLF733"/>
      <c r="HLG733"/>
      <c r="HLH733"/>
      <c r="HLI733"/>
      <c r="HLJ733"/>
      <c r="HLK733"/>
      <c r="HLL733"/>
      <c r="HLM733"/>
      <c r="HLN733"/>
      <c r="HLO733"/>
      <c r="HLP733"/>
      <c r="HLQ733"/>
      <c r="HLR733"/>
      <c r="HLS733"/>
      <c r="HLT733"/>
      <c r="HLU733"/>
      <c r="HLV733"/>
      <c r="HLW733"/>
      <c r="HLX733"/>
      <c r="HLY733"/>
      <c r="HLZ733"/>
      <c r="HMA733"/>
      <c r="HMB733"/>
      <c r="HMC733"/>
      <c r="HMD733"/>
      <c r="HME733"/>
      <c r="HMF733"/>
      <c r="HMG733"/>
      <c r="HMH733"/>
      <c r="HMI733"/>
      <c r="HMJ733"/>
      <c r="HMK733"/>
      <c r="HML733"/>
      <c r="HMM733"/>
      <c r="HMN733"/>
      <c r="HMO733"/>
      <c r="HMP733"/>
      <c r="HMQ733"/>
      <c r="HMR733"/>
      <c r="HMS733"/>
      <c r="HMT733"/>
      <c r="HMU733"/>
      <c r="HMV733"/>
      <c r="HMW733"/>
      <c r="HMX733"/>
      <c r="HMY733"/>
      <c r="HMZ733"/>
      <c r="HNA733"/>
      <c r="HNB733"/>
      <c r="HNC733"/>
      <c r="HND733"/>
      <c r="HNE733"/>
      <c r="HNF733"/>
      <c r="HNG733"/>
      <c r="HNH733"/>
      <c r="HNI733"/>
      <c r="HNJ733"/>
      <c r="HNK733"/>
      <c r="HNL733"/>
      <c r="HNM733"/>
      <c r="HNN733"/>
      <c r="HNO733"/>
      <c r="HNP733"/>
      <c r="HNQ733"/>
      <c r="HNR733"/>
      <c r="HNS733"/>
      <c r="HNT733"/>
      <c r="HNU733"/>
      <c r="HNV733"/>
      <c r="HNW733"/>
      <c r="HNX733"/>
      <c r="HNY733"/>
      <c r="HNZ733"/>
      <c r="HOA733"/>
      <c r="HOB733"/>
      <c r="HOC733"/>
      <c r="HOD733"/>
      <c r="HOE733"/>
      <c r="HOF733"/>
      <c r="HOG733"/>
      <c r="HOH733"/>
      <c r="HOI733"/>
      <c r="HOJ733"/>
      <c r="HOK733"/>
      <c r="HOL733"/>
      <c r="HOM733"/>
      <c r="HON733"/>
      <c r="HOO733"/>
      <c r="HOP733"/>
      <c r="HOQ733"/>
      <c r="HOR733"/>
      <c r="HOS733"/>
      <c r="HOT733"/>
      <c r="HOU733"/>
      <c r="HOV733"/>
      <c r="HOW733"/>
      <c r="HOX733"/>
      <c r="HOY733"/>
      <c r="HOZ733"/>
      <c r="HPA733"/>
      <c r="HPB733"/>
      <c r="HPC733"/>
      <c r="HPD733"/>
      <c r="HPE733"/>
      <c r="HPF733"/>
      <c r="HPG733"/>
      <c r="HPH733"/>
      <c r="HPI733"/>
      <c r="HPJ733"/>
      <c r="HPK733"/>
      <c r="HPL733"/>
      <c r="HPM733"/>
      <c r="HPN733"/>
      <c r="HPO733"/>
      <c r="HPP733"/>
      <c r="HPQ733"/>
      <c r="HPR733"/>
      <c r="HPS733"/>
      <c r="HPT733"/>
      <c r="HPU733"/>
      <c r="HPV733"/>
      <c r="HPW733"/>
      <c r="HPX733"/>
      <c r="HPY733"/>
      <c r="HPZ733"/>
      <c r="HQA733"/>
      <c r="HQB733"/>
      <c r="HQC733"/>
      <c r="HQD733"/>
      <c r="HQE733"/>
      <c r="HQF733"/>
      <c r="HQG733"/>
      <c r="HQH733"/>
      <c r="HQI733"/>
      <c r="HQJ733"/>
      <c r="HQK733"/>
      <c r="HQL733"/>
      <c r="HQM733"/>
      <c r="HQN733"/>
      <c r="HQO733"/>
      <c r="HQP733"/>
      <c r="HQQ733"/>
      <c r="HQR733"/>
      <c r="HQS733"/>
      <c r="HQT733"/>
      <c r="HQU733"/>
      <c r="HQV733"/>
      <c r="HQW733"/>
      <c r="HQX733"/>
      <c r="HQY733"/>
      <c r="HQZ733"/>
      <c r="HRA733"/>
      <c r="HRB733"/>
      <c r="HRC733"/>
      <c r="HRD733"/>
      <c r="HRE733"/>
      <c r="HRF733"/>
      <c r="HRG733"/>
      <c r="HRH733"/>
      <c r="HRI733"/>
      <c r="HRJ733"/>
      <c r="HRK733"/>
      <c r="HRL733"/>
      <c r="HRM733"/>
      <c r="HRN733"/>
      <c r="HRO733"/>
      <c r="HRP733"/>
      <c r="HRQ733"/>
      <c r="HRR733"/>
      <c r="HRS733"/>
      <c r="HRT733"/>
      <c r="HRU733"/>
      <c r="HRV733"/>
      <c r="HRW733"/>
      <c r="HRX733"/>
      <c r="HRY733"/>
      <c r="HRZ733"/>
      <c r="HSA733"/>
      <c r="HSB733"/>
      <c r="HSC733"/>
      <c r="HSD733"/>
      <c r="HSE733"/>
      <c r="HSF733"/>
      <c r="HSG733"/>
      <c r="HSH733"/>
      <c r="HSI733"/>
      <c r="HSJ733"/>
      <c r="HSK733"/>
      <c r="HSL733"/>
      <c r="HSM733"/>
      <c r="HSN733"/>
      <c r="HSO733"/>
      <c r="HSP733"/>
      <c r="HSQ733"/>
      <c r="HSR733"/>
      <c r="HSS733"/>
      <c r="HST733"/>
      <c r="HSU733"/>
      <c r="HSV733"/>
      <c r="HSW733"/>
      <c r="HSX733"/>
      <c r="HSY733"/>
      <c r="HSZ733"/>
      <c r="HTA733"/>
      <c r="HTB733"/>
      <c r="HTC733"/>
      <c r="HTD733"/>
      <c r="HTE733"/>
      <c r="HTF733"/>
      <c r="HTG733"/>
      <c r="HTH733"/>
      <c r="HTI733"/>
      <c r="HTJ733"/>
      <c r="HTK733"/>
      <c r="HTL733"/>
      <c r="HTM733"/>
      <c r="HTN733"/>
      <c r="HTO733"/>
      <c r="HTP733"/>
      <c r="HTQ733"/>
      <c r="HTR733"/>
      <c r="HTS733"/>
      <c r="HTT733"/>
      <c r="HTU733"/>
      <c r="HTV733"/>
      <c r="HTW733"/>
      <c r="HTX733"/>
      <c r="HTY733"/>
      <c r="HTZ733"/>
      <c r="HUA733"/>
      <c r="HUB733"/>
      <c r="HUC733"/>
      <c r="HUD733"/>
      <c r="HUE733"/>
      <c r="HUF733"/>
      <c r="HUG733"/>
      <c r="HUH733"/>
      <c r="HUI733"/>
      <c r="HUJ733"/>
      <c r="HUK733"/>
      <c r="HUL733"/>
      <c r="HUM733"/>
      <c r="HUN733"/>
      <c r="HUO733"/>
      <c r="HUP733"/>
      <c r="HUQ733"/>
      <c r="HUR733"/>
      <c r="HUS733"/>
      <c r="HUT733"/>
      <c r="HUU733"/>
      <c r="HUV733"/>
      <c r="HUW733"/>
      <c r="HUX733"/>
      <c r="HUY733"/>
      <c r="HUZ733"/>
      <c r="HVA733"/>
      <c r="HVB733"/>
      <c r="HVC733"/>
      <c r="HVD733"/>
      <c r="HVE733"/>
      <c r="HVF733"/>
      <c r="HVG733"/>
      <c r="HVH733"/>
      <c r="HVI733"/>
      <c r="HVJ733"/>
      <c r="HVK733"/>
      <c r="HVL733"/>
      <c r="HVM733"/>
      <c r="HVN733"/>
      <c r="HVO733"/>
      <c r="HVP733"/>
      <c r="HVQ733"/>
      <c r="HVR733"/>
      <c r="HVS733"/>
      <c r="HVT733"/>
      <c r="HVU733"/>
      <c r="HVV733"/>
      <c r="HVW733"/>
      <c r="HVX733"/>
      <c r="HVY733"/>
      <c r="HVZ733"/>
      <c r="HWA733"/>
      <c r="HWB733"/>
      <c r="HWC733"/>
      <c r="HWD733"/>
      <c r="HWE733"/>
      <c r="HWF733"/>
      <c r="HWG733"/>
      <c r="HWH733"/>
      <c r="HWI733"/>
      <c r="HWJ733"/>
      <c r="HWK733"/>
      <c r="HWL733"/>
      <c r="HWM733"/>
      <c r="HWN733"/>
      <c r="HWO733"/>
      <c r="HWP733"/>
      <c r="HWQ733"/>
      <c r="HWR733"/>
      <c r="HWS733"/>
      <c r="HWT733"/>
      <c r="HWU733"/>
      <c r="HWV733"/>
      <c r="HWW733"/>
      <c r="HWX733"/>
      <c r="HWY733"/>
      <c r="HWZ733"/>
      <c r="HXA733"/>
      <c r="HXB733"/>
      <c r="HXC733"/>
      <c r="HXD733"/>
      <c r="HXE733"/>
      <c r="HXF733"/>
      <c r="HXG733"/>
      <c r="HXH733"/>
      <c r="HXI733"/>
      <c r="HXJ733"/>
      <c r="HXK733"/>
      <c r="HXL733"/>
      <c r="HXM733"/>
      <c r="HXN733"/>
      <c r="HXO733"/>
      <c r="HXP733"/>
      <c r="HXQ733"/>
      <c r="HXR733"/>
      <c r="HXS733"/>
      <c r="HXT733"/>
      <c r="HXU733"/>
      <c r="HXV733"/>
      <c r="HXW733"/>
      <c r="HXX733"/>
      <c r="HXY733"/>
      <c r="HXZ733"/>
      <c r="HYA733"/>
      <c r="HYB733"/>
      <c r="HYC733"/>
      <c r="HYD733"/>
      <c r="HYE733"/>
      <c r="HYF733"/>
      <c r="HYG733"/>
      <c r="HYH733"/>
      <c r="HYI733"/>
      <c r="HYJ733"/>
      <c r="HYK733"/>
      <c r="HYL733"/>
      <c r="HYM733"/>
      <c r="HYN733"/>
      <c r="HYO733"/>
      <c r="HYP733"/>
      <c r="HYQ733"/>
      <c r="HYR733"/>
      <c r="HYS733"/>
      <c r="HYT733"/>
      <c r="HYU733"/>
      <c r="HYV733"/>
      <c r="HYW733"/>
      <c r="HYX733"/>
      <c r="HYY733"/>
      <c r="HYZ733"/>
      <c r="HZA733"/>
      <c r="HZB733"/>
      <c r="HZC733"/>
      <c r="HZD733"/>
      <c r="HZE733"/>
      <c r="HZF733"/>
      <c r="HZG733"/>
      <c r="HZH733"/>
      <c r="HZI733"/>
      <c r="HZJ733"/>
      <c r="HZK733"/>
      <c r="HZL733"/>
      <c r="HZM733"/>
      <c r="HZN733"/>
      <c r="HZO733"/>
      <c r="HZP733"/>
      <c r="HZQ733"/>
      <c r="HZR733"/>
      <c r="HZS733"/>
      <c r="HZT733"/>
      <c r="HZU733"/>
      <c r="HZV733"/>
      <c r="HZW733"/>
      <c r="HZX733"/>
      <c r="HZY733"/>
      <c r="HZZ733"/>
      <c r="IAA733"/>
      <c r="IAB733"/>
      <c r="IAC733"/>
      <c r="IAD733"/>
      <c r="IAE733"/>
      <c r="IAF733"/>
      <c r="IAG733"/>
      <c r="IAH733"/>
      <c r="IAI733"/>
      <c r="IAJ733"/>
      <c r="IAK733"/>
      <c r="IAL733"/>
      <c r="IAM733"/>
      <c r="IAN733"/>
      <c r="IAO733"/>
      <c r="IAP733"/>
      <c r="IAQ733"/>
      <c r="IAR733"/>
      <c r="IAS733"/>
      <c r="IAT733"/>
      <c r="IAU733"/>
      <c r="IAV733"/>
      <c r="IAW733"/>
      <c r="IAX733"/>
      <c r="IAY733"/>
      <c r="IAZ733"/>
      <c r="IBA733"/>
      <c r="IBB733"/>
      <c r="IBC733"/>
      <c r="IBD733"/>
      <c r="IBE733"/>
      <c r="IBF733"/>
      <c r="IBG733"/>
      <c r="IBH733"/>
      <c r="IBI733"/>
      <c r="IBJ733"/>
      <c r="IBK733"/>
      <c r="IBL733"/>
      <c r="IBM733"/>
      <c r="IBN733"/>
      <c r="IBO733"/>
      <c r="IBP733"/>
      <c r="IBQ733"/>
      <c r="IBR733"/>
      <c r="IBS733"/>
      <c r="IBT733"/>
      <c r="IBU733"/>
      <c r="IBV733"/>
      <c r="IBW733"/>
      <c r="IBX733"/>
      <c r="IBY733"/>
      <c r="IBZ733"/>
      <c r="ICA733"/>
      <c r="ICB733"/>
      <c r="ICC733"/>
      <c r="ICD733"/>
      <c r="ICE733"/>
      <c r="ICF733"/>
      <c r="ICG733"/>
      <c r="ICH733"/>
      <c r="ICI733"/>
      <c r="ICJ733"/>
      <c r="ICK733"/>
      <c r="ICL733"/>
      <c r="ICM733"/>
      <c r="ICN733"/>
      <c r="ICO733"/>
      <c r="ICP733"/>
      <c r="ICQ733"/>
      <c r="ICR733"/>
      <c r="ICS733"/>
      <c r="ICT733"/>
      <c r="ICU733"/>
      <c r="ICV733"/>
      <c r="ICW733"/>
      <c r="ICX733"/>
      <c r="ICY733"/>
      <c r="ICZ733"/>
      <c r="IDA733"/>
      <c r="IDB733"/>
      <c r="IDC733"/>
      <c r="IDD733"/>
      <c r="IDE733"/>
      <c r="IDF733"/>
      <c r="IDG733"/>
      <c r="IDH733"/>
      <c r="IDI733"/>
      <c r="IDJ733"/>
      <c r="IDK733"/>
      <c r="IDL733"/>
      <c r="IDM733"/>
      <c r="IDN733"/>
      <c r="IDO733"/>
      <c r="IDP733"/>
      <c r="IDQ733"/>
      <c r="IDR733"/>
      <c r="IDS733"/>
      <c r="IDT733"/>
      <c r="IDU733"/>
      <c r="IDV733"/>
      <c r="IDW733"/>
      <c r="IDX733"/>
      <c r="IDY733"/>
      <c r="IDZ733"/>
      <c r="IEA733"/>
      <c r="IEB733"/>
      <c r="IEC733"/>
      <c r="IED733"/>
      <c r="IEE733"/>
      <c r="IEF733"/>
      <c r="IEG733"/>
      <c r="IEH733"/>
      <c r="IEI733"/>
      <c r="IEJ733"/>
      <c r="IEK733"/>
      <c r="IEL733"/>
      <c r="IEM733"/>
      <c r="IEN733"/>
      <c r="IEO733"/>
      <c r="IEP733"/>
      <c r="IEQ733"/>
      <c r="IER733"/>
      <c r="IES733"/>
      <c r="IET733"/>
      <c r="IEU733"/>
      <c r="IEV733"/>
      <c r="IEW733"/>
      <c r="IEX733"/>
      <c r="IEY733"/>
      <c r="IEZ733"/>
      <c r="IFA733"/>
      <c r="IFB733"/>
      <c r="IFC733"/>
      <c r="IFD733"/>
      <c r="IFE733"/>
      <c r="IFF733"/>
      <c r="IFG733"/>
      <c r="IFH733"/>
      <c r="IFI733"/>
      <c r="IFJ733"/>
      <c r="IFK733"/>
      <c r="IFL733"/>
      <c r="IFM733"/>
      <c r="IFN733"/>
      <c r="IFO733"/>
      <c r="IFP733"/>
      <c r="IFQ733"/>
      <c r="IFR733"/>
      <c r="IFS733"/>
      <c r="IFT733"/>
      <c r="IFU733"/>
      <c r="IFV733"/>
      <c r="IFW733"/>
      <c r="IFX733"/>
      <c r="IFY733"/>
      <c r="IFZ733"/>
      <c r="IGA733"/>
      <c r="IGB733"/>
      <c r="IGC733"/>
      <c r="IGD733"/>
      <c r="IGE733"/>
      <c r="IGF733"/>
      <c r="IGG733"/>
      <c r="IGH733"/>
      <c r="IGI733"/>
      <c r="IGJ733"/>
      <c r="IGK733"/>
      <c r="IGL733"/>
      <c r="IGM733"/>
      <c r="IGN733"/>
      <c r="IGO733"/>
      <c r="IGP733"/>
      <c r="IGQ733"/>
      <c r="IGR733"/>
      <c r="IGS733"/>
      <c r="IGT733"/>
      <c r="IGU733"/>
      <c r="IGV733"/>
      <c r="IGW733"/>
      <c r="IGX733"/>
      <c r="IGY733"/>
      <c r="IGZ733"/>
      <c r="IHA733"/>
      <c r="IHB733"/>
      <c r="IHC733"/>
      <c r="IHD733"/>
      <c r="IHE733"/>
      <c r="IHF733"/>
      <c r="IHG733"/>
      <c r="IHH733"/>
      <c r="IHI733"/>
      <c r="IHJ733"/>
      <c r="IHK733"/>
      <c r="IHL733"/>
      <c r="IHM733"/>
      <c r="IHN733"/>
      <c r="IHO733"/>
      <c r="IHP733"/>
      <c r="IHQ733"/>
      <c r="IHR733"/>
      <c r="IHS733"/>
      <c r="IHT733"/>
      <c r="IHU733"/>
      <c r="IHV733"/>
      <c r="IHW733"/>
      <c r="IHX733"/>
      <c r="IHY733"/>
      <c r="IHZ733"/>
      <c r="IIA733"/>
      <c r="IIB733"/>
      <c r="IIC733"/>
      <c r="IID733"/>
      <c r="IIE733"/>
      <c r="IIF733"/>
      <c r="IIG733"/>
      <c r="IIH733"/>
      <c r="III733"/>
      <c r="IIJ733"/>
      <c r="IIK733"/>
      <c r="IIL733"/>
      <c r="IIM733"/>
      <c r="IIN733"/>
      <c r="IIO733"/>
      <c r="IIP733"/>
      <c r="IIQ733"/>
      <c r="IIR733"/>
      <c r="IIS733"/>
      <c r="IIT733"/>
      <c r="IIU733"/>
      <c r="IIV733"/>
      <c r="IIW733"/>
      <c r="IIX733"/>
      <c r="IIY733"/>
      <c r="IIZ733"/>
      <c r="IJA733"/>
      <c r="IJB733"/>
      <c r="IJC733"/>
      <c r="IJD733"/>
      <c r="IJE733"/>
      <c r="IJF733"/>
      <c r="IJG733"/>
      <c r="IJH733"/>
      <c r="IJI733"/>
      <c r="IJJ733"/>
      <c r="IJK733"/>
      <c r="IJL733"/>
      <c r="IJM733"/>
      <c r="IJN733"/>
      <c r="IJO733"/>
      <c r="IJP733"/>
      <c r="IJQ733"/>
      <c r="IJR733"/>
      <c r="IJS733"/>
      <c r="IJT733"/>
      <c r="IJU733"/>
      <c r="IJV733"/>
      <c r="IJW733"/>
      <c r="IJX733"/>
      <c r="IJY733"/>
      <c r="IJZ733"/>
      <c r="IKA733"/>
      <c r="IKB733"/>
      <c r="IKC733"/>
      <c r="IKD733"/>
      <c r="IKE733"/>
      <c r="IKF733"/>
      <c r="IKG733"/>
      <c r="IKH733"/>
      <c r="IKI733"/>
      <c r="IKJ733"/>
      <c r="IKK733"/>
      <c r="IKL733"/>
      <c r="IKM733"/>
      <c r="IKN733"/>
      <c r="IKO733"/>
      <c r="IKP733"/>
      <c r="IKQ733"/>
      <c r="IKR733"/>
      <c r="IKS733"/>
      <c r="IKT733"/>
      <c r="IKU733"/>
      <c r="IKV733"/>
      <c r="IKW733"/>
      <c r="IKX733"/>
      <c r="IKY733"/>
      <c r="IKZ733"/>
      <c r="ILA733"/>
      <c r="ILB733"/>
      <c r="ILC733"/>
      <c r="ILD733"/>
      <c r="ILE733"/>
      <c r="ILF733"/>
      <c r="ILG733"/>
      <c r="ILH733"/>
      <c r="ILI733"/>
      <c r="ILJ733"/>
      <c r="ILK733"/>
      <c r="ILL733"/>
      <c r="ILM733"/>
      <c r="ILN733"/>
      <c r="ILO733"/>
      <c r="ILP733"/>
      <c r="ILQ733"/>
      <c r="ILR733"/>
      <c r="ILS733"/>
      <c r="ILT733"/>
      <c r="ILU733"/>
      <c r="ILV733"/>
      <c r="ILW733"/>
      <c r="ILX733"/>
      <c r="ILY733"/>
      <c r="ILZ733"/>
      <c r="IMA733"/>
      <c r="IMB733"/>
      <c r="IMC733"/>
      <c r="IMD733"/>
      <c r="IME733"/>
      <c r="IMF733"/>
      <c r="IMG733"/>
      <c r="IMH733"/>
      <c r="IMI733"/>
      <c r="IMJ733"/>
      <c r="IMK733"/>
      <c r="IML733"/>
      <c r="IMM733"/>
      <c r="IMN733"/>
      <c r="IMO733"/>
      <c r="IMP733"/>
      <c r="IMQ733"/>
      <c r="IMR733"/>
      <c r="IMS733"/>
      <c r="IMT733"/>
      <c r="IMU733"/>
      <c r="IMV733"/>
      <c r="IMW733"/>
      <c r="IMX733"/>
      <c r="IMY733"/>
      <c r="IMZ733"/>
      <c r="INA733"/>
      <c r="INB733"/>
      <c r="INC733"/>
      <c r="IND733"/>
      <c r="INE733"/>
      <c r="INF733"/>
      <c r="ING733"/>
      <c r="INH733"/>
      <c r="INI733"/>
      <c r="INJ733"/>
      <c r="INK733"/>
      <c r="INL733"/>
      <c r="INM733"/>
      <c r="INN733"/>
      <c r="INO733"/>
      <c r="INP733"/>
      <c r="INQ733"/>
      <c r="INR733"/>
      <c r="INS733"/>
      <c r="INT733"/>
      <c r="INU733"/>
      <c r="INV733"/>
      <c r="INW733"/>
      <c r="INX733"/>
      <c r="INY733"/>
      <c r="INZ733"/>
      <c r="IOA733"/>
      <c r="IOB733"/>
      <c r="IOC733"/>
      <c r="IOD733"/>
      <c r="IOE733"/>
      <c r="IOF733"/>
      <c r="IOG733"/>
      <c r="IOH733"/>
      <c r="IOI733"/>
      <c r="IOJ733"/>
      <c r="IOK733"/>
      <c r="IOL733"/>
      <c r="IOM733"/>
      <c r="ION733"/>
      <c r="IOO733"/>
      <c r="IOP733"/>
      <c r="IOQ733"/>
      <c r="IOR733"/>
      <c r="IOS733"/>
      <c r="IOT733"/>
      <c r="IOU733"/>
      <c r="IOV733"/>
      <c r="IOW733"/>
      <c r="IOX733"/>
      <c r="IOY733"/>
      <c r="IOZ733"/>
      <c r="IPA733"/>
      <c r="IPB733"/>
      <c r="IPC733"/>
      <c r="IPD733"/>
      <c r="IPE733"/>
      <c r="IPF733"/>
      <c r="IPG733"/>
      <c r="IPH733"/>
      <c r="IPI733"/>
      <c r="IPJ733"/>
      <c r="IPK733"/>
      <c r="IPL733"/>
      <c r="IPM733"/>
      <c r="IPN733"/>
      <c r="IPO733"/>
      <c r="IPP733"/>
      <c r="IPQ733"/>
      <c r="IPR733"/>
      <c r="IPS733"/>
      <c r="IPT733"/>
      <c r="IPU733"/>
      <c r="IPV733"/>
      <c r="IPW733"/>
      <c r="IPX733"/>
      <c r="IPY733"/>
      <c r="IPZ733"/>
      <c r="IQA733"/>
      <c r="IQB733"/>
      <c r="IQC733"/>
      <c r="IQD733"/>
      <c r="IQE733"/>
      <c r="IQF733"/>
      <c r="IQG733"/>
      <c r="IQH733"/>
      <c r="IQI733"/>
      <c r="IQJ733"/>
      <c r="IQK733"/>
      <c r="IQL733"/>
      <c r="IQM733"/>
      <c r="IQN733"/>
      <c r="IQO733"/>
      <c r="IQP733"/>
      <c r="IQQ733"/>
      <c r="IQR733"/>
      <c r="IQS733"/>
      <c r="IQT733"/>
      <c r="IQU733"/>
      <c r="IQV733"/>
      <c r="IQW733"/>
      <c r="IQX733"/>
      <c r="IQY733"/>
      <c r="IQZ733"/>
      <c r="IRA733"/>
      <c r="IRB733"/>
      <c r="IRC733"/>
      <c r="IRD733"/>
      <c r="IRE733"/>
      <c r="IRF733"/>
      <c r="IRG733"/>
      <c r="IRH733"/>
      <c r="IRI733"/>
      <c r="IRJ733"/>
      <c r="IRK733"/>
      <c r="IRL733"/>
      <c r="IRM733"/>
      <c r="IRN733"/>
      <c r="IRO733"/>
      <c r="IRP733"/>
      <c r="IRQ733"/>
      <c r="IRR733"/>
      <c r="IRS733"/>
      <c r="IRT733"/>
      <c r="IRU733"/>
      <c r="IRV733"/>
      <c r="IRW733"/>
      <c r="IRX733"/>
      <c r="IRY733"/>
      <c r="IRZ733"/>
      <c r="ISA733"/>
      <c r="ISB733"/>
      <c r="ISC733"/>
      <c r="ISD733"/>
      <c r="ISE733"/>
      <c r="ISF733"/>
      <c r="ISG733"/>
      <c r="ISH733"/>
      <c r="ISI733"/>
      <c r="ISJ733"/>
      <c r="ISK733"/>
      <c r="ISL733"/>
      <c r="ISM733"/>
      <c r="ISN733"/>
      <c r="ISO733"/>
      <c r="ISP733"/>
      <c r="ISQ733"/>
      <c r="ISR733"/>
      <c r="ISS733"/>
      <c r="IST733"/>
      <c r="ISU733"/>
      <c r="ISV733"/>
      <c r="ISW733"/>
      <c r="ISX733"/>
      <c r="ISY733"/>
      <c r="ISZ733"/>
      <c r="ITA733"/>
      <c r="ITB733"/>
      <c r="ITC733"/>
      <c r="ITD733"/>
      <c r="ITE733"/>
      <c r="ITF733"/>
      <c r="ITG733"/>
      <c r="ITH733"/>
      <c r="ITI733"/>
      <c r="ITJ733"/>
      <c r="ITK733"/>
      <c r="ITL733"/>
      <c r="ITM733"/>
      <c r="ITN733"/>
      <c r="ITO733"/>
      <c r="ITP733"/>
      <c r="ITQ733"/>
      <c r="ITR733"/>
      <c r="ITS733"/>
      <c r="ITT733"/>
      <c r="ITU733"/>
      <c r="ITV733"/>
      <c r="ITW733"/>
      <c r="ITX733"/>
      <c r="ITY733"/>
      <c r="ITZ733"/>
      <c r="IUA733"/>
      <c r="IUB733"/>
      <c r="IUC733"/>
      <c r="IUD733"/>
      <c r="IUE733"/>
      <c r="IUF733"/>
      <c r="IUG733"/>
      <c r="IUH733"/>
      <c r="IUI733"/>
      <c r="IUJ733"/>
      <c r="IUK733"/>
      <c r="IUL733"/>
      <c r="IUM733"/>
      <c r="IUN733"/>
      <c r="IUO733"/>
      <c r="IUP733"/>
      <c r="IUQ733"/>
      <c r="IUR733"/>
      <c r="IUS733"/>
      <c r="IUT733"/>
      <c r="IUU733"/>
      <c r="IUV733"/>
      <c r="IUW733"/>
      <c r="IUX733"/>
      <c r="IUY733"/>
      <c r="IUZ733"/>
      <c r="IVA733"/>
      <c r="IVB733"/>
      <c r="IVC733"/>
      <c r="IVD733"/>
      <c r="IVE733"/>
      <c r="IVF733"/>
      <c r="IVG733"/>
      <c r="IVH733"/>
      <c r="IVI733"/>
      <c r="IVJ733"/>
      <c r="IVK733"/>
      <c r="IVL733"/>
      <c r="IVM733"/>
      <c r="IVN733"/>
      <c r="IVO733"/>
      <c r="IVP733"/>
      <c r="IVQ733"/>
      <c r="IVR733"/>
      <c r="IVS733"/>
      <c r="IVT733"/>
      <c r="IVU733"/>
      <c r="IVV733"/>
      <c r="IVW733"/>
      <c r="IVX733"/>
      <c r="IVY733"/>
      <c r="IVZ733"/>
      <c r="IWA733"/>
      <c r="IWB733"/>
      <c r="IWC733"/>
      <c r="IWD733"/>
      <c r="IWE733"/>
      <c r="IWF733"/>
      <c r="IWG733"/>
      <c r="IWH733"/>
      <c r="IWI733"/>
      <c r="IWJ733"/>
      <c r="IWK733"/>
      <c r="IWL733"/>
      <c r="IWM733"/>
      <c r="IWN733"/>
      <c r="IWO733"/>
      <c r="IWP733"/>
      <c r="IWQ733"/>
      <c r="IWR733"/>
      <c r="IWS733"/>
      <c r="IWT733"/>
      <c r="IWU733"/>
      <c r="IWV733"/>
      <c r="IWW733"/>
      <c r="IWX733"/>
      <c r="IWY733"/>
      <c r="IWZ733"/>
      <c r="IXA733"/>
      <c r="IXB733"/>
      <c r="IXC733"/>
      <c r="IXD733"/>
      <c r="IXE733"/>
      <c r="IXF733"/>
      <c r="IXG733"/>
      <c r="IXH733"/>
      <c r="IXI733"/>
      <c r="IXJ733"/>
      <c r="IXK733"/>
      <c r="IXL733"/>
      <c r="IXM733"/>
      <c r="IXN733"/>
      <c r="IXO733"/>
      <c r="IXP733"/>
      <c r="IXQ733"/>
      <c r="IXR733"/>
      <c r="IXS733"/>
      <c r="IXT733"/>
      <c r="IXU733"/>
      <c r="IXV733"/>
      <c r="IXW733"/>
      <c r="IXX733"/>
      <c r="IXY733"/>
      <c r="IXZ733"/>
      <c r="IYA733"/>
      <c r="IYB733"/>
      <c r="IYC733"/>
      <c r="IYD733"/>
      <c r="IYE733"/>
      <c r="IYF733"/>
      <c r="IYG733"/>
      <c r="IYH733"/>
      <c r="IYI733"/>
      <c r="IYJ733"/>
      <c r="IYK733"/>
      <c r="IYL733"/>
      <c r="IYM733"/>
      <c r="IYN733"/>
      <c r="IYO733"/>
      <c r="IYP733"/>
      <c r="IYQ733"/>
      <c r="IYR733"/>
      <c r="IYS733"/>
      <c r="IYT733"/>
      <c r="IYU733"/>
      <c r="IYV733"/>
      <c r="IYW733"/>
      <c r="IYX733"/>
      <c r="IYY733"/>
      <c r="IYZ733"/>
      <c r="IZA733"/>
      <c r="IZB733"/>
      <c r="IZC733"/>
      <c r="IZD733"/>
      <c r="IZE733"/>
      <c r="IZF733"/>
      <c r="IZG733"/>
      <c r="IZH733"/>
      <c r="IZI733"/>
      <c r="IZJ733"/>
      <c r="IZK733"/>
      <c r="IZL733"/>
      <c r="IZM733"/>
      <c r="IZN733"/>
      <c r="IZO733"/>
      <c r="IZP733"/>
      <c r="IZQ733"/>
      <c r="IZR733"/>
      <c r="IZS733"/>
      <c r="IZT733"/>
      <c r="IZU733"/>
      <c r="IZV733"/>
      <c r="IZW733"/>
      <c r="IZX733"/>
      <c r="IZY733"/>
      <c r="IZZ733"/>
      <c r="JAA733"/>
      <c r="JAB733"/>
      <c r="JAC733"/>
      <c r="JAD733"/>
      <c r="JAE733"/>
      <c r="JAF733"/>
      <c r="JAG733"/>
      <c r="JAH733"/>
      <c r="JAI733"/>
      <c r="JAJ733"/>
      <c r="JAK733"/>
      <c r="JAL733"/>
      <c r="JAM733"/>
      <c r="JAN733"/>
      <c r="JAO733"/>
      <c r="JAP733"/>
      <c r="JAQ733"/>
      <c r="JAR733"/>
      <c r="JAS733"/>
      <c r="JAT733"/>
      <c r="JAU733"/>
      <c r="JAV733"/>
      <c r="JAW733"/>
      <c r="JAX733"/>
      <c r="JAY733"/>
      <c r="JAZ733"/>
      <c r="JBA733"/>
      <c r="JBB733"/>
      <c r="JBC733"/>
      <c r="JBD733"/>
      <c r="JBE733"/>
      <c r="JBF733"/>
      <c r="JBG733"/>
      <c r="JBH733"/>
      <c r="JBI733"/>
      <c r="JBJ733"/>
      <c r="JBK733"/>
      <c r="JBL733"/>
      <c r="JBM733"/>
      <c r="JBN733"/>
      <c r="JBO733"/>
      <c r="JBP733"/>
      <c r="JBQ733"/>
      <c r="JBR733"/>
      <c r="JBS733"/>
      <c r="JBT733"/>
      <c r="JBU733"/>
      <c r="JBV733"/>
      <c r="JBW733"/>
      <c r="JBX733"/>
      <c r="JBY733"/>
      <c r="JBZ733"/>
      <c r="JCA733"/>
      <c r="JCB733"/>
      <c r="JCC733"/>
      <c r="JCD733"/>
      <c r="JCE733"/>
      <c r="JCF733"/>
      <c r="JCG733"/>
      <c r="JCH733"/>
      <c r="JCI733"/>
      <c r="JCJ733"/>
      <c r="JCK733"/>
      <c r="JCL733"/>
      <c r="JCM733"/>
      <c r="JCN733"/>
      <c r="JCO733"/>
      <c r="JCP733"/>
      <c r="JCQ733"/>
      <c r="JCR733"/>
      <c r="JCS733"/>
      <c r="JCT733"/>
      <c r="JCU733"/>
      <c r="JCV733"/>
      <c r="JCW733"/>
      <c r="JCX733"/>
      <c r="JCY733"/>
      <c r="JCZ733"/>
      <c r="JDA733"/>
      <c r="JDB733"/>
      <c r="JDC733"/>
      <c r="JDD733"/>
      <c r="JDE733"/>
      <c r="JDF733"/>
      <c r="JDG733"/>
      <c r="JDH733"/>
      <c r="JDI733"/>
      <c r="JDJ733"/>
      <c r="JDK733"/>
      <c r="JDL733"/>
      <c r="JDM733"/>
      <c r="JDN733"/>
      <c r="JDO733"/>
      <c r="JDP733"/>
      <c r="JDQ733"/>
      <c r="JDR733"/>
      <c r="JDS733"/>
      <c r="JDT733"/>
      <c r="JDU733"/>
      <c r="JDV733"/>
      <c r="JDW733"/>
      <c r="JDX733"/>
      <c r="JDY733"/>
      <c r="JDZ733"/>
      <c r="JEA733"/>
      <c r="JEB733"/>
      <c r="JEC733"/>
      <c r="JED733"/>
      <c r="JEE733"/>
      <c r="JEF733"/>
      <c r="JEG733"/>
      <c r="JEH733"/>
      <c r="JEI733"/>
      <c r="JEJ733"/>
      <c r="JEK733"/>
      <c r="JEL733"/>
      <c r="JEM733"/>
      <c r="JEN733"/>
      <c r="JEO733"/>
      <c r="JEP733"/>
      <c r="JEQ733"/>
      <c r="JER733"/>
      <c r="JES733"/>
      <c r="JET733"/>
      <c r="JEU733"/>
      <c r="JEV733"/>
      <c r="JEW733"/>
      <c r="JEX733"/>
      <c r="JEY733"/>
      <c r="JEZ733"/>
      <c r="JFA733"/>
      <c r="JFB733"/>
      <c r="JFC733"/>
      <c r="JFD733"/>
      <c r="JFE733"/>
      <c r="JFF733"/>
      <c r="JFG733"/>
      <c r="JFH733"/>
      <c r="JFI733"/>
      <c r="JFJ733"/>
      <c r="JFK733"/>
      <c r="JFL733"/>
      <c r="JFM733"/>
      <c r="JFN733"/>
      <c r="JFO733"/>
      <c r="JFP733"/>
      <c r="JFQ733"/>
      <c r="JFR733"/>
      <c r="JFS733"/>
      <c r="JFT733"/>
      <c r="JFU733"/>
      <c r="JFV733"/>
      <c r="JFW733"/>
      <c r="JFX733"/>
      <c r="JFY733"/>
      <c r="JFZ733"/>
      <c r="JGA733"/>
      <c r="JGB733"/>
      <c r="JGC733"/>
      <c r="JGD733"/>
      <c r="JGE733"/>
      <c r="JGF733"/>
      <c r="JGG733"/>
      <c r="JGH733"/>
      <c r="JGI733"/>
      <c r="JGJ733"/>
      <c r="JGK733"/>
      <c r="JGL733"/>
      <c r="JGM733"/>
      <c r="JGN733"/>
      <c r="JGO733"/>
      <c r="JGP733"/>
      <c r="JGQ733"/>
      <c r="JGR733"/>
      <c r="JGS733"/>
      <c r="JGT733"/>
      <c r="JGU733"/>
      <c r="JGV733"/>
      <c r="JGW733"/>
      <c r="JGX733"/>
      <c r="JGY733"/>
      <c r="JGZ733"/>
      <c r="JHA733"/>
      <c r="JHB733"/>
      <c r="JHC733"/>
      <c r="JHD733"/>
      <c r="JHE733"/>
      <c r="JHF733"/>
      <c r="JHG733"/>
      <c r="JHH733"/>
      <c r="JHI733"/>
      <c r="JHJ733"/>
      <c r="JHK733"/>
      <c r="JHL733"/>
      <c r="JHM733"/>
      <c r="JHN733"/>
      <c r="JHO733"/>
      <c r="JHP733"/>
      <c r="JHQ733"/>
      <c r="JHR733"/>
      <c r="JHS733"/>
      <c r="JHT733"/>
      <c r="JHU733"/>
      <c r="JHV733"/>
      <c r="JHW733"/>
      <c r="JHX733"/>
      <c r="JHY733"/>
      <c r="JHZ733"/>
      <c r="JIA733"/>
      <c r="JIB733"/>
      <c r="JIC733"/>
      <c r="JID733"/>
      <c r="JIE733"/>
      <c r="JIF733"/>
      <c r="JIG733"/>
      <c r="JIH733"/>
      <c r="JII733"/>
      <c r="JIJ733"/>
      <c r="JIK733"/>
      <c r="JIL733"/>
      <c r="JIM733"/>
      <c r="JIN733"/>
      <c r="JIO733"/>
      <c r="JIP733"/>
      <c r="JIQ733"/>
      <c r="JIR733"/>
      <c r="JIS733"/>
      <c r="JIT733"/>
      <c r="JIU733"/>
      <c r="JIV733"/>
      <c r="JIW733"/>
      <c r="JIX733"/>
      <c r="JIY733"/>
      <c r="JIZ733"/>
      <c r="JJA733"/>
      <c r="JJB733"/>
      <c r="JJC733"/>
      <c r="JJD733"/>
      <c r="JJE733"/>
      <c r="JJF733"/>
      <c r="JJG733"/>
      <c r="JJH733"/>
      <c r="JJI733"/>
      <c r="JJJ733"/>
      <c r="JJK733"/>
      <c r="JJL733"/>
      <c r="JJM733"/>
      <c r="JJN733"/>
      <c r="JJO733"/>
      <c r="JJP733"/>
      <c r="JJQ733"/>
      <c r="JJR733"/>
      <c r="JJS733"/>
      <c r="JJT733"/>
      <c r="JJU733"/>
      <c r="JJV733"/>
      <c r="JJW733"/>
      <c r="JJX733"/>
      <c r="JJY733"/>
      <c r="JJZ733"/>
      <c r="JKA733"/>
      <c r="JKB733"/>
      <c r="JKC733"/>
      <c r="JKD733"/>
      <c r="JKE733"/>
      <c r="JKF733"/>
      <c r="JKG733"/>
      <c r="JKH733"/>
      <c r="JKI733"/>
      <c r="JKJ733"/>
      <c r="JKK733"/>
      <c r="JKL733"/>
      <c r="JKM733"/>
      <c r="JKN733"/>
      <c r="JKO733"/>
      <c r="JKP733"/>
      <c r="JKQ733"/>
      <c r="JKR733"/>
      <c r="JKS733"/>
      <c r="JKT733"/>
      <c r="JKU733"/>
      <c r="JKV733"/>
      <c r="JKW733"/>
      <c r="JKX733"/>
      <c r="JKY733"/>
      <c r="JKZ733"/>
      <c r="JLA733"/>
      <c r="JLB733"/>
      <c r="JLC733"/>
      <c r="JLD733"/>
      <c r="JLE733"/>
      <c r="JLF733"/>
      <c r="JLG733"/>
      <c r="JLH733"/>
      <c r="JLI733"/>
      <c r="JLJ733"/>
      <c r="JLK733"/>
      <c r="JLL733"/>
      <c r="JLM733"/>
      <c r="JLN733"/>
      <c r="JLO733"/>
      <c r="JLP733"/>
      <c r="JLQ733"/>
      <c r="JLR733"/>
      <c r="JLS733"/>
      <c r="JLT733"/>
      <c r="JLU733"/>
      <c r="JLV733"/>
      <c r="JLW733"/>
      <c r="JLX733"/>
      <c r="JLY733"/>
      <c r="JLZ733"/>
      <c r="JMA733"/>
      <c r="JMB733"/>
      <c r="JMC733"/>
      <c r="JMD733"/>
      <c r="JME733"/>
      <c r="JMF733"/>
      <c r="JMG733"/>
      <c r="JMH733"/>
      <c r="JMI733"/>
      <c r="JMJ733"/>
      <c r="JMK733"/>
      <c r="JML733"/>
      <c r="JMM733"/>
      <c r="JMN733"/>
      <c r="JMO733"/>
      <c r="JMP733"/>
      <c r="JMQ733"/>
      <c r="JMR733"/>
      <c r="JMS733"/>
      <c r="JMT733"/>
      <c r="JMU733"/>
      <c r="JMV733"/>
      <c r="JMW733"/>
      <c r="JMX733"/>
      <c r="JMY733"/>
      <c r="JMZ733"/>
      <c r="JNA733"/>
      <c r="JNB733"/>
      <c r="JNC733"/>
      <c r="JND733"/>
      <c r="JNE733"/>
      <c r="JNF733"/>
      <c r="JNG733"/>
      <c r="JNH733"/>
      <c r="JNI733"/>
      <c r="JNJ733"/>
      <c r="JNK733"/>
      <c r="JNL733"/>
      <c r="JNM733"/>
      <c r="JNN733"/>
      <c r="JNO733"/>
      <c r="JNP733"/>
      <c r="JNQ733"/>
      <c r="JNR733"/>
      <c r="JNS733"/>
      <c r="JNT733"/>
      <c r="JNU733"/>
      <c r="JNV733"/>
      <c r="JNW733"/>
      <c r="JNX733"/>
      <c r="JNY733"/>
      <c r="JNZ733"/>
      <c r="JOA733"/>
      <c r="JOB733"/>
      <c r="JOC733"/>
      <c r="JOD733"/>
      <c r="JOE733"/>
      <c r="JOF733"/>
      <c r="JOG733"/>
      <c r="JOH733"/>
      <c r="JOI733"/>
      <c r="JOJ733"/>
      <c r="JOK733"/>
      <c r="JOL733"/>
      <c r="JOM733"/>
      <c r="JON733"/>
      <c r="JOO733"/>
      <c r="JOP733"/>
      <c r="JOQ733"/>
      <c r="JOR733"/>
      <c r="JOS733"/>
      <c r="JOT733"/>
      <c r="JOU733"/>
      <c r="JOV733"/>
      <c r="JOW733"/>
      <c r="JOX733"/>
      <c r="JOY733"/>
      <c r="JOZ733"/>
      <c r="JPA733"/>
      <c r="JPB733"/>
      <c r="JPC733"/>
      <c r="JPD733"/>
      <c r="JPE733"/>
      <c r="JPF733"/>
      <c r="JPG733"/>
      <c r="JPH733"/>
      <c r="JPI733"/>
      <c r="JPJ733"/>
      <c r="JPK733"/>
      <c r="JPL733"/>
      <c r="JPM733"/>
      <c r="JPN733"/>
      <c r="JPO733"/>
      <c r="JPP733"/>
      <c r="JPQ733"/>
      <c r="JPR733"/>
      <c r="JPS733"/>
      <c r="JPT733"/>
      <c r="JPU733"/>
      <c r="JPV733"/>
      <c r="JPW733"/>
      <c r="JPX733"/>
      <c r="JPY733"/>
      <c r="JPZ733"/>
      <c r="JQA733"/>
      <c r="JQB733"/>
      <c r="JQC733"/>
      <c r="JQD733"/>
      <c r="JQE733"/>
      <c r="JQF733"/>
      <c r="JQG733"/>
      <c r="JQH733"/>
      <c r="JQI733"/>
      <c r="JQJ733"/>
      <c r="JQK733"/>
      <c r="JQL733"/>
      <c r="JQM733"/>
      <c r="JQN733"/>
      <c r="JQO733"/>
      <c r="JQP733"/>
      <c r="JQQ733"/>
      <c r="JQR733"/>
      <c r="JQS733"/>
      <c r="JQT733"/>
      <c r="JQU733"/>
      <c r="JQV733"/>
      <c r="JQW733"/>
      <c r="JQX733"/>
      <c r="JQY733"/>
      <c r="JQZ733"/>
      <c r="JRA733"/>
      <c r="JRB733"/>
      <c r="JRC733"/>
      <c r="JRD733"/>
      <c r="JRE733"/>
      <c r="JRF733"/>
      <c r="JRG733"/>
      <c r="JRH733"/>
      <c r="JRI733"/>
      <c r="JRJ733"/>
      <c r="JRK733"/>
      <c r="JRL733"/>
      <c r="JRM733"/>
      <c r="JRN733"/>
      <c r="JRO733"/>
      <c r="JRP733"/>
      <c r="JRQ733"/>
      <c r="JRR733"/>
      <c r="JRS733"/>
      <c r="JRT733"/>
      <c r="JRU733"/>
      <c r="JRV733"/>
      <c r="JRW733"/>
      <c r="JRX733"/>
      <c r="JRY733"/>
      <c r="JRZ733"/>
      <c r="JSA733"/>
      <c r="JSB733"/>
      <c r="JSC733"/>
      <c r="JSD733"/>
      <c r="JSE733"/>
      <c r="JSF733"/>
      <c r="JSG733"/>
      <c r="JSH733"/>
      <c r="JSI733"/>
      <c r="JSJ733"/>
      <c r="JSK733"/>
      <c r="JSL733"/>
      <c r="JSM733"/>
      <c r="JSN733"/>
      <c r="JSO733"/>
      <c r="JSP733"/>
      <c r="JSQ733"/>
      <c r="JSR733"/>
      <c r="JSS733"/>
      <c r="JST733"/>
      <c r="JSU733"/>
      <c r="JSV733"/>
      <c r="JSW733"/>
      <c r="JSX733"/>
      <c r="JSY733"/>
      <c r="JSZ733"/>
      <c r="JTA733"/>
      <c r="JTB733"/>
      <c r="JTC733"/>
      <c r="JTD733"/>
      <c r="JTE733"/>
      <c r="JTF733"/>
      <c r="JTG733"/>
      <c r="JTH733"/>
      <c r="JTI733"/>
      <c r="JTJ733"/>
      <c r="JTK733"/>
      <c r="JTL733"/>
      <c r="JTM733"/>
      <c r="JTN733"/>
      <c r="JTO733"/>
      <c r="JTP733"/>
      <c r="JTQ733"/>
      <c r="JTR733"/>
      <c r="JTS733"/>
      <c r="JTT733"/>
      <c r="JTU733"/>
      <c r="JTV733"/>
      <c r="JTW733"/>
      <c r="JTX733"/>
      <c r="JTY733"/>
      <c r="JTZ733"/>
      <c r="JUA733"/>
      <c r="JUB733"/>
      <c r="JUC733"/>
      <c r="JUD733"/>
      <c r="JUE733"/>
      <c r="JUF733"/>
      <c r="JUG733"/>
      <c r="JUH733"/>
      <c r="JUI733"/>
      <c r="JUJ733"/>
      <c r="JUK733"/>
      <c r="JUL733"/>
      <c r="JUM733"/>
      <c r="JUN733"/>
      <c r="JUO733"/>
      <c r="JUP733"/>
      <c r="JUQ733"/>
      <c r="JUR733"/>
      <c r="JUS733"/>
      <c r="JUT733"/>
      <c r="JUU733"/>
      <c r="JUV733"/>
      <c r="JUW733"/>
      <c r="JUX733"/>
      <c r="JUY733"/>
      <c r="JUZ733"/>
      <c r="JVA733"/>
      <c r="JVB733"/>
      <c r="JVC733"/>
      <c r="JVD733"/>
      <c r="JVE733"/>
      <c r="JVF733"/>
      <c r="JVG733"/>
      <c r="JVH733"/>
      <c r="JVI733"/>
      <c r="JVJ733"/>
      <c r="JVK733"/>
      <c r="JVL733"/>
      <c r="JVM733"/>
      <c r="JVN733"/>
      <c r="JVO733"/>
      <c r="JVP733"/>
      <c r="JVQ733"/>
      <c r="JVR733"/>
      <c r="JVS733"/>
      <c r="JVT733"/>
      <c r="JVU733"/>
      <c r="JVV733"/>
      <c r="JVW733"/>
      <c r="JVX733"/>
      <c r="JVY733"/>
      <c r="JVZ733"/>
      <c r="JWA733"/>
      <c r="JWB733"/>
      <c r="JWC733"/>
      <c r="JWD733"/>
      <c r="JWE733"/>
      <c r="JWF733"/>
      <c r="JWG733"/>
      <c r="JWH733"/>
      <c r="JWI733"/>
      <c r="JWJ733"/>
      <c r="JWK733"/>
      <c r="JWL733"/>
      <c r="JWM733"/>
      <c r="JWN733"/>
      <c r="JWO733"/>
      <c r="JWP733"/>
      <c r="JWQ733"/>
      <c r="JWR733"/>
      <c r="JWS733"/>
      <c r="JWT733"/>
      <c r="JWU733"/>
      <c r="JWV733"/>
      <c r="JWW733"/>
      <c r="JWX733"/>
      <c r="JWY733"/>
      <c r="JWZ733"/>
      <c r="JXA733"/>
      <c r="JXB733"/>
      <c r="JXC733"/>
      <c r="JXD733"/>
      <c r="JXE733"/>
      <c r="JXF733"/>
      <c r="JXG733"/>
      <c r="JXH733"/>
      <c r="JXI733"/>
      <c r="JXJ733"/>
      <c r="JXK733"/>
      <c r="JXL733"/>
      <c r="JXM733"/>
      <c r="JXN733"/>
      <c r="JXO733"/>
      <c r="JXP733"/>
      <c r="JXQ733"/>
      <c r="JXR733"/>
      <c r="JXS733"/>
      <c r="JXT733"/>
      <c r="JXU733"/>
      <c r="JXV733"/>
      <c r="JXW733"/>
      <c r="JXX733"/>
      <c r="JXY733"/>
      <c r="JXZ733"/>
      <c r="JYA733"/>
      <c r="JYB733"/>
      <c r="JYC733"/>
      <c r="JYD733"/>
      <c r="JYE733"/>
      <c r="JYF733"/>
      <c r="JYG733"/>
      <c r="JYH733"/>
      <c r="JYI733"/>
      <c r="JYJ733"/>
      <c r="JYK733"/>
      <c r="JYL733"/>
      <c r="JYM733"/>
      <c r="JYN733"/>
      <c r="JYO733"/>
      <c r="JYP733"/>
      <c r="JYQ733"/>
      <c r="JYR733"/>
      <c r="JYS733"/>
      <c r="JYT733"/>
      <c r="JYU733"/>
      <c r="JYV733"/>
      <c r="JYW733"/>
      <c r="JYX733"/>
      <c r="JYY733"/>
      <c r="JYZ733"/>
      <c r="JZA733"/>
      <c r="JZB733"/>
      <c r="JZC733"/>
      <c r="JZD733"/>
      <c r="JZE733"/>
      <c r="JZF733"/>
      <c r="JZG733"/>
      <c r="JZH733"/>
      <c r="JZI733"/>
      <c r="JZJ733"/>
      <c r="JZK733"/>
      <c r="JZL733"/>
      <c r="JZM733"/>
      <c r="JZN733"/>
      <c r="JZO733"/>
      <c r="JZP733"/>
      <c r="JZQ733"/>
      <c r="JZR733"/>
      <c r="JZS733"/>
      <c r="JZT733"/>
      <c r="JZU733"/>
      <c r="JZV733"/>
      <c r="JZW733"/>
      <c r="JZX733"/>
      <c r="JZY733"/>
      <c r="JZZ733"/>
      <c r="KAA733"/>
      <c r="KAB733"/>
      <c r="KAC733"/>
      <c r="KAD733"/>
      <c r="KAE733"/>
      <c r="KAF733"/>
      <c r="KAG733"/>
      <c r="KAH733"/>
      <c r="KAI733"/>
      <c r="KAJ733"/>
      <c r="KAK733"/>
      <c r="KAL733"/>
      <c r="KAM733"/>
      <c r="KAN733"/>
      <c r="KAO733"/>
      <c r="KAP733"/>
      <c r="KAQ733"/>
      <c r="KAR733"/>
      <c r="KAS733"/>
      <c r="KAT733"/>
      <c r="KAU733"/>
      <c r="KAV733"/>
      <c r="KAW733"/>
      <c r="KAX733"/>
      <c r="KAY733"/>
      <c r="KAZ733"/>
      <c r="KBA733"/>
      <c r="KBB733"/>
      <c r="KBC733"/>
      <c r="KBD733"/>
      <c r="KBE733"/>
      <c r="KBF733"/>
      <c r="KBG733"/>
      <c r="KBH733"/>
      <c r="KBI733"/>
      <c r="KBJ733"/>
      <c r="KBK733"/>
      <c r="KBL733"/>
      <c r="KBM733"/>
      <c r="KBN733"/>
      <c r="KBO733"/>
      <c r="KBP733"/>
      <c r="KBQ733"/>
      <c r="KBR733"/>
      <c r="KBS733"/>
      <c r="KBT733"/>
      <c r="KBU733"/>
      <c r="KBV733"/>
      <c r="KBW733"/>
      <c r="KBX733"/>
      <c r="KBY733"/>
      <c r="KBZ733"/>
      <c r="KCA733"/>
      <c r="KCB733"/>
      <c r="KCC733"/>
      <c r="KCD733"/>
      <c r="KCE733"/>
      <c r="KCF733"/>
      <c r="KCG733"/>
      <c r="KCH733"/>
      <c r="KCI733"/>
      <c r="KCJ733"/>
      <c r="KCK733"/>
      <c r="KCL733"/>
      <c r="KCM733"/>
      <c r="KCN733"/>
      <c r="KCO733"/>
      <c r="KCP733"/>
      <c r="KCQ733"/>
      <c r="KCR733"/>
      <c r="KCS733"/>
      <c r="KCT733"/>
      <c r="KCU733"/>
      <c r="KCV733"/>
      <c r="KCW733"/>
      <c r="KCX733"/>
      <c r="KCY733"/>
      <c r="KCZ733"/>
      <c r="KDA733"/>
      <c r="KDB733"/>
      <c r="KDC733"/>
      <c r="KDD733"/>
      <c r="KDE733"/>
      <c r="KDF733"/>
      <c r="KDG733"/>
      <c r="KDH733"/>
      <c r="KDI733"/>
      <c r="KDJ733"/>
      <c r="KDK733"/>
      <c r="KDL733"/>
      <c r="KDM733"/>
      <c r="KDN733"/>
      <c r="KDO733"/>
      <c r="KDP733"/>
      <c r="KDQ733"/>
      <c r="KDR733"/>
      <c r="KDS733"/>
      <c r="KDT733"/>
      <c r="KDU733"/>
      <c r="KDV733"/>
      <c r="KDW733"/>
      <c r="KDX733"/>
      <c r="KDY733"/>
      <c r="KDZ733"/>
      <c r="KEA733"/>
      <c r="KEB733"/>
      <c r="KEC733"/>
      <c r="KED733"/>
      <c r="KEE733"/>
      <c r="KEF733"/>
      <c r="KEG733"/>
      <c r="KEH733"/>
      <c r="KEI733"/>
      <c r="KEJ733"/>
      <c r="KEK733"/>
      <c r="KEL733"/>
      <c r="KEM733"/>
      <c r="KEN733"/>
      <c r="KEO733"/>
      <c r="KEP733"/>
      <c r="KEQ733"/>
      <c r="KER733"/>
      <c r="KES733"/>
      <c r="KET733"/>
      <c r="KEU733"/>
      <c r="KEV733"/>
      <c r="KEW733"/>
      <c r="KEX733"/>
      <c r="KEY733"/>
      <c r="KEZ733"/>
      <c r="KFA733"/>
      <c r="KFB733"/>
      <c r="KFC733"/>
      <c r="KFD733"/>
      <c r="KFE733"/>
      <c r="KFF733"/>
      <c r="KFG733"/>
      <c r="KFH733"/>
      <c r="KFI733"/>
      <c r="KFJ733"/>
      <c r="KFK733"/>
      <c r="KFL733"/>
      <c r="KFM733"/>
      <c r="KFN733"/>
      <c r="KFO733"/>
      <c r="KFP733"/>
      <c r="KFQ733"/>
      <c r="KFR733"/>
      <c r="KFS733"/>
      <c r="KFT733"/>
      <c r="KFU733"/>
      <c r="KFV733"/>
      <c r="KFW733"/>
      <c r="KFX733"/>
      <c r="KFY733"/>
      <c r="KFZ733"/>
      <c r="KGA733"/>
      <c r="KGB733"/>
      <c r="KGC733"/>
      <c r="KGD733"/>
      <c r="KGE733"/>
      <c r="KGF733"/>
      <c r="KGG733"/>
      <c r="KGH733"/>
      <c r="KGI733"/>
      <c r="KGJ733"/>
      <c r="KGK733"/>
      <c r="KGL733"/>
      <c r="KGM733"/>
      <c r="KGN733"/>
      <c r="KGO733"/>
      <c r="KGP733"/>
      <c r="KGQ733"/>
      <c r="KGR733"/>
      <c r="KGS733"/>
      <c r="KGT733"/>
      <c r="KGU733"/>
      <c r="KGV733"/>
      <c r="KGW733"/>
      <c r="KGX733"/>
      <c r="KGY733"/>
      <c r="KGZ733"/>
      <c r="KHA733"/>
      <c r="KHB733"/>
      <c r="KHC733"/>
      <c r="KHD733"/>
      <c r="KHE733"/>
      <c r="KHF733"/>
      <c r="KHG733"/>
      <c r="KHH733"/>
      <c r="KHI733"/>
      <c r="KHJ733"/>
      <c r="KHK733"/>
      <c r="KHL733"/>
      <c r="KHM733"/>
      <c r="KHN733"/>
      <c r="KHO733"/>
      <c r="KHP733"/>
      <c r="KHQ733"/>
      <c r="KHR733"/>
      <c r="KHS733"/>
      <c r="KHT733"/>
      <c r="KHU733"/>
      <c r="KHV733"/>
      <c r="KHW733"/>
      <c r="KHX733"/>
      <c r="KHY733"/>
      <c r="KHZ733"/>
      <c r="KIA733"/>
      <c r="KIB733"/>
      <c r="KIC733"/>
      <c r="KID733"/>
      <c r="KIE733"/>
      <c r="KIF733"/>
      <c r="KIG733"/>
      <c r="KIH733"/>
      <c r="KII733"/>
      <c r="KIJ733"/>
      <c r="KIK733"/>
      <c r="KIL733"/>
      <c r="KIM733"/>
      <c r="KIN733"/>
      <c r="KIO733"/>
      <c r="KIP733"/>
      <c r="KIQ733"/>
      <c r="KIR733"/>
      <c r="KIS733"/>
      <c r="KIT733"/>
      <c r="KIU733"/>
      <c r="KIV733"/>
      <c r="KIW733"/>
      <c r="KIX733"/>
      <c r="KIY733"/>
      <c r="KIZ733"/>
      <c r="KJA733"/>
      <c r="KJB733"/>
      <c r="KJC733"/>
      <c r="KJD733"/>
      <c r="KJE733"/>
      <c r="KJF733"/>
      <c r="KJG733"/>
      <c r="KJH733"/>
      <c r="KJI733"/>
      <c r="KJJ733"/>
      <c r="KJK733"/>
      <c r="KJL733"/>
      <c r="KJM733"/>
      <c r="KJN733"/>
      <c r="KJO733"/>
      <c r="KJP733"/>
      <c r="KJQ733"/>
      <c r="KJR733"/>
      <c r="KJS733"/>
      <c r="KJT733"/>
      <c r="KJU733"/>
      <c r="KJV733"/>
      <c r="KJW733"/>
      <c r="KJX733"/>
      <c r="KJY733"/>
      <c r="KJZ733"/>
      <c r="KKA733"/>
      <c r="KKB733"/>
      <c r="KKC733"/>
      <c r="KKD733"/>
      <c r="KKE733"/>
      <c r="KKF733"/>
      <c r="KKG733"/>
      <c r="KKH733"/>
      <c r="KKI733"/>
      <c r="KKJ733"/>
      <c r="KKK733"/>
      <c r="KKL733"/>
      <c r="KKM733"/>
      <c r="KKN733"/>
      <c r="KKO733"/>
      <c r="KKP733"/>
      <c r="KKQ733"/>
      <c r="KKR733"/>
      <c r="KKS733"/>
      <c r="KKT733"/>
      <c r="KKU733"/>
      <c r="KKV733"/>
      <c r="KKW733"/>
      <c r="KKX733"/>
      <c r="KKY733"/>
      <c r="KKZ733"/>
      <c r="KLA733"/>
      <c r="KLB733"/>
      <c r="KLC733"/>
      <c r="KLD733"/>
      <c r="KLE733"/>
      <c r="KLF733"/>
      <c r="KLG733"/>
      <c r="KLH733"/>
      <c r="KLI733"/>
      <c r="KLJ733"/>
      <c r="KLK733"/>
      <c r="KLL733"/>
      <c r="KLM733"/>
      <c r="KLN733"/>
      <c r="KLO733"/>
      <c r="KLP733"/>
      <c r="KLQ733"/>
      <c r="KLR733"/>
      <c r="KLS733"/>
      <c r="KLT733"/>
      <c r="KLU733"/>
      <c r="KLV733"/>
      <c r="KLW733"/>
      <c r="KLX733"/>
      <c r="KLY733"/>
      <c r="KLZ733"/>
      <c r="KMA733"/>
      <c r="KMB733"/>
      <c r="KMC733"/>
      <c r="KMD733"/>
      <c r="KME733"/>
      <c r="KMF733"/>
      <c r="KMG733"/>
      <c r="KMH733"/>
      <c r="KMI733"/>
      <c r="KMJ733"/>
      <c r="KMK733"/>
      <c r="KML733"/>
      <c r="KMM733"/>
      <c r="KMN733"/>
      <c r="KMO733"/>
      <c r="KMP733"/>
      <c r="KMQ733"/>
      <c r="KMR733"/>
      <c r="KMS733"/>
      <c r="KMT733"/>
      <c r="KMU733"/>
      <c r="KMV733"/>
      <c r="KMW733"/>
      <c r="KMX733"/>
      <c r="KMY733"/>
      <c r="KMZ733"/>
      <c r="KNA733"/>
      <c r="KNB733"/>
      <c r="KNC733"/>
      <c r="KND733"/>
      <c r="KNE733"/>
      <c r="KNF733"/>
      <c r="KNG733"/>
      <c r="KNH733"/>
      <c r="KNI733"/>
      <c r="KNJ733"/>
      <c r="KNK733"/>
      <c r="KNL733"/>
      <c r="KNM733"/>
      <c r="KNN733"/>
      <c r="KNO733"/>
      <c r="KNP733"/>
      <c r="KNQ733"/>
      <c r="KNR733"/>
      <c r="KNS733"/>
      <c r="KNT733"/>
      <c r="KNU733"/>
      <c r="KNV733"/>
      <c r="KNW733"/>
      <c r="KNX733"/>
      <c r="KNY733"/>
      <c r="KNZ733"/>
      <c r="KOA733"/>
      <c r="KOB733"/>
      <c r="KOC733"/>
      <c r="KOD733"/>
      <c r="KOE733"/>
      <c r="KOF733"/>
      <c r="KOG733"/>
      <c r="KOH733"/>
      <c r="KOI733"/>
      <c r="KOJ733"/>
      <c r="KOK733"/>
      <c r="KOL733"/>
      <c r="KOM733"/>
      <c r="KON733"/>
      <c r="KOO733"/>
      <c r="KOP733"/>
      <c r="KOQ733"/>
      <c r="KOR733"/>
      <c r="KOS733"/>
      <c r="KOT733"/>
      <c r="KOU733"/>
      <c r="KOV733"/>
      <c r="KOW733"/>
      <c r="KOX733"/>
      <c r="KOY733"/>
      <c r="KOZ733"/>
      <c r="KPA733"/>
      <c r="KPB733"/>
      <c r="KPC733"/>
      <c r="KPD733"/>
      <c r="KPE733"/>
      <c r="KPF733"/>
      <c r="KPG733"/>
      <c r="KPH733"/>
      <c r="KPI733"/>
      <c r="KPJ733"/>
      <c r="KPK733"/>
      <c r="KPL733"/>
      <c r="KPM733"/>
      <c r="KPN733"/>
      <c r="KPO733"/>
      <c r="KPP733"/>
      <c r="KPQ733"/>
      <c r="KPR733"/>
      <c r="KPS733"/>
      <c r="KPT733"/>
      <c r="KPU733"/>
      <c r="KPV733"/>
      <c r="KPW733"/>
      <c r="KPX733"/>
      <c r="KPY733"/>
      <c r="KPZ733"/>
      <c r="KQA733"/>
      <c r="KQB733"/>
      <c r="KQC733"/>
      <c r="KQD733"/>
      <c r="KQE733"/>
      <c r="KQF733"/>
      <c r="KQG733"/>
      <c r="KQH733"/>
      <c r="KQI733"/>
      <c r="KQJ733"/>
      <c r="KQK733"/>
      <c r="KQL733"/>
      <c r="KQM733"/>
      <c r="KQN733"/>
      <c r="KQO733"/>
      <c r="KQP733"/>
      <c r="KQQ733"/>
      <c r="KQR733"/>
      <c r="KQS733"/>
      <c r="KQT733"/>
      <c r="KQU733"/>
      <c r="KQV733"/>
      <c r="KQW733"/>
      <c r="KQX733"/>
      <c r="KQY733"/>
      <c r="KQZ733"/>
      <c r="KRA733"/>
      <c r="KRB733"/>
      <c r="KRC733"/>
      <c r="KRD733"/>
      <c r="KRE733"/>
      <c r="KRF733"/>
      <c r="KRG733"/>
      <c r="KRH733"/>
      <c r="KRI733"/>
      <c r="KRJ733"/>
      <c r="KRK733"/>
      <c r="KRL733"/>
      <c r="KRM733"/>
      <c r="KRN733"/>
      <c r="KRO733"/>
      <c r="KRP733"/>
      <c r="KRQ733"/>
      <c r="KRR733"/>
      <c r="KRS733"/>
      <c r="KRT733"/>
      <c r="KRU733"/>
      <c r="KRV733"/>
      <c r="KRW733"/>
      <c r="KRX733"/>
      <c r="KRY733"/>
      <c r="KRZ733"/>
      <c r="KSA733"/>
      <c r="KSB733"/>
      <c r="KSC733"/>
      <c r="KSD733"/>
      <c r="KSE733"/>
      <c r="KSF733"/>
      <c r="KSG733"/>
      <c r="KSH733"/>
      <c r="KSI733"/>
      <c r="KSJ733"/>
      <c r="KSK733"/>
      <c r="KSL733"/>
      <c r="KSM733"/>
      <c r="KSN733"/>
      <c r="KSO733"/>
      <c r="KSP733"/>
      <c r="KSQ733"/>
      <c r="KSR733"/>
      <c r="KSS733"/>
      <c r="KST733"/>
      <c r="KSU733"/>
      <c r="KSV733"/>
      <c r="KSW733"/>
      <c r="KSX733"/>
      <c r="KSY733"/>
      <c r="KSZ733"/>
      <c r="KTA733"/>
      <c r="KTB733"/>
      <c r="KTC733"/>
      <c r="KTD733"/>
      <c r="KTE733"/>
      <c r="KTF733"/>
      <c r="KTG733"/>
      <c r="KTH733"/>
      <c r="KTI733"/>
      <c r="KTJ733"/>
      <c r="KTK733"/>
      <c r="KTL733"/>
      <c r="KTM733"/>
      <c r="KTN733"/>
      <c r="KTO733"/>
      <c r="KTP733"/>
      <c r="KTQ733"/>
      <c r="KTR733"/>
      <c r="KTS733"/>
      <c r="KTT733"/>
      <c r="KTU733"/>
      <c r="KTV733"/>
      <c r="KTW733"/>
      <c r="KTX733"/>
      <c r="KTY733"/>
      <c r="KTZ733"/>
      <c r="KUA733"/>
      <c r="KUB733"/>
      <c r="KUC733"/>
      <c r="KUD733"/>
      <c r="KUE733"/>
      <c r="KUF733"/>
      <c r="KUG733"/>
      <c r="KUH733"/>
      <c r="KUI733"/>
      <c r="KUJ733"/>
      <c r="KUK733"/>
      <c r="KUL733"/>
      <c r="KUM733"/>
      <c r="KUN733"/>
      <c r="KUO733"/>
      <c r="KUP733"/>
      <c r="KUQ733"/>
      <c r="KUR733"/>
      <c r="KUS733"/>
      <c r="KUT733"/>
      <c r="KUU733"/>
      <c r="KUV733"/>
      <c r="KUW733"/>
      <c r="KUX733"/>
      <c r="KUY733"/>
      <c r="KUZ733"/>
      <c r="KVA733"/>
      <c r="KVB733"/>
      <c r="KVC733"/>
      <c r="KVD733"/>
      <c r="KVE733"/>
      <c r="KVF733"/>
      <c r="KVG733"/>
      <c r="KVH733"/>
      <c r="KVI733"/>
      <c r="KVJ733"/>
      <c r="KVK733"/>
      <c r="KVL733"/>
      <c r="KVM733"/>
      <c r="KVN733"/>
      <c r="KVO733"/>
      <c r="KVP733"/>
      <c r="KVQ733"/>
      <c r="KVR733"/>
      <c r="KVS733"/>
      <c r="KVT733"/>
      <c r="KVU733"/>
      <c r="KVV733"/>
      <c r="KVW733"/>
      <c r="KVX733"/>
      <c r="KVY733"/>
      <c r="KVZ733"/>
      <c r="KWA733"/>
      <c r="KWB733"/>
      <c r="KWC733"/>
      <c r="KWD733"/>
      <c r="KWE733"/>
      <c r="KWF733"/>
      <c r="KWG733"/>
      <c r="KWH733"/>
      <c r="KWI733"/>
      <c r="KWJ733"/>
      <c r="KWK733"/>
      <c r="KWL733"/>
      <c r="KWM733"/>
      <c r="KWN733"/>
      <c r="KWO733"/>
      <c r="KWP733"/>
      <c r="KWQ733"/>
      <c r="KWR733"/>
      <c r="KWS733"/>
      <c r="KWT733"/>
      <c r="KWU733"/>
      <c r="KWV733"/>
      <c r="KWW733"/>
      <c r="KWX733"/>
      <c r="KWY733"/>
      <c r="KWZ733"/>
      <c r="KXA733"/>
      <c r="KXB733"/>
      <c r="KXC733"/>
      <c r="KXD733"/>
      <c r="KXE733"/>
      <c r="KXF733"/>
      <c r="KXG733"/>
      <c r="KXH733"/>
      <c r="KXI733"/>
      <c r="KXJ733"/>
      <c r="KXK733"/>
      <c r="KXL733"/>
      <c r="KXM733"/>
      <c r="KXN733"/>
      <c r="KXO733"/>
      <c r="KXP733"/>
      <c r="KXQ733"/>
      <c r="KXR733"/>
      <c r="KXS733"/>
      <c r="KXT733"/>
      <c r="KXU733"/>
      <c r="KXV733"/>
      <c r="KXW733"/>
      <c r="KXX733"/>
      <c r="KXY733"/>
      <c r="KXZ733"/>
      <c r="KYA733"/>
      <c r="KYB733"/>
      <c r="KYC733"/>
      <c r="KYD733"/>
      <c r="KYE733"/>
      <c r="KYF733"/>
      <c r="KYG733"/>
      <c r="KYH733"/>
      <c r="KYI733"/>
      <c r="KYJ733"/>
      <c r="KYK733"/>
      <c r="KYL733"/>
      <c r="KYM733"/>
      <c r="KYN733"/>
      <c r="KYO733"/>
      <c r="KYP733"/>
      <c r="KYQ733"/>
      <c r="KYR733"/>
      <c r="KYS733"/>
      <c r="KYT733"/>
      <c r="KYU733"/>
      <c r="KYV733"/>
      <c r="KYW733"/>
      <c r="KYX733"/>
      <c r="KYY733"/>
      <c r="KYZ733"/>
      <c r="KZA733"/>
      <c r="KZB733"/>
      <c r="KZC733"/>
      <c r="KZD733"/>
      <c r="KZE733"/>
      <c r="KZF733"/>
      <c r="KZG733"/>
      <c r="KZH733"/>
      <c r="KZI733"/>
      <c r="KZJ733"/>
      <c r="KZK733"/>
      <c r="KZL733"/>
      <c r="KZM733"/>
      <c r="KZN733"/>
      <c r="KZO733"/>
      <c r="KZP733"/>
      <c r="KZQ733"/>
      <c r="KZR733"/>
      <c r="KZS733"/>
      <c r="KZT733"/>
      <c r="KZU733"/>
      <c r="KZV733"/>
      <c r="KZW733"/>
      <c r="KZX733"/>
      <c r="KZY733"/>
      <c r="KZZ733"/>
      <c r="LAA733"/>
      <c r="LAB733"/>
      <c r="LAC733"/>
      <c r="LAD733"/>
      <c r="LAE733"/>
      <c r="LAF733"/>
      <c r="LAG733"/>
      <c r="LAH733"/>
      <c r="LAI733"/>
      <c r="LAJ733"/>
      <c r="LAK733"/>
      <c r="LAL733"/>
      <c r="LAM733"/>
      <c r="LAN733"/>
      <c r="LAO733"/>
      <c r="LAP733"/>
      <c r="LAQ733"/>
      <c r="LAR733"/>
      <c r="LAS733"/>
      <c r="LAT733"/>
      <c r="LAU733"/>
      <c r="LAV733"/>
      <c r="LAW733"/>
      <c r="LAX733"/>
      <c r="LAY733"/>
      <c r="LAZ733"/>
      <c r="LBA733"/>
      <c r="LBB733"/>
      <c r="LBC733"/>
      <c r="LBD733"/>
      <c r="LBE733"/>
      <c r="LBF733"/>
      <c r="LBG733"/>
      <c r="LBH733"/>
      <c r="LBI733"/>
      <c r="LBJ733"/>
      <c r="LBK733"/>
      <c r="LBL733"/>
      <c r="LBM733"/>
      <c r="LBN733"/>
      <c r="LBO733"/>
      <c r="LBP733"/>
      <c r="LBQ733"/>
      <c r="LBR733"/>
      <c r="LBS733"/>
      <c r="LBT733"/>
      <c r="LBU733"/>
      <c r="LBV733"/>
      <c r="LBW733"/>
      <c r="LBX733"/>
      <c r="LBY733"/>
      <c r="LBZ733"/>
      <c r="LCA733"/>
      <c r="LCB733"/>
      <c r="LCC733"/>
      <c r="LCD733"/>
      <c r="LCE733"/>
      <c r="LCF733"/>
      <c r="LCG733"/>
      <c r="LCH733"/>
      <c r="LCI733"/>
      <c r="LCJ733"/>
      <c r="LCK733"/>
      <c r="LCL733"/>
      <c r="LCM733"/>
      <c r="LCN733"/>
      <c r="LCO733"/>
      <c r="LCP733"/>
      <c r="LCQ733"/>
      <c r="LCR733"/>
      <c r="LCS733"/>
      <c r="LCT733"/>
      <c r="LCU733"/>
      <c r="LCV733"/>
      <c r="LCW733"/>
      <c r="LCX733"/>
      <c r="LCY733"/>
      <c r="LCZ733"/>
      <c r="LDA733"/>
      <c r="LDB733"/>
      <c r="LDC733"/>
      <c r="LDD733"/>
      <c r="LDE733"/>
      <c r="LDF733"/>
      <c r="LDG733"/>
      <c r="LDH733"/>
      <c r="LDI733"/>
      <c r="LDJ733"/>
      <c r="LDK733"/>
      <c r="LDL733"/>
      <c r="LDM733"/>
      <c r="LDN733"/>
      <c r="LDO733"/>
      <c r="LDP733"/>
      <c r="LDQ733"/>
      <c r="LDR733"/>
      <c r="LDS733"/>
      <c r="LDT733"/>
      <c r="LDU733"/>
      <c r="LDV733"/>
      <c r="LDW733"/>
      <c r="LDX733"/>
      <c r="LDY733"/>
      <c r="LDZ733"/>
      <c r="LEA733"/>
      <c r="LEB733"/>
      <c r="LEC733"/>
      <c r="LED733"/>
      <c r="LEE733"/>
      <c r="LEF733"/>
      <c r="LEG733"/>
      <c r="LEH733"/>
      <c r="LEI733"/>
      <c r="LEJ733"/>
      <c r="LEK733"/>
      <c r="LEL733"/>
      <c r="LEM733"/>
      <c r="LEN733"/>
      <c r="LEO733"/>
      <c r="LEP733"/>
      <c r="LEQ733"/>
      <c r="LER733"/>
      <c r="LES733"/>
      <c r="LET733"/>
      <c r="LEU733"/>
      <c r="LEV733"/>
      <c r="LEW733"/>
      <c r="LEX733"/>
      <c r="LEY733"/>
      <c r="LEZ733"/>
      <c r="LFA733"/>
      <c r="LFB733"/>
      <c r="LFC733"/>
      <c r="LFD733"/>
      <c r="LFE733"/>
      <c r="LFF733"/>
      <c r="LFG733"/>
      <c r="LFH733"/>
      <c r="LFI733"/>
      <c r="LFJ733"/>
      <c r="LFK733"/>
      <c r="LFL733"/>
      <c r="LFM733"/>
      <c r="LFN733"/>
      <c r="LFO733"/>
      <c r="LFP733"/>
      <c r="LFQ733"/>
      <c r="LFR733"/>
      <c r="LFS733"/>
      <c r="LFT733"/>
      <c r="LFU733"/>
      <c r="LFV733"/>
      <c r="LFW733"/>
      <c r="LFX733"/>
      <c r="LFY733"/>
      <c r="LFZ733"/>
      <c r="LGA733"/>
      <c r="LGB733"/>
      <c r="LGC733"/>
      <c r="LGD733"/>
      <c r="LGE733"/>
      <c r="LGF733"/>
      <c r="LGG733"/>
      <c r="LGH733"/>
      <c r="LGI733"/>
      <c r="LGJ733"/>
      <c r="LGK733"/>
      <c r="LGL733"/>
      <c r="LGM733"/>
      <c r="LGN733"/>
      <c r="LGO733"/>
      <c r="LGP733"/>
      <c r="LGQ733"/>
      <c r="LGR733"/>
      <c r="LGS733"/>
      <c r="LGT733"/>
      <c r="LGU733"/>
      <c r="LGV733"/>
      <c r="LGW733"/>
      <c r="LGX733"/>
      <c r="LGY733"/>
      <c r="LGZ733"/>
      <c r="LHA733"/>
      <c r="LHB733"/>
      <c r="LHC733"/>
      <c r="LHD733"/>
      <c r="LHE733"/>
      <c r="LHF733"/>
      <c r="LHG733"/>
      <c r="LHH733"/>
      <c r="LHI733"/>
      <c r="LHJ733"/>
      <c r="LHK733"/>
      <c r="LHL733"/>
      <c r="LHM733"/>
      <c r="LHN733"/>
      <c r="LHO733"/>
      <c r="LHP733"/>
      <c r="LHQ733"/>
      <c r="LHR733"/>
      <c r="LHS733"/>
      <c r="LHT733"/>
      <c r="LHU733"/>
      <c r="LHV733"/>
      <c r="LHW733"/>
      <c r="LHX733"/>
      <c r="LHY733"/>
      <c r="LHZ733"/>
      <c r="LIA733"/>
      <c r="LIB733"/>
      <c r="LIC733"/>
      <c r="LID733"/>
      <c r="LIE733"/>
      <c r="LIF733"/>
      <c r="LIG733"/>
      <c r="LIH733"/>
      <c r="LII733"/>
      <c r="LIJ733"/>
      <c r="LIK733"/>
      <c r="LIL733"/>
      <c r="LIM733"/>
      <c r="LIN733"/>
      <c r="LIO733"/>
      <c r="LIP733"/>
      <c r="LIQ733"/>
      <c r="LIR733"/>
      <c r="LIS733"/>
      <c r="LIT733"/>
      <c r="LIU733"/>
      <c r="LIV733"/>
      <c r="LIW733"/>
      <c r="LIX733"/>
      <c r="LIY733"/>
      <c r="LIZ733"/>
      <c r="LJA733"/>
      <c r="LJB733"/>
      <c r="LJC733"/>
      <c r="LJD733"/>
      <c r="LJE733"/>
      <c r="LJF733"/>
      <c r="LJG733"/>
      <c r="LJH733"/>
      <c r="LJI733"/>
      <c r="LJJ733"/>
      <c r="LJK733"/>
      <c r="LJL733"/>
      <c r="LJM733"/>
      <c r="LJN733"/>
      <c r="LJO733"/>
      <c r="LJP733"/>
      <c r="LJQ733"/>
      <c r="LJR733"/>
      <c r="LJS733"/>
      <c r="LJT733"/>
      <c r="LJU733"/>
      <c r="LJV733"/>
      <c r="LJW733"/>
      <c r="LJX733"/>
      <c r="LJY733"/>
      <c r="LJZ733"/>
      <c r="LKA733"/>
      <c r="LKB733"/>
      <c r="LKC733"/>
      <c r="LKD733"/>
      <c r="LKE733"/>
      <c r="LKF733"/>
      <c r="LKG733"/>
      <c r="LKH733"/>
      <c r="LKI733"/>
      <c r="LKJ733"/>
      <c r="LKK733"/>
      <c r="LKL733"/>
      <c r="LKM733"/>
      <c r="LKN733"/>
      <c r="LKO733"/>
      <c r="LKP733"/>
      <c r="LKQ733"/>
      <c r="LKR733"/>
      <c r="LKS733"/>
      <c r="LKT733"/>
      <c r="LKU733"/>
      <c r="LKV733"/>
      <c r="LKW733"/>
      <c r="LKX733"/>
      <c r="LKY733"/>
      <c r="LKZ733"/>
      <c r="LLA733"/>
      <c r="LLB733"/>
      <c r="LLC733"/>
      <c r="LLD733"/>
      <c r="LLE733"/>
      <c r="LLF733"/>
      <c r="LLG733"/>
      <c r="LLH733"/>
      <c r="LLI733"/>
      <c r="LLJ733"/>
      <c r="LLK733"/>
      <c r="LLL733"/>
      <c r="LLM733"/>
      <c r="LLN733"/>
      <c r="LLO733"/>
      <c r="LLP733"/>
      <c r="LLQ733"/>
      <c r="LLR733"/>
      <c r="LLS733"/>
      <c r="LLT733"/>
      <c r="LLU733"/>
      <c r="LLV733"/>
      <c r="LLW733"/>
      <c r="LLX733"/>
      <c r="LLY733"/>
      <c r="LLZ733"/>
      <c r="LMA733"/>
      <c r="LMB733"/>
      <c r="LMC733"/>
      <c r="LMD733"/>
      <c r="LME733"/>
      <c r="LMF733"/>
      <c r="LMG733"/>
      <c r="LMH733"/>
      <c r="LMI733"/>
      <c r="LMJ733"/>
      <c r="LMK733"/>
      <c r="LML733"/>
      <c r="LMM733"/>
      <c r="LMN733"/>
      <c r="LMO733"/>
      <c r="LMP733"/>
      <c r="LMQ733"/>
      <c r="LMR733"/>
      <c r="LMS733"/>
      <c r="LMT733"/>
      <c r="LMU733"/>
      <c r="LMV733"/>
      <c r="LMW733"/>
      <c r="LMX733"/>
      <c r="LMY733"/>
      <c r="LMZ733"/>
      <c r="LNA733"/>
      <c r="LNB733"/>
      <c r="LNC733"/>
      <c r="LND733"/>
      <c r="LNE733"/>
      <c r="LNF733"/>
      <c r="LNG733"/>
      <c r="LNH733"/>
      <c r="LNI733"/>
      <c r="LNJ733"/>
      <c r="LNK733"/>
      <c r="LNL733"/>
      <c r="LNM733"/>
      <c r="LNN733"/>
      <c r="LNO733"/>
      <c r="LNP733"/>
      <c r="LNQ733"/>
      <c r="LNR733"/>
      <c r="LNS733"/>
      <c r="LNT733"/>
      <c r="LNU733"/>
      <c r="LNV733"/>
      <c r="LNW733"/>
      <c r="LNX733"/>
      <c r="LNY733"/>
      <c r="LNZ733"/>
      <c r="LOA733"/>
      <c r="LOB733"/>
      <c r="LOC733"/>
      <c r="LOD733"/>
      <c r="LOE733"/>
      <c r="LOF733"/>
      <c r="LOG733"/>
      <c r="LOH733"/>
      <c r="LOI733"/>
      <c r="LOJ733"/>
      <c r="LOK733"/>
      <c r="LOL733"/>
      <c r="LOM733"/>
      <c r="LON733"/>
      <c r="LOO733"/>
      <c r="LOP733"/>
      <c r="LOQ733"/>
      <c r="LOR733"/>
      <c r="LOS733"/>
      <c r="LOT733"/>
      <c r="LOU733"/>
      <c r="LOV733"/>
      <c r="LOW733"/>
      <c r="LOX733"/>
      <c r="LOY733"/>
      <c r="LOZ733"/>
      <c r="LPA733"/>
      <c r="LPB733"/>
      <c r="LPC733"/>
      <c r="LPD733"/>
      <c r="LPE733"/>
      <c r="LPF733"/>
      <c r="LPG733"/>
      <c r="LPH733"/>
      <c r="LPI733"/>
      <c r="LPJ733"/>
      <c r="LPK733"/>
      <c r="LPL733"/>
      <c r="LPM733"/>
      <c r="LPN733"/>
      <c r="LPO733"/>
      <c r="LPP733"/>
      <c r="LPQ733"/>
      <c r="LPR733"/>
      <c r="LPS733"/>
      <c r="LPT733"/>
      <c r="LPU733"/>
      <c r="LPV733"/>
      <c r="LPW733"/>
      <c r="LPX733"/>
      <c r="LPY733"/>
      <c r="LPZ733"/>
      <c r="LQA733"/>
      <c r="LQB733"/>
      <c r="LQC733"/>
      <c r="LQD733"/>
      <c r="LQE733"/>
      <c r="LQF733"/>
      <c r="LQG733"/>
      <c r="LQH733"/>
      <c r="LQI733"/>
      <c r="LQJ733"/>
      <c r="LQK733"/>
      <c r="LQL733"/>
      <c r="LQM733"/>
      <c r="LQN733"/>
      <c r="LQO733"/>
      <c r="LQP733"/>
      <c r="LQQ733"/>
      <c r="LQR733"/>
      <c r="LQS733"/>
      <c r="LQT733"/>
      <c r="LQU733"/>
      <c r="LQV733"/>
      <c r="LQW733"/>
      <c r="LQX733"/>
      <c r="LQY733"/>
      <c r="LQZ733"/>
      <c r="LRA733"/>
      <c r="LRB733"/>
      <c r="LRC733"/>
      <c r="LRD733"/>
      <c r="LRE733"/>
      <c r="LRF733"/>
      <c r="LRG733"/>
      <c r="LRH733"/>
      <c r="LRI733"/>
      <c r="LRJ733"/>
      <c r="LRK733"/>
      <c r="LRL733"/>
      <c r="LRM733"/>
      <c r="LRN733"/>
      <c r="LRO733"/>
      <c r="LRP733"/>
      <c r="LRQ733"/>
      <c r="LRR733"/>
      <c r="LRS733"/>
      <c r="LRT733"/>
      <c r="LRU733"/>
      <c r="LRV733"/>
      <c r="LRW733"/>
      <c r="LRX733"/>
      <c r="LRY733"/>
      <c r="LRZ733"/>
      <c r="LSA733"/>
      <c r="LSB733"/>
      <c r="LSC733"/>
      <c r="LSD733"/>
      <c r="LSE733"/>
      <c r="LSF733"/>
      <c r="LSG733"/>
      <c r="LSH733"/>
      <c r="LSI733"/>
      <c r="LSJ733"/>
      <c r="LSK733"/>
      <c r="LSL733"/>
      <c r="LSM733"/>
      <c r="LSN733"/>
      <c r="LSO733"/>
      <c r="LSP733"/>
      <c r="LSQ733"/>
      <c r="LSR733"/>
      <c r="LSS733"/>
      <c r="LST733"/>
      <c r="LSU733"/>
      <c r="LSV733"/>
      <c r="LSW733"/>
      <c r="LSX733"/>
      <c r="LSY733"/>
      <c r="LSZ733"/>
      <c r="LTA733"/>
      <c r="LTB733"/>
      <c r="LTC733"/>
      <c r="LTD733"/>
      <c r="LTE733"/>
      <c r="LTF733"/>
      <c r="LTG733"/>
      <c r="LTH733"/>
      <c r="LTI733"/>
      <c r="LTJ733"/>
      <c r="LTK733"/>
      <c r="LTL733"/>
      <c r="LTM733"/>
      <c r="LTN733"/>
      <c r="LTO733"/>
      <c r="LTP733"/>
      <c r="LTQ733"/>
      <c r="LTR733"/>
      <c r="LTS733"/>
      <c r="LTT733"/>
      <c r="LTU733"/>
      <c r="LTV733"/>
      <c r="LTW733"/>
      <c r="LTX733"/>
      <c r="LTY733"/>
      <c r="LTZ733"/>
      <c r="LUA733"/>
      <c r="LUB733"/>
      <c r="LUC733"/>
      <c r="LUD733"/>
      <c r="LUE733"/>
      <c r="LUF733"/>
      <c r="LUG733"/>
      <c r="LUH733"/>
      <c r="LUI733"/>
      <c r="LUJ733"/>
      <c r="LUK733"/>
      <c r="LUL733"/>
      <c r="LUM733"/>
      <c r="LUN733"/>
      <c r="LUO733"/>
      <c r="LUP733"/>
      <c r="LUQ733"/>
      <c r="LUR733"/>
      <c r="LUS733"/>
      <c r="LUT733"/>
      <c r="LUU733"/>
      <c r="LUV733"/>
      <c r="LUW733"/>
      <c r="LUX733"/>
      <c r="LUY733"/>
      <c r="LUZ733"/>
      <c r="LVA733"/>
      <c r="LVB733"/>
      <c r="LVC733"/>
      <c r="LVD733"/>
      <c r="LVE733"/>
      <c r="LVF733"/>
      <c r="LVG733"/>
      <c r="LVH733"/>
      <c r="LVI733"/>
      <c r="LVJ733"/>
      <c r="LVK733"/>
      <c r="LVL733"/>
      <c r="LVM733"/>
      <c r="LVN733"/>
      <c r="LVO733"/>
      <c r="LVP733"/>
      <c r="LVQ733"/>
      <c r="LVR733"/>
      <c r="LVS733"/>
      <c r="LVT733"/>
      <c r="LVU733"/>
      <c r="LVV733"/>
      <c r="LVW733"/>
      <c r="LVX733"/>
      <c r="LVY733"/>
      <c r="LVZ733"/>
      <c r="LWA733"/>
      <c r="LWB733"/>
      <c r="LWC733"/>
      <c r="LWD733"/>
      <c r="LWE733"/>
      <c r="LWF733"/>
      <c r="LWG733"/>
      <c r="LWH733"/>
      <c r="LWI733"/>
      <c r="LWJ733"/>
      <c r="LWK733"/>
      <c r="LWL733"/>
      <c r="LWM733"/>
      <c r="LWN733"/>
      <c r="LWO733"/>
      <c r="LWP733"/>
      <c r="LWQ733"/>
      <c r="LWR733"/>
      <c r="LWS733"/>
      <c r="LWT733"/>
      <c r="LWU733"/>
      <c r="LWV733"/>
      <c r="LWW733"/>
      <c r="LWX733"/>
      <c r="LWY733"/>
      <c r="LWZ733"/>
      <c r="LXA733"/>
      <c r="LXB733"/>
      <c r="LXC733"/>
      <c r="LXD733"/>
      <c r="LXE733"/>
      <c r="LXF733"/>
      <c r="LXG733"/>
      <c r="LXH733"/>
      <c r="LXI733"/>
      <c r="LXJ733"/>
      <c r="LXK733"/>
      <c r="LXL733"/>
      <c r="LXM733"/>
      <c r="LXN733"/>
      <c r="LXO733"/>
      <c r="LXP733"/>
      <c r="LXQ733"/>
      <c r="LXR733"/>
      <c r="LXS733"/>
      <c r="LXT733"/>
      <c r="LXU733"/>
      <c r="LXV733"/>
      <c r="LXW733"/>
      <c r="LXX733"/>
      <c r="LXY733"/>
      <c r="LXZ733"/>
      <c r="LYA733"/>
      <c r="LYB733"/>
      <c r="LYC733"/>
      <c r="LYD733"/>
      <c r="LYE733"/>
      <c r="LYF733"/>
      <c r="LYG733"/>
      <c r="LYH733"/>
      <c r="LYI733"/>
      <c r="LYJ733"/>
      <c r="LYK733"/>
      <c r="LYL733"/>
      <c r="LYM733"/>
      <c r="LYN733"/>
      <c r="LYO733"/>
      <c r="LYP733"/>
      <c r="LYQ733"/>
      <c r="LYR733"/>
      <c r="LYS733"/>
      <c r="LYT733"/>
      <c r="LYU733"/>
      <c r="LYV733"/>
      <c r="LYW733"/>
      <c r="LYX733"/>
      <c r="LYY733"/>
      <c r="LYZ733"/>
      <c r="LZA733"/>
      <c r="LZB733"/>
      <c r="LZC733"/>
      <c r="LZD733"/>
      <c r="LZE733"/>
      <c r="LZF733"/>
      <c r="LZG733"/>
      <c r="LZH733"/>
      <c r="LZI733"/>
      <c r="LZJ733"/>
      <c r="LZK733"/>
      <c r="LZL733"/>
      <c r="LZM733"/>
      <c r="LZN733"/>
      <c r="LZO733"/>
      <c r="LZP733"/>
      <c r="LZQ733"/>
      <c r="LZR733"/>
      <c r="LZS733"/>
      <c r="LZT733"/>
      <c r="LZU733"/>
      <c r="LZV733"/>
      <c r="LZW733"/>
      <c r="LZX733"/>
      <c r="LZY733"/>
      <c r="LZZ733"/>
      <c r="MAA733"/>
      <c r="MAB733"/>
      <c r="MAC733"/>
      <c r="MAD733"/>
      <c r="MAE733"/>
      <c r="MAF733"/>
      <c r="MAG733"/>
      <c r="MAH733"/>
      <c r="MAI733"/>
      <c r="MAJ733"/>
      <c r="MAK733"/>
      <c r="MAL733"/>
      <c r="MAM733"/>
      <c r="MAN733"/>
      <c r="MAO733"/>
      <c r="MAP733"/>
      <c r="MAQ733"/>
      <c r="MAR733"/>
      <c r="MAS733"/>
      <c r="MAT733"/>
      <c r="MAU733"/>
      <c r="MAV733"/>
      <c r="MAW733"/>
      <c r="MAX733"/>
      <c r="MAY733"/>
      <c r="MAZ733"/>
      <c r="MBA733"/>
      <c r="MBB733"/>
      <c r="MBC733"/>
      <c r="MBD733"/>
      <c r="MBE733"/>
      <c r="MBF733"/>
      <c r="MBG733"/>
      <c r="MBH733"/>
      <c r="MBI733"/>
      <c r="MBJ733"/>
      <c r="MBK733"/>
      <c r="MBL733"/>
      <c r="MBM733"/>
      <c r="MBN733"/>
      <c r="MBO733"/>
      <c r="MBP733"/>
      <c r="MBQ733"/>
      <c r="MBR733"/>
      <c r="MBS733"/>
      <c r="MBT733"/>
      <c r="MBU733"/>
      <c r="MBV733"/>
      <c r="MBW733"/>
      <c r="MBX733"/>
      <c r="MBY733"/>
      <c r="MBZ733"/>
      <c r="MCA733"/>
      <c r="MCB733"/>
      <c r="MCC733"/>
      <c r="MCD733"/>
      <c r="MCE733"/>
      <c r="MCF733"/>
      <c r="MCG733"/>
      <c r="MCH733"/>
      <c r="MCI733"/>
      <c r="MCJ733"/>
      <c r="MCK733"/>
      <c r="MCL733"/>
      <c r="MCM733"/>
      <c r="MCN733"/>
      <c r="MCO733"/>
      <c r="MCP733"/>
      <c r="MCQ733"/>
      <c r="MCR733"/>
      <c r="MCS733"/>
      <c r="MCT733"/>
      <c r="MCU733"/>
      <c r="MCV733"/>
      <c r="MCW733"/>
      <c r="MCX733"/>
      <c r="MCY733"/>
      <c r="MCZ733"/>
      <c r="MDA733"/>
      <c r="MDB733"/>
      <c r="MDC733"/>
      <c r="MDD733"/>
      <c r="MDE733"/>
      <c r="MDF733"/>
      <c r="MDG733"/>
      <c r="MDH733"/>
      <c r="MDI733"/>
      <c r="MDJ733"/>
      <c r="MDK733"/>
      <c r="MDL733"/>
      <c r="MDM733"/>
      <c r="MDN733"/>
      <c r="MDO733"/>
      <c r="MDP733"/>
      <c r="MDQ733"/>
      <c r="MDR733"/>
      <c r="MDS733"/>
      <c r="MDT733"/>
      <c r="MDU733"/>
      <c r="MDV733"/>
      <c r="MDW733"/>
      <c r="MDX733"/>
      <c r="MDY733"/>
      <c r="MDZ733"/>
      <c r="MEA733"/>
      <c r="MEB733"/>
      <c r="MEC733"/>
      <c r="MED733"/>
      <c r="MEE733"/>
      <c r="MEF733"/>
      <c r="MEG733"/>
      <c r="MEH733"/>
      <c r="MEI733"/>
      <c r="MEJ733"/>
      <c r="MEK733"/>
      <c r="MEL733"/>
      <c r="MEM733"/>
      <c r="MEN733"/>
      <c r="MEO733"/>
      <c r="MEP733"/>
      <c r="MEQ733"/>
      <c r="MER733"/>
      <c r="MES733"/>
      <c r="MET733"/>
      <c r="MEU733"/>
      <c r="MEV733"/>
      <c r="MEW733"/>
      <c r="MEX733"/>
      <c r="MEY733"/>
      <c r="MEZ733"/>
      <c r="MFA733"/>
      <c r="MFB733"/>
      <c r="MFC733"/>
      <c r="MFD733"/>
      <c r="MFE733"/>
      <c r="MFF733"/>
      <c r="MFG733"/>
      <c r="MFH733"/>
      <c r="MFI733"/>
      <c r="MFJ733"/>
      <c r="MFK733"/>
      <c r="MFL733"/>
      <c r="MFM733"/>
      <c r="MFN733"/>
      <c r="MFO733"/>
      <c r="MFP733"/>
      <c r="MFQ733"/>
      <c r="MFR733"/>
      <c r="MFS733"/>
      <c r="MFT733"/>
      <c r="MFU733"/>
      <c r="MFV733"/>
      <c r="MFW733"/>
      <c r="MFX733"/>
      <c r="MFY733"/>
      <c r="MFZ733"/>
      <c r="MGA733"/>
      <c r="MGB733"/>
      <c r="MGC733"/>
      <c r="MGD733"/>
      <c r="MGE733"/>
      <c r="MGF733"/>
      <c r="MGG733"/>
      <c r="MGH733"/>
      <c r="MGI733"/>
      <c r="MGJ733"/>
      <c r="MGK733"/>
      <c r="MGL733"/>
      <c r="MGM733"/>
      <c r="MGN733"/>
      <c r="MGO733"/>
      <c r="MGP733"/>
      <c r="MGQ733"/>
      <c r="MGR733"/>
      <c r="MGS733"/>
      <c r="MGT733"/>
      <c r="MGU733"/>
      <c r="MGV733"/>
      <c r="MGW733"/>
      <c r="MGX733"/>
      <c r="MGY733"/>
      <c r="MGZ733"/>
      <c r="MHA733"/>
      <c r="MHB733"/>
      <c r="MHC733"/>
      <c r="MHD733"/>
      <c r="MHE733"/>
      <c r="MHF733"/>
      <c r="MHG733"/>
      <c r="MHH733"/>
      <c r="MHI733"/>
      <c r="MHJ733"/>
      <c r="MHK733"/>
      <c r="MHL733"/>
      <c r="MHM733"/>
      <c r="MHN733"/>
      <c r="MHO733"/>
      <c r="MHP733"/>
      <c r="MHQ733"/>
      <c r="MHR733"/>
      <c r="MHS733"/>
      <c r="MHT733"/>
      <c r="MHU733"/>
      <c r="MHV733"/>
      <c r="MHW733"/>
      <c r="MHX733"/>
      <c r="MHY733"/>
      <c r="MHZ733"/>
      <c r="MIA733"/>
      <c r="MIB733"/>
      <c r="MIC733"/>
      <c r="MID733"/>
      <c r="MIE733"/>
      <c r="MIF733"/>
      <c r="MIG733"/>
      <c r="MIH733"/>
      <c r="MII733"/>
      <c r="MIJ733"/>
      <c r="MIK733"/>
      <c r="MIL733"/>
      <c r="MIM733"/>
      <c r="MIN733"/>
      <c r="MIO733"/>
      <c r="MIP733"/>
      <c r="MIQ733"/>
      <c r="MIR733"/>
      <c r="MIS733"/>
      <c r="MIT733"/>
      <c r="MIU733"/>
      <c r="MIV733"/>
      <c r="MIW733"/>
      <c r="MIX733"/>
      <c r="MIY733"/>
      <c r="MIZ733"/>
      <c r="MJA733"/>
      <c r="MJB733"/>
      <c r="MJC733"/>
      <c r="MJD733"/>
      <c r="MJE733"/>
      <c r="MJF733"/>
      <c r="MJG733"/>
      <c r="MJH733"/>
      <c r="MJI733"/>
      <c r="MJJ733"/>
      <c r="MJK733"/>
      <c r="MJL733"/>
      <c r="MJM733"/>
      <c r="MJN733"/>
      <c r="MJO733"/>
      <c r="MJP733"/>
      <c r="MJQ733"/>
      <c r="MJR733"/>
      <c r="MJS733"/>
      <c r="MJT733"/>
      <c r="MJU733"/>
      <c r="MJV733"/>
      <c r="MJW733"/>
      <c r="MJX733"/>
      <c r="MJY733"/>
      <c r="MJZ733"/>
      <c r="MKA733"/>
      <c r="MKB733"/>
      <c r="MKC733"/>
      <c r="MKD733"/>
      <c r="MKE733"/>
      <c r="MKF733"/>
      <c r="MKG733"/>
      <c r="MKH733"/>
      <c r="MKI733"/>
      <c r="MKJ733"/>
      <c r="MKK733"/>
      <c r="MKL733"/>
      <c r="MKM733"/>
      <c r="MKN733"/>
      <c r="MKO733"/>
      <c r="MKP733"/>
      <c r="MKQ733"/>
      <c r="MKR733"/>
      <c r="MKS733"/>
      <c r="MKT733"/>
      <c r="MKU733"/>
      <c r="MKV733"/>
      <c r="MKW733"/>
      <c r="MKX733"/>
      <c r="MKY733"/>
      <c r="MKZ733"/>
      <c r="MLA733"/>
      <c r="MLB733"/>
      <c r="MLC733"/>
      <c r="MLD733"/>
      <c r="MLE733"/>
      <c r="MLF733"/>
      <c r="MLG733"/>
      <c r="MLH733"/>
      <c r="MLI733"/>
      <c r="MLJ733"/>
      <c r="MLK733"/>
      <c r="MLL733"/>
      <c r="MLM733"/>
      <c r="MLN733"/>
      <c r="MLO733"/>
      <c r="MLP733"/>
      <c r="MLQ733"/>
      <c r="MLR733"/>
      <c r="MLS733"/>
      <c r="MLT733"/>
      <c r="MLU733"/>
      <c r="MLV733"/>
      <c r="MLW733"/>
      <c r="MLX733"/>
      <c r="MLY733"/>
      <c r="MLZ733"/>
      <c r="MMA733"/>
      <c r="MMB733"/>
      <c r="MMC733"/>
      <c r="MMD733"/>
      <c r="MME733"/>
      <c r="MMF733"/>
      <c r="MMG733"/>
      <c r="MMH733"/>
      <c r="MMI733"/>
      <c r="MMJ733"/>
      <c r="MMK733"/>
      <c r="MML733"/>
      <c r="MMM733"/>
      <c r="MMN733"/>
      <c r="MMO733"/>
      <c r="MMP733"/>
      <c r="MMQ733"/>
      <c r="MMR733"/>
      <c r="MMS733"/>
      <c r="MMT733"/>
      <c r="MMU733"/>
      <c r="MMV733"/>
      <c r="MMW733"/>
      <c r="MMX733"/>
      <c r="MMY733"/>
      <c r="MMZ733"/>
      <c r="MNA733"/>
      <c r="MNB733"/>
      <c r="MNC733"/>
      <c r="MND733"/>
      <c r="MNE733"/>
      <c r="MNF733"/>
      <c r="MNG733"/>
      <c r="MNH733"/>
      <c r="MNI733"/>
      <c r="MNJ733"/>
      <c r="MNK733"/>
      <c r="MNL733"/>
      <c r="MNM733"/>
      <c r="MNN733"/>
      <c r="MNO733"/>
      <c r="MNP733"/>
      <c r="MNQ733"/>
      <c r="MNR733"/>
      <c r="MNS733"/>
      <c r="MNT733"/>
      <c r="MNU733"/>
      <c r="MNV733"/>
      <c r="MNW733"/>
      <c r="MNX733"/>
      <c r="MNY733"/>
      <c r="MNZ733"/>
      <c r="MOA733"/>
      <c r="MOB733"/>
      <c r="MOC733"/>
      <c r="MOD733"/>
      <c r="MOE733"/>
      <c r="MOF733"/>
      <c r="MOG733"/>
      <c r="MOH733"/>
      <c r="MOI733"/>
      <c r="MOJ733"/>
      <c r="MOK733"/>
      <c r="MOL733"/>
      <c r="MOM733"/>
      <c r="MON733"/>
      <c r="MOO733"/>
      <c r="MOP733"/>
      <c r="MOQ733"/>
      <c r="MOR733"/>
      <c r="MOS733"/>
      <c r="MOT733"/>
      <c r="MOU733"/>
      <c r="MOV733"/>
      <c r="MOW733"/>
      <c r="MOX733"/>
      <c r="MOY733"/>
      <c r="MOZ733"/>
      <c r="MPA733"/>
      <c r="MPB733"/>
      <c r="MPC733"/>
      <c r="MPD733"/>
      <c r="MPE733"/>
      <c r="MPF733"/>
      <c r="MPG733"/>
      <c r="MPH733"/>
      <c r="MPI733"/>
      <c r="MPJ733"/>
      <c r="MPK733"/>
      <c r="MPL733"/>
      <c r="MPM733"/>
      <c r="MPN733"/>
      <c r="MPO733"/>
      <c r="MPP733"/>
      <c r="MPQ733"/>
      <c r="MPR733"/>
      <c r="MPS733"/>
      <c r="MPT733"/>
      <c r="MPU733"/>
      <c r="MPV733"/>
      <c r="MPW733"/>
      <c r="MPX733"/>
      <c r="MPY733"/>
      <c r="MPZ733"/>
      <c r="MQA733"/>
      <c r="MQB733"/>
      <c r="MQC733"/>
      <c r="MQD733"/>
      <c r="MQE733"/>
      <c r="MQF733"/>
      <c r="MQG733"/>
      <c r="MQH733"/>
      <c r="MQI733"/>
      <c r="MQJ733"/>
      <c r="MQK733"/>
      <c r="MQL733"/>
      <c r="MQM733"/>
      <c r="MQN733"/>
      <c r="MQO733"/>
      <c r="MQP733"/>
      <c r="MQQ733"/>
      <c r="MQR733"/>
      <c r="MQS733"/>
      <c r="MQT733"/>
      <c r="MQU733"/>
      <c r="MQV733"/>
      <c r="MQW733"/>
      <c r="MQX733"/>
      <c r="MQY733"/>
      <c r="MQZ733"/>
      <c r="MRA733"/>
      <c r="MRB733"/>
      <c r="MRC733"/>
      <c r="MRD733"/>
      <c r="MRE733"/>
      <c r="MRF733"/>
      <c r="MRG733"/>
      <c r="MRH733"/>
      <c r="MRI733"/>
      <c r="MRJ733"/>
      <c r="MRK733"/>
      <c r="MRL733"/>
      <c r="MRM733"/>
      <c r="MRN733"/>
      <c r="MRO733"/>
      <c r="MRP733"/>
      <c r="MRQ733"/>
      <c r="MRR733"/>
      <c r="MRS733"/>
      <c r="MRT733"/>
      <c r="MRU733"/>
      <c r="MRV733"/>
      <c r="MRW733"/>
      <c r="MRX733"/>
      <c r="MRY733"/>
      <c r="MRZ733"/>
      <c r="MSA733"/>
      <c r="MSB733"/>
      <c r="MSC733"/>
      <c r="MSD733"/>
      <c r="MSE733"/>
      <c r="MSF733"/>
      <c r="MSG733"/>
      <c r="MSH733"/>
      <c r="MSI733"/>
      <c r="MSJ733"/>
      <c r="MSK733"/>
      <c r="MSL733"/>
      <c r="MSM733"/>
      <c r="MSN733"/>
      <c r="MSO733"/>
      <c r="MSP733"/>
      <c r="MSQ733"/>
      <c r="MSR733"/>
      <c r="MSS733"/>
      <c r="MST733"/>
      <c r="MSU733"/>
      <c r="MSV733"/>
      <c r="MSW733"/>
      <c r="MSX733"/>
      <c r="MSY733"/>
      <c r="MSZ733"/>
      <c r="MTA733"/>
      <c r="MTB733"/>
      <c r="MTC733"/>
      <c r="MTD733"/>
      <c r="MTE733"/>
      <c r="MTF733"/>
      <c r="MTG733"/>
      <c r="MTH733"/>
      <c r="MTI733"/>
      <c r="MTJ733"/>
      <c r="MTK733"/>
      <c r="MTL733"/>
      <c r="MTM733"/>
      <c r="MTN733"/>
      <c r="MTO733"/>
      <c r="MTP733"/>
      <c r="MTQ733"/>
      <c r="MTR733"/>
      <c r="MTS733"/>
      <c r="MTT733"/>
      <c r="MTU733"/>
      <c r="MTV733"/>
      <c r="MTW733"/>
      <c r="MTX733"/>
      <c r="MTY733"/>
      <c r="MTZ733"/>
      <c r="MUA733"/>
      <c r="MUB733"/>
      <c r="MUC733"/>
      <c r="MUD733"/>
      <c r="MUE733"/>
      <c r="MUF733"/>
      <c r="MUG733"/>
      <c r="MUH733"/>
      <c r="MUI733"/>
      <c r="MUJ733"/>
      <c r="MUK733"/>
      <c r="MUL733"/>
      <c r="MUM733"/>
      <c r="MUN733"/>
      <c r="MUO733"/>
      <c r="MUP733"/>
      <c r="MUQ733"/>
      <c r="MUR733"/>
      <c r="MUS733"/>
      <c r="MUT733"/>
      <c r="MUU733"/>
      <c r="MUV733"/>
      <c r="MUW733"/>
      <c r="MUX733"/>
      <c r="MUY733"/>
      <c r="MUZ733"/>
      <c r="MVA733"/>
      <c r="MVB733"/>
      <c r="MVC733"/>
      <c r="MVD733"/>
      <c r="MVE733"/>
      <c r="MVF733"/>
      <c r="MVG733"/>
      <c r="MVH733"/>
      <c r="MVI733"/>
      <c r="MVJ733"/>
      <c r="MVK733"/>
      <c r="MVL733"/>
      <c r="MVM733"/>
      <c r="MVN733"/>
      <c r="MVO733"/>
      <c r="MVP733"/>
      <c r="MVQ733"/>
      <c r="MVR733"/>
      <c r="MVS733"/>
      <c r="MVT733"/>
      <c r="MVU733"/>
      <c r="MVV733"/>
      <c r="MVW733"/>
      <c r="MVX733"/>
      <c r="MVY733"/>
      <c r="MVZ733"/>
      <c r="MWA733"/>
      <c r="MWB733"/>
      <c r="MWC733"/>
      <c r="MWD733"/>
      <c r="MWE733"/>
      <c r="MWF733"/>
      <c r="MWG733"/>
      <c r="MWH733"/>
      <c r="MWI733"/>
      <c r="MWJ733"/>
      <c r="MWK733"/>
      <c r="MWL733"/>
      <c r="MWM733"/>
      <c r="MWN733"/>
      <c r="MWO733"/>
      <c r="MWP733"/>
      <c r="MWQ733"/>
      <c r="MWR733"/>
      <c r="MWS733"/>
      <c r="MWT733"/>
      <c r="MWU733"/>
      <c r="MWV733"/>
      <c r="MWW733"/>
      <c r="MWX733"/>
      <c r="MWY733"/>
      <c r="MWZ733"/>
      <c r="MXA733"/>
      <c r="MXB733"/>
      <c r="MXC733"/>
      <c r="MXD733"/>
      <c r="MXE733"/>
      <c r="MXF733"/>
      <c r="MXG733"/>
      <c r="MXH733"/>
      <c r="MXI733"/>
      <c r="MXJ733"/>
      <c r="MXK733"/>
      <c r="MXL733"/>
      <c r="MXM733"/>
      <c r="MXN733"/>
      <c r="MXO733"/>
      <c r="MXP733"/>
      <c r="MXQ733"/>
      <c r="MXR733"/>
      <c r="MXS733"/>
      <c r="MXT733"/>
      <c r="MXU733"/>
      <c r="MXV733"/>
      <c r="MXW733"/>
      <c r="MXX733"/>
      <c r="MXY733"/>
      <c r="MXZ733"/>
      <c r="MYA733"/>
      <c r="MYB733"/>
      <c r="MYC733"/>
      <c r="MYD733"/>
      <c r="MYE733"/>
      <c r="MYF733"/>
      <c r="MYG733"/>
      <c r="MYH733"/>
      <c r="MYI733"/>
      <c r="MYJ733"/>
      <c r="MYK733"/>
      <c r="MYL733"/>
      <c r="MYM733"/>
      <c r="MYN733"/>
      <c r="MYO733"/>
      <c r="MYP733"/>
      <c r="MYQ733"/>
      <c r="MYR733"/>
      <c r="MYS733"/>
      <c r="MYT733"/>
      <c r="MYU733"/>
      <c r="MYV733"/>
      <c r="MYW733"/>
      <c r="MYX733"/>
      <c r="MYY733"/>
      <c r="MYZ733"/>
      <c r="MZA733"/>
      <c r="MZB733"/>
      <c r="MZC733"/>
      <c r="MZD733"/>
      <c r="MZE733"/>
      <c r="MZF733"/>
      <c r="MZG733"/>
      <c r="MZH733"/>
      <c r="MZI733"/>
      <c r="MZJ733"/>
      <c r="MZK733"/>
      <c r="MZL733"/>
      <c r="MZM733"/>
      <c r="MZN733"/>
      <c r="MZO733"/>
      <c r="MZP733"/>
      <c r="MZQ733"/>
      <c r="MZR733"/>
      <c r="MZS733"/>
      <c r="MZT733"/>
      <c r="MZU733"/>
      <c r="MZV733"/>
      <c r="MZW733"/>
      <c r="MZX733"/>
      <c r="MZY733"/>
      <c r="MZZ733"/>
      <c r="NAA733"/>
      <c r="NAB733"/>
      <c r="NAC733"/>
      <c r="NAD733"/>
      <c r="NAE733"/>
      <c r="NAF733"/>
      <c r="NAG733"/>
      <c r="NAH733"/>
      <c r="NAI733"/>
      <c r="NAJ733"/>
      <c r="NAK733"/>
      <c r="NAL733"/>
      <c r="NAM733"/>
      <c r="NAN733"/>
      <c r="NAO733"/>
      <c r="NAP733"/>
      <c r="NAQ733"/>
      <c r="NAR733"/>
      <c r="NAS733"/>
      <c r="NAT733"/>
      <c r="NAU733"/>
      <c r="NAV733"/>
      <c r="NAW733"/>
      <c r="NAX733"/>
      <c r="NAY733"/>
      <c r="NAZ733"/>
      <c r="NBA733"/>
      <c r="NBB733"/>
      <c r="NBC733"/>
      <c r="NBD733"/>
      <c r="NBE733"/>
      <c r="NBF733"/>
      <c r="NBG733"/>
      <c r="NBH733"/>
      <c r="NBI733"/>
      <c r="NBJ733"/>
      <c r="NBK733"/>
      <c r="NBL733"/>
      <c r="NBM733"/>
      <c r="NBN733"/>
      <c r="NBO733"/>
      <c r="NBP733"/>
      <c r="NBQ733"/>
      <c r="NBR733"/>
      <c r="NBS733"/>
      <c r="NBT733"/>
      <c r="NBU733"/>
      <c r="NBV733"/>
      <c r="NBW733"/>
      <c r="NBX733"/>
      <c r="NBY733"/>
      <c r="NBZ733"/>
      <c r="NCA733"/>
      <c r="NCB733"/>
      <c r="NCC733"/>
      <c r="NCD733"/>
      <c r="NCE733"/>
      <c r="NCF733"/>
      <c r="NCG733"/>
      <c r="NCH733"/>
      <c r="NCI733"/>
      <c r="NCJ733"/>
      <c r="NCK733"/>
      <c r="NCL733"/>
      <c r="NCM733"/>
      <c r="NCN733"/>
      <c r="NCO733"/>
      <c r="NCP733"/>
      <c r="NCQ733"/>
      <c r="NCR733"/>
      <c r="NCS733"/>
      <c r="NCT733"/>
      <c r="NCU733"/>
      <c r="NCV733"/>
      <c r="NCW733"/>
      <c r="NCX733"/>
      <c r="NCY733"/>
      <c r="NCZ733"/>
      <c r="NDA733"/>
      <c r="NDB733"/>
      <c r="NDC733"/>
      <c r="NDD733"/>
      <c r="NDE733"/>
      <c r="NDF733"/>
      <c r="NDG733"/>
      <c r="NDH733"/>
      <c r="NDI733"/>
      <c r="NDJ733"/>
      <c r="NDK733"/>
      <c r="NDL733"/>
      <c r="NDM733"/>
      <c r="NDN733"/>
      <c r="NDO733"/>
      <c r="NDP733"/>
      <c r="NDQ733"/>
      <c r="NDR733"/>
      <c r="NDS733"/>
      <c r="NDT733"/>
      <c r="NDU733"/>
      <c r="NDV733"/>
      <c r="NDW733"/>
      <c r="NDX733"/>
      <c r="NDY733"/>
      <c r="NDZ733"/>
      <c r="NEA733"/>
      <c r="NEB733"/>
      <c r="NEC733"/>
      <c r="NED733"/>
      <c r="NEE733"/>
      <c r="NEF733"/>
      <c r="NEG733"/>
      <c r="NEH733"/>
      <c r="NEI733"/>
      <c r="NEJ733"/>
      <c r="NEK733"/>
      <c r="NEL733"/>
      <c r="NEM733"/>
      <c r="NEN733"/>
      <c r="NEO733"/>
      <c r="NEP733"/>
      <c r="NEQ733"/>
      <c r="NER733"/>
      <c r="NES733"/>
      <c r="NET733"/>
      <c r="NEU733"/>
      <c r="NEV733"/>
      <c r="NEW733"/>
      <c r="NEX733"/>
      <c r="NEY733"/>
      <c r="NEZ733"/>
      <c r="NFA733"/>
      <c r="NFB733"/>
      <c r="NFC733"/>
      <c r="NFD733"/>
      <c r="NFE733"/>
      <c r="NFF733"/>
      <c r="NFG733"/>
      <c r="NFH733"/>
      <c r="NFI733"/>
      <c r="NFJ733"/>
      <c r="NFK733"/>
      <c r="NFL733"/>
      <c r="NFM733"/>
      <c r="NFN733"/>
      <c r="NFO733"/>
      <c r="NFP733"/>
      <c r="NFQ733"/>
      <c r="NFR733"/>
      <c r="NFS733"/>
      <c r="NFT733"/>
      <c r="NFU733"/>
      <c r="NFV733"/>
      <c r="NFW733"/>
      <c r="NFX733"/>
      <c r="NFY733"/>
      <c r="NFZ733"/>
      <c r="NGA733"/>
      <c r="NGB733"/>
      <c r="NGC733"/>
      <c r="NGD733"/>
      <c r="NGE733"/>
      <c r="NGF733"/>
      <c r="NGG733"/>
      <c r="NGH733"/>
      <c r="NGI733"/>
      <c r="NGJ733"/>
      <c r="NGK733"/>
      <c r="NGL733"/>
      <c r="NGM733"/>
      <c r="NGN733"/>
      <c r="NGO733"/>
      <c r="NGP733"/>
      <c r="NGQ733"/>
      <c r="NGR733"/>
      <c r="NGS733"/>
      <c r="NGT733"/>
      <c r="NGU733"/>
      <c r="NGV733"/>
      <c r="NGW733"/>
      <c r="NGX733"/>
      <c r="NGY733"/>
      <c r="NGZ733"/>
      <c r="NHA733"/>
      <c r="NHB733"/>
      <c r="NHC733"/>
      <c r="NHD733"/>
      <c r="NHE733"/>
      <c r="NHF733"/>
      <c r="NHG733"/>
      <c r="NHH733"/>
      <c r="NHI733"/>
      <c r="NHJ733"/>
      <c r="NHK733"/>
      <c r="NHL733"/>
      <c r="NHM733"/>
      <c r="NHN733"/>
      <c r="NHO733"/>
      <c r="NHP733"/>
      <c r="NHQ733"/>
      <c r="NHR733"/>
      <c r="NHS733"/>
      <c r="NHT733"/>
      <c r="NHU733"/>
      <c r="NHV733"/>
      <c r="NHW733"/>
      <c r="NHX733"/>
      <c r="NHY733"/>
      <c r="NHZ733"/>
      <c r="NIA733"/>
      <c r="NIB733"/>
      <c r="NIC733"/>
      <c r="NID733"/>
      <c r="NIE733"/>
      <c r="NIF733"/>
      <c r="NIG733"/>
      <c r="NIH733"/>
      <c r="NII733"/>
      <c r="NIJ733"/>
      <c r="NIK733"/>
      <c r="NIL733"/>
      <c r="NIM733"/>
      <c r="NIN733"/>
      <c r="NIO733"/>
      <c r="NIP733"/>
      <c r="NIQ733"/>
      <c r="NIR733"/>
      <c r="NIS733"/>
      <c r="NIT733"/>
      <c r="NIU733"/>
      <c r="NIV733"/>
      <c r="NIW733"/>
      <c r="NIX733"/>
      <c r="NIY733"/>
      <c r="NIZ733"/>
      <c r="NJA733"/>
      <c r="NJB733"/>
      <c r="NJC733"/>
      <c r="NJD733"/>
      <c r="NJE733"/>
      <c r="NJF733"/>
      <c r="NJG733"/>
      <c r="NJH733"/>
      <c r="NJI733"/>
      <c r="NJJ733"/>
      <c r="NJK733"/>
      <c r="NJL733"/>
      <c r="NJM733"/>
      <c r="NJN733"/>
      <c r="NJO733"/>
      <c r="NJP733"/>
      <c r="NJQ733"/>
      <c r="NJR733"/>
      <c r="NJS733"/>
      <c r="NJT733"/>
      <c r="NJU733"/>
      <c r="NJV733"/>
      <c r="NJW733"/>
      <c r="NJX733"/>
      <c r="NJY733"/>
      <c r="NJZ733"/>
      <c r="NKA733"/>
      <c r="NKB733"/>
      <c r="NKC733"/>
      <c r="NKD733"/>
      <c r="NKE733"/>
      <c r="NKF733"/>
      <c r="NKG733"/>
      <c r="NKH733"/>
      <c r="NKI733"/>
      <c r="NKJ733"/>
      <c r="NKK733"/>
      <c r="NKL733"/>
      <c r="NKM733"/>
      <c r="NKN733"/>
      <c r="NKO733"/>
      <c r="NKP733"/>
      <c r="NKQ733"/>
      <c r="NKR733"/>
      <c r="NKS733"/>
      <c r="NKT733"/>
      <c r="NKU733"/>
      <c r="NKV733"/>
      <c r="NKW733"/>
      <c r="NKX733"/>
      <c r="NKY733"/>
      <c r="NKZ733"/>
      <c r="NLA733"/>
      <c r="NLB733"/>
      <c r="NLC733"/>
      <c r="NLD733"/>
      <c r="NLE733"/>
      <c r="NLF733"/>
      <c r="NLG733"/>
      <c r="NLH733"/>
      <c r="NLI733"/>
      <c r="NLJ733"/>
      <c r="NLK733"/>
      <c r="NLL733"/>
      <c r="NLM733"/>
      <c r="NLN733"/>
      <c r="NLO733"/>
      <c r="NLP733"/>
      <c r="NLQ733"/>
      <c r="NLR733"/>
      <c r="NLS733"/>
      <c r="NLT733"/>
      <c r="NLU733"/>
      <c r="NLV733"/>
      <c r="NLW733"/>
      <c r="NLX733"/>
      <c r="NLY733"/>
      <c r="NLZ733"/>
      <c r="NMA733"/>
      <c r="NMB733"/>
      <c r="NMC733"/>
      <c r="NMD733"/>
      <c r="NME733"/>
      <c r="NMF733"/>
      <c r="NMG733"/>
      <c r="NMH733"/>
      <c r="NMI733"/>
      <c r="NMJ733"/>
      <c r="NMK733"/>
      <c r="NML733"/>
      <c r="NMM733"/>
      <c r="NMN733"/>
      <c r="NMO733"/>
      <c r="NMP733"/>
      <c r="NMQ733"/>
      <c r="NMR733"/>
      <c r="NMS733"/>
      <c r="NMT733"/>
      <c r="NMU733"/>
      <c r="NMV733"/>
      <c r="NMW733"/>
      <c r="NMX733"/>
      <c r="NMY733"/>
      <c r="NMZ733"/>
      <c r="NNA733"/>
      <c r="NNB733"/>
      <c r="NNC733"/>
      <c r="NND733"/>
      <c r="NNE733"/>
      <c r="NNF733"/>
      <c r="NNG733"/>
      <c r="NNH733"/>
      <c r="NNI733"/>
      <c r="NNJ733"/>
      <c r="NNK733"/>
      <c r="NNL733"/>
      <c r="NNM733"/>
      <c r="NNN733"/>
      <c r="NNO733"/>
      <c r="NNP733"/>
      <c r="NNQ733"/>
      <c r="NNR733"/>
      <c r="NNS733"/>
      <c r="NNT733"/>
      <c r="NNU733"/>
      <c r="NNV733"/>
      <c r="NNW733"/>
      <c r="NNX733"/>
      <c r="NNY733"/>
      <c r="NNZ733"/>
      <c r="NOA733"/>
      <c r="NOB733"/>
      <c r="NOC733"/>
      <c r="NOD733"/>
      <c r="NOE733"/>
      <c r="NOF733"/>
      <c r="NOG733"/>
      <c r="NOH733"/>
      <c r="NOI733"/>
      <c r="NOJ733"/>
      <c r="NOK733"/>
      <c r="NOL733"/>
      <c r="NOM733"/>
      <c r="NON733"/>
      <c r="NOO733"/>
      <c r="NOP733"/>
      <c r="NOQ733"/>
      <c r="NOR733"/>
      <c r="NOS733"/>
      <c r="NOT733"/>
      <c r="NOU733"/>
      <c r="NOV733"/>
      <c r="NOW733"/>
      <c r="NOX733"/>
      <c r="NOY733"/>
      <c r="NOZ733"/>
      <c r="NPA733"/>
      <c r="NPB733"/>
      <c r="NPC733"/>
      <c r="NPD733"/>
      <c r="NPE733"/>
      <c r="NPF733"/>
      <c r="NPG733"/>
      <c r="NPH733"/>
      <c r="NPI733"/>
      <c r="NPJ733"/>
      <c r="NPK733"/>
      <c r="NPL733"/>
      <c r="NPM733"/>
      <c r="NPN733"/>
      <c r="NPO733"/>
      <c r="NPP733"/>
      <c r="NPQ733"/>
      <c r="NPR733"/>
      <c r="NPS733"/>
      <c r="NPT733"/>
      <c r="NPU733"/>
      <c r="NPV733"/>
      <c r="NPW733"/>
      <c r="NPX733"/>
      <c r="NPY733"/>
      <c r="NPZ733"/>
      <c r="NQA733"/>
      <c r="NQB733"/>
      <c r="NQC733"/>
      <c r="NQD733"/>
      <c r="NQE733"/>
      <c r="NQF733"/>
      <c r="NQG733"/>
      <c r="NQH733"/>
      <c r="NQI733"/>
      <c r="NQJ733"/>
      <c r="NQK733"/>
      <c r="NQL733"/>
      <c r="NQM733"/>
      <c r="NQN733"/>
      <c r="NQO733"/>
      <c r="NQP733"/>
      <c r="NQQ733"/>
      <c r="NQR733"/>
      <c r="NQS733"/>
      <c r="NQT733"/>
      <c r="NQU733"/>
      <c r="NQV733"/>
      <c r="NQW733"/>
      <c r="NQX733"/>
      <c r="NQY733"/>
      <c r="NQZ733"/>
      <c r="NRA733"/>
      <c r="NRB733"/>
      <c r="NRC733"/>
      <c r="NRD733"/>
      <c r="NRE733"/>
      <c r="NRF733"/>
      <c r="NRG733"/>
      <c r="NRH733"/>
      <c r="NRI733"/>
      <c r="NRJ733"/>
      <c r="NRK733"/>
      <c r="NRL733"/>
      <c r="NRM733"/>
      <c r="NRN733"/>
      <c r="NRO733"/>
      <c r="NRP733"/>
      <c r="NRQ733"/>
      <c r="NRR733"/>
      <c r="NRS733"/>
      <c r="NRT733"/>
      <c r="NRU733"/>
      <c r="NRV733"/>
      <c r="NRW733"/>
      <c r="NRX733"/>
      <c r="NRY733"/>
      <c r="NRZ733"/>
      <c r="NSA733"/>
      <c r="NSB733"/>
      <c r="NSC733"/>
      <c r="NSD733"/>
      <c r="NSE733"/>
      <c r="NSF733"/>
      <c r="NSG733"/>
      <c r="NSH733"/>
      <c r="NSI733"/>
      <c r="NSJ733"/>
      <c r="NSK733"/>
      <c r="NSL733"/>
      <c r="NSM733"/>
      <c r="NSN733"/>
      <c r="NSO733"/>
      <c r="NSP733"/>
      <c r="NSQ733"/>
      <c r="NSR733"/>
      <c r="NSS733"/>
      <c r="NST733"/>
      <c r="NSU733"/>
      <c r="NSV733"/>
      <c r="NSW733"/>
      <c r="NSX733"/>
      <c r="NSY733"/>
      <c r="NSZ733"/>
      <c r="NTA733"/>
      <c r="NTB733"/>
      <c r="NTC733"/>
      <c r="NTD733"/>
      <c r="NTE733"/>
      <c r="NTF733"/>
      <c r="NTG733"/>
      <c r="NTH733"/>
      <c r="NTI733"/>
      <c r="NTJ733"/>
      <c r="NTK733"/>
      <c r="NTL733"/>
      <c r="NTM733"/>
      <c r="NTN733"/>
      <c r="NTO733"/>
      <c r="NTP733"/>
      <c r="NTQ733"/>
      <c r="NTR733"/>
      <c r="NTS733"/>
      <c r="NTT733"/>
      <c r="NTU733"/>
      <c r="NTV733"/>
      <c r="NTW733"/>
      <c r="NTX733"/>
      <c r="NTY733"/>
      <c r="NTZ733"/>
      <c r="NUA733"/>
      <c r="NUB733"/>
      <c r="NUC733"/>
      <c r="NUD733"/>
      <c r="NUE733"/>
      <c r="NUF733"/>
      <c r="NUG733"/>
      <c r="NUH733"/>
      <c r="NUI733"/>
      <c r="NUJ733"/>
      <c r="NUK733"/>
      <c r="NUL733"/>
      <c r="NUM733"/>
      <c r="NUN733"/>
      <c r="NUO733"/>
      <c r="NUP733"/>
      <c r="NUQ733"/>
      <c r="NUR733"/>
      <c r="NUS733"/>
      <c r="NUT733"/>
      <c r="NUU733"/>
      <c r="NUV733"/>
      <c r="NUW733"/>
      <c r="NUX733"/>
      <c r="NUY733"/>
      <c r="NUZ733"/>
      <c r="NVA733"/>
      <c r="NVB733"/>
      <c r="NVC733"/>
      <c r="NVD733"/>
      <c r="NVE733"/>
      <c r="NVF733"/>
      <c r="NVG733"/>
      <c r="NVH733"/>
      <c r="NVI733"/>
      <c r="NVJ733"/>
      <c r="NVK733"/>
      <c r="NVL733"/>
      <c r="NVM733"/>
      <c r="NVN733"/>
      <c r="NVO733"/>
      <c r="NVP733"/>
      <c r="NVQ733"/>
      <c r="NVR733"/>
      <c r="NVS733"/>
      <c r="NVT733"/>
      <c r="NVU733"/>
      <c r="NVV733"/>
      <c r="NVW733"/>
      <c r="NVX733"/>
      <c r="NVY733"/>
      <c r="NVZ733"/>
      <c r="NWA733"/>
      <c r="NWB733"/>
      <c r="NWC733"/>
      <c r="NWD733"/>
      <c r="NWE733"/>
      <c r="NWF733"/>
      <c r="NWG733"/>
      <c r="NWH733"/>
      <c r="NWI733"/>
      <c r="NWJ733"/>
      <c r="NWK733"/>
      <c r="NWL733"/>
      <c r="NWM733"/>
      <c r="NWN733"/>
      <c r="NWO733"/>
      <c r="NWP733"/>
      <c r="NWQ733"/>
      <c r="NWR733"/>
      <c r="NWS733"/>
      <c r="NWT733"/>
      <c r="NWU733"/>
      <c r="NWV733"/>
      <c r="NWW733"/>
      <c r="NWX733"/>
      <c r="NWY733"/>
      <c r="NWZ733"/>
      <c r="NXA733"/>
      <c r="NXB733"/>
      <c r="NXC733"/>
      <c r="NXD733"/>
      <c r="NXE733"/>
      <c r="NXF733"/>
      <c r="NXG733"/>
      <c r="NXH733"/>
      <c r="NXI733"/>
      <c r="NXJ733"/>
      <c r="NXK733"/>
      <c r="NXL733"/>
      <c r="NXM733"/>
      <c r="NXN733"/>
      <c r="NXO733"/>
      <c r="NXP733"/>
      <c r="NXQ733"/>
      <c r="NXR733"/>
      <c r="NXS733"/>
      <c r="NXT733"/>
      <c r="NXU733"/>
      <c r="NXV733"/>
      <c r="NXW733"/>
      <c r="NXX733"/>
      <c r="NXY733"/>
      <c r="NXZ733"/>
      <c r="NYA733"/>
      <c r="NYB733"/>
      <c r="NYC733"/>
      <c r="NYD733"/>
      <c r="NYE733"/>
      <c r="NYF733"/>
      <c r="NYG733"/>
      <c r="NYH733"/>
      <c r="NYI733"/>
      <c r="NYJ733"/>
      <c r="NYK733"/>
      <c r="NYL733"/>
      <c r="NYM733"/>
      <c r="NYN733"/>
      <c r="NYO733"/>
      <c r="NYP733"/>
      <c r="NYQ733"/>
      <c r="NYR733"/>
      <c r="NYS733"/>
      <c r="NYT733"/>
      <c r="NYU733"/>
      <c r="NYV733"/>
      <c r="NYW733"/>
      <c r="NYX733"/>
      <c r="NYY733"/>
      <c r="NYZ733"/>
      <c r="NZA733"/>
      <c r="NZB733"/>
      <c r="NZC733"/>
      <c r="NZD733"/>
      <c r="NZE733"/>
      <c r="NZF733"/>
      <c r="NZG733"/>
      <c r="NZH733"/>
      <c r="NZI733"/>
      <c r="NZJ733"/>
      <c r="NZK733"/>
      <c r="NZL733"/>
      <c r="NZM733"/>
      <c r="NZN733"/>
      <c r="NZO733"/>
      <c r="NZP733"/>
      <c r="NZQ733"/>
      <c r="NZR733"/>
      <c r="NZS733"/>
      <c r="NZT733"/>
      <c r="NZU733"/>
      <c r="NZV733"/>
      <c r="NZW733"/>
      <c r="NZX733"/>
      <c r="NZY733"/>
      <c r="NZZ733"/>
      <c r="OAA733"/>
      <c r="OAB733"/>
      <c r="OAC733"/>
      <c r="OAD733"/>
      <c r="OAE733"/>
      <c r="OAF733"/>
      <c r="OAG733"/>
      <c r="OAH733"/>
      <c r="OAI733"/>
      <c r="OAJ733"/>
      <c r="OAK733"/>
      <c r="OAL733"/>
      <c r="OAM733"/>
      <c r="OAN733"/>
      <c r="OAO733"/>
      <c r="OAP733"/>
      <c r="OAQ733"/>
      <c r="OAR733"/>
      <c r="OAS733"/>
      <c r="OAT733"/>
      <c r="OAU733"/>
      <c r="OAV733"/>
      <c r="OAW733"/>
      <c r="OAX733"/>
      <c r="OAY733"/>
      <c r="OAZ733"/>
      <c r="OBA733"/>
      <c r="OBB733"/>
      <c r="OBC733"/>
      <c r="OBD733"/>
      <c r="OBE733"/>
      <c r="OBF733"/>
      <c r="OBG733"/>
      <c r="OBH733"/>
      <c r="OBI733"/>
      <c r="OBJ733"/>
      <c r="OBK733"/>
      <c r="OBL733"/>
      <c r="OBM733"/>
      <c r="OBN733"/>
      <c r="OBO733"/>
      <c r="OBP733"/>
      <c r="OBQ733"/>
      <c r="OBR733"/>
      <c r="OBS733"/>
      <c r="OBT733"/>
      <c r="OBU733"/>
      <c r="OBV733"/>
      <c r="OBW733"/>
      <c r="OBX733"/>
      <c r="OBY733"/>
      <c r="OBZ733"/>
      <c r="OCA733"/>
      <c r="OCB733"/>
      <c r="OCC733"/>
      <c r="OCD733"/>
      <c r="OCE733"/>
      <c r="OCF733"/>
      <c r="OCG733"/>
      <c r="OCH733"/>
      <c r="OCI733"/>
      <c r="OCJ733"/>
      <c r="OCK733"/>
      <c r="OCL733"/>
      <c r="OCM733"/>
      <c r="OCN733"/>
      <c r="OCO733"/>
      <c r="OCP733"/>
      <c r="OCQ733"/>
      <c r="OCR733"/>
      <c r="OCS733"/>
      <c r="OCT733"/>
      <c r="OCU733"/>
      <c r="OCV733"/>
      <c r="OCW733"/>
      <c r="OCX733"/>
      <c r="OCY733"/>
      <c r="OCZ733"/>
      <c r="ODA733"/>
      <c r="ODB733"/>
      <c r="ODC733"/>
      <c r="ODD733"/>
      <c r="ODE733"/>
      <c r="ODF733"/>
      <c r="ODG733"/>
      <c r="ODH733"/>
      <c r="ODI733"/>
      <c r="ODJ733"/>
      <c r="ODK733"/>
      <c r="ODL733"/>
      <c r="ODM733"/>
      <c r="ODN733"/>
      <c r="ODO733"/>
      <c r="ODP733"/>
      <c r="ODQ733"/>
      <c r="ODR733"/>
      <c r="ODS733"/>
      <c r="ODT733"/>
      <c r="ODU733"/>
      <c r="ODV733"/>
      <c r="ODW733"/>
      <c r="ODX733"/>
      <c r="ODY733"/>
      <c r="ODZ733"/>
      <c r="OEA733"/>
      <c r="OEB733"/>
      <c r="OEC733"/>
      <c r="OED733"/>
      <c r="OEE733"/>
      <c r="OEF733"/>
      <c r="OEG733"/>
      <c r="OEH733"/>
      <c r="OEI733"/>
      <c r="OEJ733"/>
      <c r="OEK733"/>
      <c r="OEL733"/>
      <c r="OEM733"/>
      <c r="OEN733"/>
      <c r="OEO733"/>
      <c r="OEP733"/>
      <c r="OEQ733"/>
      <c r="OER733"/>
      <c r="OES733"/>
      <c r="OET733"/>
      <c r="OEU733"/>
      <c r="OEV733"/>
      <c r="OEW733"/>
      <c r="OEX733"/>
      <c r="OEY733"/>
      <c r="OEZ733"/>
      <c r="OFA733"/>
      <c r="OFB733"/>
      <c r="OFC733"/>
      <c r="OFD733"/>
      <c r="OFE733"/>
      <c r="OFF733"/>
      <c r="OFG733"/>
      <c r="OFH733"/>
      <c r="OFI733"/>
      <c r="OFJ733"/>
      <c r="OFK733"/>
      <c r="OFL733"/>
      <c r="OFM733"/>
      <c r="OFN733"/>
      <c r="OFO733"/>
      <c r="OFP733"/>
      <c r="OFQ733"/>
      <c r="OFR733"/>
      <c r="OFS733"/>
      <c r="OFT733"/>
      <c r="OFU733"/>
      <c r="OFV733"/>
      <c r="OFW733"/>
      <c r="OFX733"/>
      <c r="OFY733"/>
      <c r="OFZ733"/>
      <c r="OGA733"/>
      <c r="OGB733"/>
      <c r="OGC733"/>
      <c r="OGD733"/>
      <c r="OGE733"/>
      <c r="OGF733"/>
      <c r="OGG733"/>
      <c r="OGH733"/>
      <c r="OGI733"/>
      <c r="OGJ733"/>
      <c r="OGK733"/>
      <c r="OGL733"/>
      <c r="OGM733"/>
      <c r="OGN733"/>
      <c r="OGO733"/>
      <c r="OGP733"/>
      <c r="OGQ733"/>
      <c r="OGR733"/>
      <c r="OGS733"/>
      <c r="OGT733"/>
      <c r="OGU733"/>
      <c r="OGV733"/>
      <c r="OGW733"/>
      <c r="OGX733"/>
      <c r="OGY733"/>
      <c r="OGZ733"/>
      <c r="OHA733"/>
      <c r="OHB733"/>
      <c r="OHC733"/>
      <c r="OHD733"/>
      <c r="OHE733"/>
      <c r="OHF733"/>
      <c r="OHG733"/>
      <c r="OHH733"/>
      <c r="OHI733"/>
      <c r="OHJ733"/>
      <c r="OHK733"/>
      <c r="OHL733"/>
      <c r="OHM733"/>
      <c r="OHN733"/>
      <c r="OHO733"/>
      <c r="OHP733"/>
      <c r="OHQ733"/>
      <c r="OHR733"/>
      <c r="OHS733"/>
      <c r="OHT733"/>
      <c r="OHU733"/>
      <c r="OHV733"/>
      <c r="OHW733"/>
      <c r="OHX733"/>
      <c r="OHY733"/>
      <c r="OHZ733"/>
      <c r="OIA733"/>
      <c r="OIB733"/>
      <c r="OIC733"/>
      <c r="OID733"/>
      <c r="OIE733"/>
      <c r="OIF733"/>
      <c r="OIG733"/>
      <c r="OIH733"/>
      <c r="OII733"/>
      <c r="OIJ733"/>
      <c r="OIK733"/>
      <c r="OIL733"/>
      <c r="OIM733"/>
      <c r="OIN733"/>
      <c r="OIO733"/>
      <c r="OIP733"/>
      <c r="OIQ733"/>
      <c r="OIR733"/>
      <c r="OIS733"/>
      <c r="OIT733"/>
      <c r="OIU733"/>
      <c r="OIV733"/>
      <c r="OIW733"/>
      <c r="OIX733"/>
      <c r="OIY733"/>
      <c r="OIZ733"/>
      <c r="OJA733"/>
      <c r="OJB733"/>
      <c r="OJC733"/>
      <c r="OJD733"/>
      <c r="OJE733"/>
      <c r="OJF733"/>
      <c r="OJG733"/>
      <c r="OJH733"/>
      <c r="OJI733"/>
      <c r="OJJ733"/>
      <c r="OJK733"/>
      <c r="OJL733"/>
      <c r="OJM733"/>
      <c r="OJN733"/>
      <c r="OJO733"/>
      <c r="OJP733"/>
      <c r="OJQ733"/>
      <c r="OJR733"/>
      <c r="OJS733"/>
      <c r="OJT733"/>
      <c r="OJU733"/>
      <c r="OJV733"/>
      <c r="OJW733"/>
      <c r="OJX733"/>
      <c r="OJY733"/>
      <c r="OJZ733"/>
      <c r="OKA733"/>
      <c r="OKB733"/>
      <c r="OKC733"/>
      <c r="OKD733"/>
      <c r="OKE733"/>
      <c r="OKF733"/>
      <c r="OKG733"/>
      <c r="OKH733"/>
      <c r="OKI733"/>
      <c r="OKJ733"/>
      <c r="OKK733"/>
      <c r="OKL733"/>
      <c r="OKM733"/>
      <c r="OKN733"/>
      <c r="OKO733"/>
      <c r="OKP733"/>
      <c r="OKQ733"/>
      <c r="OKR733"/>
      <c r="OKS733"/>
      <c r="OKT733"/>
      <c r="OKU733"/>
      <c r="OKV733"/>
      <c r="OKW733"/>
      <c r="OKX733"/>
      <c r="OKY733"/>
      <c r="OKZ733"/>
      <c r="OLA733"/>
      <c r="OLB733"/>
      <c r="OLC733"/>
      <c r="OLD733"/>
      <c r="OLE733"/>
      <c r="OLF733"/>
      <c r="OLG733"/>
      <c r="OLH733"/>
      <c r="OLI733"/>
      <c r="OLJ733"/>
      <c r="OLK733"/>
      <c r="OLL733"/>
      <c r="OLM733"/>
      <c r="OLN733"/>
      <c r="OLO733"/>
      <c r="OLP733"/>
      <c r="OLQ733"/>
      <c r="OLR733"/>
      <c r="OLS733"/>
      <c r="OLT733"/>
      <c r="OLU733"/>
      <c r="OLV733"/>
      <c r="OLW733"/>
      <c r="OLX733"/>
      <c r="OLY733"/>
      <c r="OLZ733"/>
      <c r="OMA733"/>
      <c r="OMB733"/>
      <c r="OMC733"/>
      <c r="OMD733"/>
      <c r="OME733"/>
      <c r="OMF733"/>
      <c r="OMG733"/>
      <c r="OMH733"/>
      <c r="OMI733"/>
      <c r="OMJ733"/>
      <c r="OMK733"/>
      <c r="OML733"/>
      <c r="OMM733"/>
      <c r="OMN733"/>
      <c r="OMO733"/>
      <c r="OMP733"/>
      <c r="OMQ733"/>
      <c r="OMR733"/>
      <c r="OMS733"/>
      <c r="OMT733"/>
      <c r="OMU733"/>
      <c r="OMV733"/>
      <c r="OMW733"/>
      <c r="OMX733"/>
      <c r="OMY733"/>
      <c r="OMZ733"/>
      <c r="ONA733"/>
      <c r="ONB733"/>
      <c r="ONC733"/>
      <c r="OND733"/>
      <c r="ONE733"/>
      <c r="ONF733"/>
      <c r="ONG733"/>
      <c r="ONH733"/>
      <c r="ONI733"/>
      <c r="ONJ733"/>
      <c r="ONK733"/>
      <c r="ONL733"/>
      <c r="ONM733"/>
      <c r="ONN733"/>
      <c r="ONO733"/>
      <c r="ONP733"/>
      <c r="ONQ733"/>
      <c r="ONR733"/>
      <c r="ONS733"/>
      <c r="ONT733"/>
      <c r="ONU733"/>
      <c r="ONV733"/>
      <c r="ONW733"/>
      <c r="ONX733"/>
      <c r="ONY733"/>
      <c r="ONZ733"/>
      <c r="OOA733"/>
      <c r="OOB733"/>
      <c r="OOC733"/>
      <c r="OOD733"/>
      <c r="OOE733"/>
      <c r="OOF733"/>
      <c r="OOG733"/>
      <c r="OOH733"/>
      <c r="OOI733"/>
      <c r="OOJ733"/>
      <c r="OOK733"/>
      <c r="OOL733"/>
      <c r="OOM733"/>
      <c r="OON733"/>
      <c r="OOO733"/>
      <c r="OOP733"/>
      <c r="OOQ733"/>
      <c r="OOR733"/>
      <c r="OOS733"/>
      <c r="OOT733"/>
      <c r="OOU733"/>
      <c r="OOV733"/>
      <c r="OOW733"/>
      <c r="OOX733"/>
      <c r="OOY733"/>
      <c r="OOZ733"/>
      <c r="OPA733"/>
      <c r="OPB733"/>
      <c r="OPC733"/>
      <c r="OPD733"/>
      <c r="OPE733"/>
      <c r="OPF733"/>
      <c r="OPG733"/>
      <c r="OPH733"/>
      <c r="OPI733"/>
      <c r="OPJ733"/>
      <c r="OPK733"/>
      <c r="OPL733"/>
      <c r="OPM733"/>
      <c r="OPN733"/>
      <c r="OPO733"/>
      <c r="OPP733"/>
      <c r="OPQ733"/>
      <c r="OPR733"/>
      <c r="OPS733"/>
      <c r="OPT733"/>
      <c r="OPU733"/>
      <c r="OPV733"/>
      <c r="OPW733"/>
      <c r="OPX733"/>
      <c r="OPY733"/>
      <c r="OPZ733"/>
      <c r="OQA733"/>
      <c r="OQB733"/>
      <c r="OQC733"/>
      <c r="OQD733"/>
      <c r="OQE733"/>
      <c r="OQF733"/>
      <c r="OQG733"/>
      <c r="OQH733"/>
      <c r="OQI733"/>
      <c r="OQJ733"/>
      <c r="OQK733"/>
      <c r="OQL733"/>
      <c r="OQM733"/>
      <c r="OQN733"/>
      <c r="OQO733"/>
      <c r="OQP733"/>
      <c r="OQQ733"/>
      <c r="OQR733"/>
      <c r="OQS733"/>
      <c r="OQT733"/>
      <c r="OQU733"/>
      <c r="OQV733"/>
      <c r="OQW733"/>
      <c r="OQX733"/>
      <c r="OQY733"/>
      <c r="OQZ733"/>
      <c r="ORA733"/>
      <c r="ORB733"/>
      <c r="ORC733"/>
      <c r="ORD733"/>
      <c r="ORE733"/>
      <c r="ORF733"/>
      <c r="ORG733"/>
      <c r="ORH733"/>
      <c r="ORI733"/>
      <c r="ORJ733"/>
      <c r="ORK733"/>
      <c r="ORL733"/>
      <c r="ORM733"/>
      <c r="ORN733"/>
      <c r="ORO733"/>
      <c r="ORP733"/>
      <c r="ORQ733"/>
      <c r="ORR733"/>
      <c r="ORS733"/>
      <c r="ORT733"/>
      <c r="ORU733"/>
      <c r="ORV733"/>
      <c r="ORW733"/>
      <c r="ORX733"/>
      <c r="ORY733"/>
      <c r="ORZ733"/>
      <c r="OSA733"/>
      <c r="OSB733"/>
      <c r="OSC733"/>
      <c r="OSD733"/>
      <c r="OSE733"/>
      <c r="OSF733"/>
      <c r="OSG733"/>
      <c r="OSH733"/>
      <c r="OSI733"/>
      <c r="OSJ733"/>
      <c r="OSK733"/>
      <c r="OSL733"/>
      <c r="OSM733"/>
      <c r="OSN733"/>
      <c r="OSO733"/>
      <c r="OSP733"/>
      <c r="OSQ733"/>
      <c r="OSR733"/>
      <c r="OSS733"/>
      <c r="OST733"/>
      <c r="OSU733"/>
      <c r="OSV733"/>
      <c r="OSW733"/>
      <c r="OSX733"/>
      <c r="OSY733"/>
      <c r="OSZ733"/>
      <c r="OTA733"/>
      <c r="OTB733"/>
      <c r="OTC733"/>
      <c r="OTD733"/>
      <c r="OTE733"/>
      <c r="OTF733"/>
      <c r="OTG733"/>
      <c r="OTH733"/>
      <c r="OTI733"/>
      <c r="OTJ733"/>
      <c r="OTK733"/>
      <c r="OTL733"/>
      <c r="OTM733"/>
      <c r="OTN733"/>
      <c r="OTO733"/>
      <c r="OTP733"/>
      <c r="OTQ733"/>
      <c r="OTR733"/>
      <c r="OTS733"/>
      <c r="OTT733"/>
      <c r="OTU733"/>
      <c r="OTV733"/>
      <c r="OTW733"/>
      <c r="OTX733"/>
      <c r="OTY733"/>
      <c r="OTZ733"/>
      <c r="OUA733"/>
      <c r="OUB733"/>
      <c r="OUC733"/>
      <c r="OUD733"/>
      <c r="OUE733"/>
      <c r="OUF733"/>
      <c r="OUG733"/>
      <c r="OUH733"/>
      <c r="OUI733"/>
      <c r="OUJ733"/>
      <c r="OUK733"/>
      <c r="OUL733"/>
      <c r="OUM733"/>
      <c r="OUN733"/>
      <c r="OUO733"/>
      <c r="OUP733"/>
      <c r="OUQ733"/>
      <c r="OUR733"/>
      <c r="OUS733"/>
      <c r="OUT733"/>
      <c r="OUU733"/>
      <c r="OUV733"/>
      <c r="OUW733"/>
      <c r="OUX733"/>
      <c r="OUY733"/>
      <c r="OUZ733"/>
      <c r="OVA733"/>
      <c r="OVB733"/>
      <c r="OVC733"/>
      <c r="OVD733"/>
      <c r="OVE733"/>
      <c r="OVF733"/>
      <c r="OVG733"/>
      <c r="OVH733"/>
      <c r="OVI733"/>
      <c r="OVJ733"/>
      <c r="OVK733"/>
      <c r="OVL733"/>
      <c r="OVM733"/>
      <c r="OVN733"/>
      <c r="OVO733"/>
      <c r="OVP733"/>
      <c r="OVQ733"/>
      <c r="OVR733"/>
      <c r="OVS733"/>
      <c r="OVT733"/>
      <c r="OVU733"/>
      <c r="OVV733"/>
      <c r="OVW733"/>
      <c r="OVX733"/>
      <c r="OVY733"/>
      <c r="OVZ733"/>
      <c r="OWA733"/>
      <c r="OWB733"/>
      <c r="OWC733"/>
      <c r="OWD733"/>
      <c r="OWE733"/>
      <c r="OWF733"/>
      <c r="OWG733"/>
      <c r="OWH733"/>
      <c r="OWI733"/>
      <c r="OWJ733"/>
      <c r="OWK733"/>
      <c r="OWL733"/>
      <c r="OWM733"/>
      <c r="OWN733"/>
      <c r="OWO733"/>
      <c r="OWP733"/>
      <c r="OWQ733"/>
      <c r="OWR733"/>
      <c r="OWS733"/>
      <c r="OWT733"/>
      <c r="OWU733"/>
      <c r="OWV733"/>
      <c r="OWW733"/>
      <c r="OWX733"/>
      <c r="OWY733"/>
      <c r="OWZ733"/>
      <c r="OXA733"/>
      <c r="OXB733"/>
      <c r="OXC733"/>
      <c r="OXD733"/>
      <c r="OXE733"/>
      <c r="OXF733"/>
      <c r="OXG733"/>
      <c r="OXH733"/>
      <c r="OXI733"/>
      <c r="OXJ733"/>
      <c r="OXK733"/>
      <c r="OXL733"/>
      <c r="OXM733"/>
      <c r="OXN733"/>
      <c r="OXO733"/>
      <c r="OXP733"/>
      <c r="OXQ733"/>
      <c r="OXR733"/>
      <c r="OXS733"/>
      <c r="OXT733"/>
      <c r="OXU733"/>
      <c r="OXV733"/>
      <c r="OXW733"/>
      <c r="OXX733"/>
      <c r="OXY733"/>
      <c r="OXZ733"/>
      <c r="OYA733"/>
      <c r="OYB733"/>
      <c r="OYC733"/>
      <c r="OYD733"/>
      <c r="OYE733"/>
      <c r="OYF733"/>
      <c r="OYG733"/>
      <c r="OYH733"/>
      <c r="OYI733"/>
      <c r="OYJ733"/>
      <c r="OYK733"/>
      <c r="OYL733"/>
      <c r="OYM733"/>
      <c r="OYN733"/>
      <c r="OYO733"/>
      <c r="OYP733"/>
      <c r="OYQ733"/>
      <c r="OYR733"/>
      <c r="OYS733"/>
      <c r="OYT733"/>
      <c r="OYU733"/>
      <c r="OYV733"/>
      <c r="OYW733"/>
      <c r="OYX733"/>
      <c r="OYY733"/>
      <c r="OYZ733"/>
      <c r="OZA733"/>
      <c r="OZB733"/>
      <c r="OZC733"/>
      <c r="OZD733"/>
      <c r="OZE733"/>
      <c r="OZF733"/>
      <c r="OZG733"/>
      <c r="OZH733"/>
      <c r="OZI733"/>
      <c r="OZJ733"/>
      <c r="OZK733"/>
      <c r="OZL733"/>
      <c r="OZM733"/>
      <c r="OZN733"/>
      <c r="OZO733"/>
      <c r="OZP733"/>
      <c r="OZQ733"/>
      <c r="OZR733"/>
      <c r="OZS733"/>
      <c r="OZT733"/>
      <c r="OZU733"/>
      <c r="OZV733"/>
      <c r="OZW733"/>
      <c r="OZX733"/>
      <c r="OZY733"/>
      <c r="OZZ733"/>
      <c r="PAA733"/>
      <c r="PAB733"/>
      <c r="PAC733"/>
      <c r="PAD733"/>
      <c r="PAE733"/>
      <c r="PAF733"/>
      <c r="PAG733"/>
      <c r="PAH733"/>
      <c r="PAI733"/>
      <c r="PAJ733"/>
      <c r="PAK733"/>
      <c r="PAL733"/>
      <c r="PAM733"/>
      <c r="PAN733"/>
      <c r="PAO733"/>
      <c r="PAP733"/>
      <c r="PAQ733"/>
      <c r="PAR733"/>
      <c r="PAS733"/>
      <c r="PAT733"/>
      <c r="PAU733"/>
      <c r="PAV733"/>
      <c r="PAW733"/>
      <c r="PAX733"/>
      <c r="PAY733"/>
      <c r="PAZ733"/>
      <c r="PBA733"/>
      <c r="PBB733"/>
      <c r="PBC733"/>
      <c r="PBD733"/>
      <c r="PBE733"/>
      <c r="PBF733"/>
      <c r="PBG733"/>
      <c r="PBH733"/>
      <c r="PBI733"/>
      <c r="PBJ733"/>
      <c r="PBK733"/>
      <c r="PBL733"/>
      <c r="PBM733"/>
      <c r="PBN733"/>
      <c r="PBO733"/>
      <c r="PBP733"/>
      <c r="PBQ733"/>
      <c r="PBR733"/>
      <c r="PBS733"/>
      <c r="PBT733"/>
      <c r="PBU733"/>
      <c r="PBV733"/>
      <c r="PBW733"/>
      <c r="PBX733"/>
      <c r="PBY733"/>
      <c r="PBZ733"/>
      <c r="PCA733"/>
      <c r="PCB733"/>
      <c r="PCC733"/>
      <c r="PCD733"/>
      <c r="PCE733"/>
      <c r="PCF733"/>
      <c r="PCG733"/>
      <c r="PCH733"/>
      <c r="PCI733"/>
      <c r="PCJ733"/>
      <c r="PCK733"/>
      <c r="PCL733"/>
      <c r="PCM733"/>
      <c r="PCN733"/>
      <c r="PCO733"/>
      <c r="PCP733"/>
      <c r="PCQ733"/>
      <c r="PCR733"/>
      <c r="PCS733"/>
      <c r="PCT733"/>
      <c r="PCU733"/>
      <c r="PCV733"/>
      <c r="PCW733"/>
      <c r="PCX733"/>
      <c r="PCY733"/>
      <c r="PCZ733"/>
      <c r="PDA733"/>
      <c r="PDB733"/>
      <c r="PDC733"/>
      <c r="PDD733"/>
      <c r="PDE733"/>
      <c r="PDF733"/>
      <c r="PDG733"/>
      <c r="PDH733"/>
      <c r="PDI733"/>
      <c r="PDJ733"/>
      <c r="PDK733"/>
      <c r="PDL733"/>
      <c r="PDM733"/>
      <c r="PDN733"/>
      <c r="PDO733"/>
      <c r="PDP733"/>
      <c r="PDQ733"/>
      <c r="PDR733"/>
      <c r="PDS733"/>
      <c r="PDT733"/>
      <c r="PDU733"/>
      <c r="PDV733"/>
      <c r="PDW733"/>
      <c r="PDX733"/>
      <c r="PDY733"/>
      <c r="PDZ733"/>
      <c r="PEA733"/>
      <c r="PEB733"/>
      <c r="PEC733"/>
      <c r="PED733"/>
      <c r="PEE733"/>
      <c r="PEF733"/>
      <c r="PEG733"/>
      <c r="PEH733"/>
      <c r="PEI733"/>
      <c r="PEJ733"/>
      <c r="PEK733"/>
      <c r="PEL733"/>
      <c r="PEM733"/>
      <c r="PEN733"/>
      <c r="PEO733"/>
      <c r="PEP733"/>
      <c r="PEQ733"/>
      <c r="PER733"/>
      <c r="PES733"/>
      <c r="PET733"/>
      <c r="PEU733"/>
      <c r="PEV733"/>
      <c r="PEW733"/>
      <c r="PEX733"/>
      <c r="PEY733"/>
      <c r="PEZ733"/>
      <c r="PFA733"/>
      <c r="PFB733"/>
      <c r="PFC733"/>
      <c r="PFD733"/>
      <c r="PFE733"/>
      <c r="PFF733"/>
      <c r="PFG733"/>
      <c r="PFH733"/>
      <c r="PFI733"/>
      <c r="PFJ733"/>
      <c r="PFK733"/>
      <c r="PFL733"/>
      <c r="PFM733"/>
      <c r="PFN733"/>
      <c r="PFO733"/>
      <c r="PFP733"/>
      <c r="PFQ733"/>
      <c r="PFR733"/>
      <c r="PFS733"/>
      <c r="PFT733"/>
      <c r="PFU733"/>
      <c r="PFV733"/>
      <c r="PFW733"/>
      <c r="PFX733"/>
      <c r="PFY733"/>
      <c r="PFZ733"/>
      <c r="PGA733"/>
      <c r="PGB733"/>
      <c r="PGC733"/>
      <c r="PGD733"/>
      <c r="PGE733"/>
      <c r="PGF733"/>
      <c r="PGG733"/>
      <c r="PGH733"/>
      <c r="PGI733"/>
      <c r="PGJ733"/>
      <c r="PGK733"/>
      <c r="PGL733"/>
      <c r="PGM733"/>
      <c r="PGN733"/>
      <c r="PGO733"/>
      <c r="PGP733"/>
      <c r="PGQ733"/>
      <c r="PGR733"/>
      <c r="PGS733"/>
      <c r="PGT733"/>
      <c r="PGU733"/>
      <c r="PGV733"/>
      <c r="PGW733"/>
      <c r="PGX733"/>
      <c r="PGY733"/>
      <c r="PGZ733"/>
      <c r="PHA733"/>
      <c r="PHB733"/>
      <c r="PHC733"/>
      <c r="PHD733"/>
      <c r="PHE733"/>
      <c r="PHF733"/>
      <c r="PHG733"/>
      <c r="PHH733"/>
      <c r="PHI733"/>
      <c r="PHJ733"/>
      <c r="PHK733"/>
      <c r="PHL733"/>
      <c r="PHM733"/>
      <c r="PHN733"/>
      <c r="PHO733"/>
      <c r="PHP733"/>
      <c r="PHQ733"/>
      <c r="PHR733"/>
      <c r="PHS733"/>
      <c r="PHT733"/>
      <c r="PHU733"/>
      <c r="PHV733"/>
      <c r="PHW733"/>
      <c r="PHX733"/>
      <c r="PHY733"/>
      <c r="PHZ733"/>
      <c r="PIA733"/>
      <c r="PIB733"/>
      <c r="PIC733"/>
      <c r="PID733"/>
      <c r="PIE733"/>
      <c r="PIF733"/>
      <c r="PIG733"/>
      <c r="PIH733"/>
      <c r="PII733"/>
      <c r="PIJ733"/>
      <c r="PIK733"/>
      <c r="PIL733"/>
      <c r="PIM733"/>
      <c r="PIN733"/>
      <c r="PIO733"/>
      <c r="PIP733"/>
      <c r="PIQ733"/>
      <c r="PIR733"/>
      <c r="PIS733"/>
      <c r="PIT733"/>
      <c r="PIU733"/>
      <c r="PIV733"/>
      <c r="PIW733"/>
      <c r="PIX733"/>
      <c r="PIY733"/>
      <c r="PIZ733"/>
      <c r="PJA733"/>
      <c r="PJB733"/>
      <c r="PJC733"/>
      <c r="PJD733"/>
      <c r="PJE733"/>
      <c r="PJF733"/>
      <c r="PJG733"/>
      <c r="PJH733"/>
      <c r="PJI733"/>
      <c r="PJJ733"/>
      <c r="PJK733"/>
      <c r="PJL733"/>
      <c r="PJM733"/>
      <c r="PJN733"/>
      <c r="PJO733"/>
      <c r="PJP733"/>
      <c r="PJQ733"/>
      <c r="PJR733"/>
      <c r="PJS733"/>
      <c r="PJT733"/>
      <c r="PJU733"/>
      <c r="PJV733"/>
      <c r="PJW733"/>
      <c r="PJX733"/>
      <c r="PJY733"/>
      <c r="PJZ733"/>
      <c r="PKA733"/>
      <c r="PKB733"/>
      <c r="PKC733"/>
      <c r="PKD733"/>
      <c r="PKE733"/>
      <c r="PKF733"/>
      <c r="PKG733"/>
      <c r="PKH733"/>
      <c r="PKI733"/>
      <c r="PKJ733"/>
      <c r="PKK733"/>
      <c r="PKL733"/>
      <c r="PKM733"/>
      <c r="PKN733"/>
      <c r="PKO733"/>
      <c r="PKP733"/>
      <c r="PKQ733"/>
      <c r="PKR733"/>
      <c r="PKS733"/>
      <c r="PKT733"/>
      <c r="PKU733"/>
      <c r="PKV733"/>
      <c r="PKW733"/>
      <c r="PKX733"/>
      <c r="PKY733"/>
      <c r="PKZ733"/>
      <c r="PLA733"/>
      <c r="PLB733"/>
      <c r="PLC733"/>
      <c r="PLD733"/>
      <c r="PLE733"/>
      <c r="PLF733"/>
      <c r="PLG733"/>
      <c r="PLH733"/>
      <c r="PLI733"/>
      <c r="PLJ733"/>
      <c r="PLK733"/>
      <c r="PLL733"/>
      <c r="PLM733"/>
      <c r="PLN733"/>
      <c r="PLO733"/>
      <c r="PLP733"/>
      <c r="PLQ733"/>
      <c r="PLR733"/>
      <c r="PLS733"/>
      <c r="PLT733"/>
      <c r="PLU733"/>
      <c r="PLV733"/>
      <c r="PLW733"/>
      <c r="PLX733"/>
      <c r="PLY733"/>
      <c r="PLZ733"/>
      <c r="PMA733"/>
      <c r="PMB733"/>
      <c r="PMC733"/>
      <c r="PMD733"/>
      <c r="PME733"/>
      <c r="PMF733"/>
      <c r="PMG733"/>
      <c r="PMH733"/>
      <c r="PMI733"/>
      <c r="PMJ733"/>
      <c r="PMK733"/>
      <c r="PML733"/>
      <c r="PMM733"/>
      <c r="PMN733"/>
      <c r="PMO733"/>
      <c r="PMP733"/>
      <c r="PMQ733"/>
      <c r="PMR733"/>
      <c r="PMS733"/>
      <c r="PMT733"/>
      <c r="PMU733"/>
      <c r="PMV733"/>
      <c r="PMW733"/>
      <c r="PMX733"/>
      <c r="PMY733"/>
      <c r="PMZ733"/>
      <c r="PNA733"/>
      <c r="PNB733"/>
      <c r="PNC733"/>
      <c r="PND733"/>
      <c r="PNE733"/>
      <c r="PNF733"/>
      <c r="PNG733"/>
      <c r="PNH733"/>
      <c r="PNI733"/>
      <c r="PNJ733"/>
      <c r="PNK733"/>
      <c r="PNL733"/>
      <c r="PNM733"/>
      <c r="PNN733"/>
      <c r="PNO733"/>
      <c r="PNP733"/>
      <c r="PNQ733"/>
      <c r="PNR733"/>
      <c r="PNS733"/>
      <c r="PNT733"/>
      <c r="PNU733"/>
      <c r="PNV733"/>
      <c r="PNW733"/>
      <c r="PNX733"/>
      <c r="PNY733"/>
      <c r="PNZ733"/>
      <c r="POA733"/>
      <c r="POB733"/>
      <c r="POC733"/>
      <c r="POD733"/>
      <c r="POE733"/>
      <c r="POF733"/>
      <c r="POG733"/>
      <c r="POH733"/>
      <c r="POI733"/>
      <c r="POJ733"/>
      <c r="POK733"/>
      <c r="POL733"/>
      <c r="POM733"/>
      <c r="PON733"/>
      <c r="POO733"/>
      <c r="POP733"/>
      <c r="POQ733"/>
      <c r="POR733"/>
      <c r="POS733"/>
      <c r="POT733"/>
      <c r="POU733"/>
      <c r="POV733"/>
      <c r="POW733"/>
      <c r="POX733"/>
      <c r="POY733"/>
      <c r="POZ733"/>
      <c r="PPA733"/>
      <c r="PPB733"/>
      <c r="PPC733"/>
      <c r="PPD733"/>
      <c r="PPE733"/>
      <c r="PPF733"/>
      <c r="PPG733"/>
      <c r="PPH733"/>
      <c r="PPI733"/>
      <c r="PPJ733"/>
      <c r="PPK733"/>
      <c r="PPL733"/>
      <c r="PPM733"/>
      <c r="PPN733"/>
      <c r="PPO733"/>
      <c r="PPP733"/>
      <c r="PPQ733"/>
      <c r="PPR733"/>
      <c r="PPS733"/>
      <c r="PPT733"/>
      <c r="PPU733"/>
      <c r="PPV733"/>
      <c r="PPW733"/>
      <c r="PPX733"/>
      <c r="PPY733"/>
      <c r="PPZ733"/>
      <c r="PQA733"/>
      <c r="PQB733"/>
      <c r="PQC733"/>
      <c r="PQD733"/>
      <c r="PQE733"/>
      <c r="PQF733"/>
      <c r="PQG733"/>
      <c r="PQH733"/>
      <c r="PQI733"/>
      <c r="PQJ733"/>
      <c r="PQK733"/>
      <c r="PQL733"/>
      <c r="PQM733"/>
      <c r="PQN733"/>
      <c r="PQO733"/>
      <c r="PQP733"/>
      <c r="PQQ733"/>
      <c r="PQR733"/>
      <c r="PQS733"/>
      <c r="PQT733"/>
      <c r="PQU733"/>
      <c r="PQV733"/>
      <c r="PQW733"/>
      <c r="PQX733"/>
      <c r="PQY733"/>
      <c r="PQZ733"/>
      <c r="PRA733"/>
      <c r="PRB733"/>
      <c r="PRC733"/>
      <c r="PRD733"/>
      <c r="PRE733"/>
      <c r="PRF733"/>
      <c r="PRG733"/>
      <c r="PRH733"/>
      <c r="PRI733"/>
      <c r="PRJ733"/>
      <c r="PRK733"/>
      <c r="PRL733"/>
      <c r="PRM733"/>
      <c r="PRN733"/>
      <c r="PRO733"/>
      <c r="PRP733"/>
      <c r="PRQ733"/>
      <c r="PRR733"/>
      <c r="PRS733"/>
      <c r="PRT733"/>
      <c r="PRU733"/>
      <c r="PRV733"/>
      <c r="PRW733"/>
      <c r="PRX733"/>
      <c r="PRY733"/>
      <c r="PRZ733"/>
      <c r="PSA733"/>
      <c r="PSB733"/>
      <c r="PSC733"/>
      <c r="PSD733"/>
      <c r="PSE733"/>
      <c r="PSF733"/>
      <c r="PSG733"/>
      <c r="PSH733"/>
      <c r="PSI733"/>
      <c r="PSJ733"/>
      <c r="PSK733"/>
      <c r="PSL733"/>
      <c r="PSM733"/>
      <c r="PSN733"/>
      <c r="PSO733"/>
      <c r="PSP733"/>
      <c r="PSQ733"/>
      <c r="PSR733"/>
      <c r="PSS733"/>
      <c r="PST733"/>
      <c r="PSU733"/>
      <c r="PSV733"/>
      <c r="PSW733"/>
      <c r="PSX733"/>
      <c r="PSY733"/>
      <c r="PSZ733"/>
      <c r="PTA733"/>
      <c r="PTB733"/>
      <c r="PTC733"/>
      <c r="PTD733"/>
      <c r="PTE733"/>
      <c r="PTF733"/>
      <c r="PTG733"/>
      <c r="PTH733"/>
      <c r="PTI733"/>
      <c r="PTJ733"/>
      <c r="PTK733"/>
      <c r="PTL733"/>
      <c r="PTM733"/>
      <c r="PTN733"/>
      <c r="PTO733"/>
      <c r="PTP733"/>
      <c r="PTQ733"/>
      <c r="PTR733"/>
      <c r="PTS733"/>
      <c r="PTT733"/>
      <c r="PTU733"/>
      <c r="PTV733"/>
      <c r="PTW733"/>
      <c r="PTX733"/>
      <c r="PTY733"/>
      <c r="PTZ733"/>
      <c r="PUA733"/>
      <c r="PUB733"/>
      <c r="PUC733"/>
      <c r="PUD733"/>
      <c r="PUE733"/>
      <c r="PUF733"/>
      <c r="PUG733"/>
      <c r="PUH733"/>
      <c r="PUI733"/>
      <c r="PUJ733"/>
      <c r="PUK733"/>
      <c r="PUL733"/>
      <c r="PUM733"/>
      <c r="PUN733"/>
      <c r="PUO733"/>
      <c r="PUP733"/>
      <c r="PUQ733"/>
      <c r="PUR733"/>
      <c r="PUS733"/>
      <c r="PUT733"/>
      <c r="PUU733"/>
      <c r="PUV733"/>
      <c r="PUW733"/>
      <c r="PUX733"/>
      <c r="PUY733"/>
      <c r="PUZ733"/>
      <c r="PVA733"/>
      <c r="PVB733"/>
      <c r="PVC733"/>
      <c r="PVD733"/>
      <c r="PVE733"/>
      <c r="PVF733"/>
      <c r="PVG733"/>
      <c r="PVH733"/>
      <c r="PVI733"/>
      <c r="PVJ733"/>
      <c r="PVK733"/>
      <c r="PVL733"/>
      <c r="PVM733"/>
      <c r="PVN733"/>
      <c r="PVO733"/>
      <c r="PVP733"/>
      <c r="PVQ733"/>
      <c r="PVR733"/>
      <c r="PVS733"/>
      <c r="PVT733"/>
      <c r="PVU733"/>
      <c r="PVV733"/>
      <c r="PVW733"/>
      <c r="PVX733"/>
      <c r="PVY733"/>
      <c r="PVZ733"/>
      <c r="PWA733"/>
      <c r="PWB733"/>
      <c r="PWC733"/>
      <c r="PWD733"/>
      <c r="PWE733"/>
      <c r="PWF733"/>
      <c r="PWG733"/>
      <c r="PWH733"/>
      <c r="PWI733"/>
      <c r="PWJ733"/>
      <c r="PWK733"/>
      <c r="PWL733"/>
      <c r="PWM733"/>
      <c r="PWN733"/>
      <c r="PWO733"/>
      <c r="PWP733"/>
      <c r="PWQ733"/>
      <c r="PWR733"/>
      <c r="PWS733"/>
      <c r="PWT733"/>
      <c r="PWU733"/>
      <c r="PWV733"/>
      <c r="PWW733"/>
      <c r="PWX733"/>
      <c r="PWY733"/>
      <c r="PWZ733"/>
      <c r="PXA733"/>
      <c r="PXB733"/>
      <c r="PXC733"/>
      <c r="PXD733"/>
      <c r="PXE733"/>
      <c r="PXF733"/>
      <c r="PXG733"/>
      <c r="PXH733"/>
      <c r="PXI733"/>
      <c r="PXJ733"/>
      <c r="PXK733"/>
      <c r="PXL733"/>
      <c r="PXM733"/>
      <c r="PXN733"/>
      <c r="PXO733"/>
      <c r="PXP733"/>
      <c r="PXQ733"/>
      <c r="PXR733"/>
      <c r="PXS733"/>
      <c r="PXT733"/>
      <c r="PXU733"/>
      <c r="PXV733"/>
      <c r="PXW733"/>
      <c r="PXX733"/>
      <c r="PXY733"/>
      <c r="PXZ733"/>
      <c r="PYA733"/>
      <c r="PYB733"/>
      <c r="PYC733"/>
      <c r="PYD733"/>
      <c r="PYE733"/>
      <c r="PYF733"/>
      <c r="PYG733"/>
      <c r="PYH733"/>
      <c r="PYI733"/>
      <c r="PYJ733"/>
      <c r="PYK733"/>
      <c r="PYL733"/>
      <c r="PYM733"/>
      <c r="PYN733"/>
      <c r="PYO733"/>
      <c r="PYP733"/>
      <c r="PYQ733"/>
      <c r="PYR733"/>
      <c r="PYS733"/>
      <c r="PYT733"/>
      <c r="PYU733"/>
      <c r="PYV733"/>
      <c r="PYW733"/>
      <c r="PYX733"/>
      <c r="PYY733"/>
      <c r="PYZ733"/>
      <c r="PZA733"/>
      <c r="PZB733"/>
      <c r="PZC733"/>
      <c r="PZD733"/>
      <c r="PZE733"/>
      <c r="PZF733"/>
      <c r="PZG733"/>
      <c r="PZH733"/>
      <c r="PZI733"/>
      <c r="PZJ733"/>
      <c r="PZK733"/>
      <c r="PZL733"/>
      <c r="PZM733"/>
      <c r="PZN733"/>
      <c r="PZO733"/>
      <c r="PZP733"/>
      <c r="PZQ733"/>
      <c r="PZR733"/>
      <c r="PZS733"/>
      <c r="PZT733"/>
      <c r="PZU733"/>
      <c r="PZV733"/>
      <c r="PZW733"/>
      <c r="PZX733"/>
      <c r="PZY733"/>
      <c r="PZZ733"/>
      <c r="QAA733"/>
      <c r="QAB733"/>
      <c r="QAC733"/>
      <c r="QAD733"/>
      <c r="QAE733"/>
      <c r="QAF733"/>
      <c r="QAG733"/>
      <c r="QAH733"/>
      <c r="QAI733"/>
      <c r="QAJ733"/>
      <c r="QAK733"/>
      <c r="QAL733"/>
      <c r="QAM733"/>
      <c r="QAN733"/>
      <c r="QAO733"/>
      <c r="QAP733"/>
      <c r="QAQ733"/>
      <c r="QAR733"/>
      <c r="QAS733"/>
      <c r="QAT733"/>
      <c r="QAU733"/>
      <c r="QAV733"/>
      <c r="QAW733"/>
      <c r="QAX733"/>
      <c r="QAY733"/>
      <c r="QAZ733"/>
      <c r="QBA733"/>
      <c r="QBB733"/>
      <c r="QBC733"/>
      <c r="QBD733"/>
      <c r="QBE733"/>
      <c r="QBF733"/>
      <c r="QBG733"/>
      <c r="QBH733"/>
      <c r="QBI733"/>
      <c r="QBJ733"/>
      <c r="QBK733"/>
      <c r="QBL733"/>
      <c r="QBM733"/>
      <c r="QBN733"/>
      <c r="QBO733"/>
      <c r="QBP733"/>
      <c r="QBQ733"/>
      <c r="QBR733"/>
      <c r="QBS733"/>
      <c r="QBT733"/>
      <c r="QBU733"/>
      <c r="QBV733"/>
      <c r="QBW733"/>
      <c r="QBX733"/>
      <c r="QBY733"/>
      <c r="QBZ733"/>
      <c r="QCA733"/>
      <c r="QCB733"/>
      <c r="QCC733"/>
      <c r="QCD733"/>
      <c r="QCE733"/>
      <c r="QCF733"/>
      <c r="QCG733"/>
      <c r="QCH733"/>
      <c r="QCI733"/>
      <c r="QCJ733"/>
      <c r="QCK733"/>
      <c r="QCL733"/>
      <c r="QCM733"/>
      <c r="QCN733"/>
      <c r="QCO733"/>
      <c r="QCP733"/>
      <c r="QCQ733"/>
      <c r="QCR733"/>
      <c r="QCS733"/>
      <c r="QCT733"/>
      <c r="QCU733"/>
      <c r="QCV733"/>
      <c r="QCW733"/>
      <c r="QCX733"/>
      <c r="QCY733"/>
      <c r="QCZ733"/>
      <c r="QDA733"/>
      <c r="QDB733"/>
      <c r="QDC733"/>
      <c r="QDD733"/>
      <c r="QDE733"/>
      <c r="QDF733"/>
      <c r="QDG733"/>
      <c r="QDH733"/>
      <c r="QDI733"/>
      <c r="QDJ733"/>
      <c r="QDK733"/>
      <c r="QDL733"/>
      <c r="QDM733"/>
      <c r="QDN733"/>
      <c r="QDO733"/>
      <c r="QDP733"/>
      <c r="QDQ733"/>
      <c r="QDR733"/>
      <c r="QDS733"/>
      <c r="QDT733"/>
      <c r="QDU733"/>
      <c r="QDV733"/>
      <c r="QDW733"/>
      <c r="QDX733"/>
      <c r="QDY733"/>
      <c r="QDZ733"/>
      <c r="QEA733"/>
      <c r="QEB733"/>
      <c r="QEC733"/>
      <c r="QED733"/>
      <c r="QEE733"/>
      <c r="QEF733"/>
      <c r="QEG733"/>
      <c r="QEH733"/>
      <c r="QEI733"/>
      <c r="QEJ733"/>
      <c r="QEK733"/>
      <c r="QEL733"/>
      <c r="QEM733"/>
      <c r="QEN733"/>
      <c r="QEO733"/>
      <c r="QEP733"/>
      <c r="QEQ733"/>
      <c r="QER733"/>
      <c r="QES733"/>
      <c r="QET733"/>
      <c r="QEU733"/>
      <c r="QEV733"/>
      <c r="QEW733"/>
      <c r="QEX733"/>
      <c r="QEY733"/>
      <c r="QEZ733"/>
      <c r="QFA733"/>
      <c r="QFB733"/>
      <c r="QFC733"/>
      <c r="QFD733"/>
      <c r="QFE733"/>
      <c r="QFF733"/>
      <c r="QFG733"/>
      <c r="QFH733"/>
      <c r="QFI733"/>
      <c r="QFJ733"/>
      <c r="QFK733"/>
      <c r="QFL733"/>
      <c r="QFM733"/>
      <c r="QFN733"/>
      <c r="QFO733"/>
      <c r="QFP733"/>
      <c r="QFQ733"/>
      <c r="QFR733"/>
      <c r="QFS733"/>
      <c r="QFT733"/>
      <c r="QFU733"/>
      <c r="QFV733"/>
      <c r="QFW733"/>
      <c r="QFX733"/>
      <c r="QFY733"/>
      <c r="QFZ733"/>
      <c r="QGA733"/>
      <c r="QGB733"/>
      <c r="QGC733"/>
      <c r="QGD733"/>
      <c r="QGE733"/>
      <c r="QGF733"/>
      <c r="QGG733"/>
      <c r="QGH733"/>
      <c r="QGI733"/>
      <c r="QGJ733"/>
      <c r="QGK733"/>
      <c r="QGL733"/>
      <c r="QGM733"/>
      <c r="QGN733"/>
      <c r="QGO733"/>
      <c r="QGP733"/>
      <c r="QGQ733"/>
      <c r="QGR733"/>
      <c r="QGS733"/>
      <c r="QGT733"/>
      <c r="QGU733"/>
      <c r="QGV733"/>
      <c r="QGW733"/>
      <c r="QGX733"/>
      <c r="QGY733"/>
      <c r="QGZ733"/>
      <c r="QHA733"/>
      <c r="QHB733"/>
      <c r="QHC733"/>
      <c r="QHD733"/>
      <c r="QHE733"/>
      <c r="QHF733"/>
      <c r="QHG733"/>
      <c r="QHH733"/>
      <c r="QHI733"/>
      <c r="QHJ733"/>
      <c r="QHK733"/>
      <c r="QHL733"/>
      <c r="QHM733"/>
      <c r="QHN733"/>
      <c r="QHO733"/>
      <c r="QHP733"/>
      <c r="QHQ733"/>
      <c r="QHR733"/>
      <c r="QHS733"/>
      <c r="QHT733"/>
      <c r="QHU733"/>
      <c r="QHV733"/>
      <c r="QHW733"/>
      <c r="QHX733"/>
      <c r="QHY733"/>
      <c r="QHZ733"/>
      <c r="QIA733"/>
      <c r="QIB733"/>
      <c r="QIC733"/>
      <c r="QID733"/>
      <c r="QIE733"/>
      <c r="QIF733"/>
      <c r="QIG733"/>
      <c r="QIH733"/>
      <c r="QII733"/>
      <c r="QIJ733"/>
      <c r="QIK733"/>
      <c r="QIL733"/>
      <c r="QIM733"/>
      <c r="QIN733"/>
      <c r="QIO733"/>
      <c r="QIP733"/>
      <c r="QIQ733"/>
      <c r="QIR733"/>
      <c r="QIS733"/>
      <c r="QIT733"/>
      <c r="QIU733"/>
      <c r="QIV733"/>
      <c r="QIW733"/>
      <c r="QIX733"/>
      <c r="QIY733"/>
      <c r="QIZ733"/>
      <c r="QJA733"/>
      <c r="QJB733"/>
      <c r="QJC733"/>
      <c r="QJD733"/>
      <c r="QJE733"/>
      <c r="QJF733"/>
      <c r="QJG733"/>
      <c r="QJH733"/>
      <c r="QJI733"/>
      <c r="QJJ733"/>
      <c r="QJK733"/>
      <c r="QJL733"/>
      <c r="QJM733"/>
      <c r="QJN733"/>
      <c r="QJO733"/>
      <c r="QJP733"/>
      <c r="QJQ733"/>
      <c r="QJR733"/>
      <c r="QJS733"/>
      <c r="QJT733"/>
      <c r="QJU733"/>
      <c r="QJV733"/>
      <c r="QJW733"/>
      <c r="QJX733"/>
      <c r="QJY733"/>
      <c r="QJZ733"/>
      <c r="QKA733"/>
      <c r="QKB733"/>
      <c r="QKC733"/>
      <c r="QKD733"/>
      <c r="QKE733"/>
      <c r="QKF733"/>
      <c r="QKG733"/>
      <c r="QKH733"/>
      <c r="QKI733"/>
      <c r="QKJ733"/>
      <c r="QKK733"/>
      <c r="QKL733"/>
      <c r="QKM733"/>
      <c r="QKN733"/>
      <c r="QKO733"/>
      <c r="QKP733"/>
      <c r="QKQ733"/>
      <c r="QKR733"/>
      <c r="QKS733"/>
      <c r="QKT733"/>
      <c r="QKU733"/>
      <c r="QKV733"/>
      <c r="QKW733"/>
      <c r="QKX733"/>
      <c r="QKY733"/>
      <c r="QKZ733"/>
      <c r="QLA733"/>
      <c r="QLB733"/>
      <c r="QLC733"/>
      <c r="QLD733"/>
      <c r="QLE733"/>
      <c r="QLF733"/>
      <c r="QLG733"/>
      <c r="QLH733"/>
      <c r="QLI733"/>
      <c r="QLJ733"/>
      <c r="QLK733"/>
      <c r="QLL733"/>
      <c r="QLM733"/>
      <c r="QLN733"/>
      <c r="QLO733"/>
      <c r="QLP733"/>
      <c r="QLQ733"/>
      <c r="QLR733"/>
      <c r="QLS733"/>
      <c r="QLT733"/>
      <c r="QLU733"/>
      <c r="QLV733"/>
      <c r="QLW733"/>
      <c r="QLX733"/>
      <c r="QLY733"/>
      <c r="QLZ733"/>
      <c r="QMA733"/>
      <c r="QMB733"/>
      <c r="QMC733"/>
      <c r="QMD733"/>
      <c r="QME733"/>
      <c r="QMF733"/>
      <c r="QMG733"/>
      <c r="QMH733"/>
      <c r="QMI733"/>
      <c r="QMJ733"/>
      <c r="QMK733"/>
      <c r="QML733"/>
      <c r="QMM733"/>
      <c r="QMN733"/>
      <c r="QMO733"/>
      <c r="QMP733"/>
      <c r="QMQ733"/>
      <c r="QMR733"/>
      <c r="QMS733"/>
      <c r="QMT733"/>
      <c r="QMU733"/>
      <c r="QMV733"/>
      <c r="QMW733"/>
      <c r="QMX733"/>
      <c r="QMY733"/>
      <c r="QMZ733"/>
      <c r="QNA733"/>
      <c r="QNB733"/>
      <c r="QNC733"/>
      <c r="QND733"/>
      <c r="QNE733"/>
      <c r="QNF733"/>
      <c r="QNG733"/>
      <c r="QNH733"/>
      <c r="QNI733"/>
      <c r="QNJ733"/>
      <c r="QNK733"/>
      <c r="QNL733"/>
      <c r="QNM733"/>
      <c r="QNN733"/>
      <c r="QNO733"/>
      <c r="QNP733"/>
      <c r="QNQ733"/>
      <c r="QNR733"/>
      <c r="QNS733"/>
      <c r="QNT733"/>
      <c r="QNU733"/>
      <c r="QNV733"/>
      <c r="QNW733"/>
      <c r="QNX733"/>
      <c r="QNY733"/>
      <c r="QNZ733"/>
      <c r="QOA733"/>
      <c r="QOB733"/>
      <c r="QOC733"/>
      <c r="QOD733"/>
      <c r="QOE733"/>
      <c r="QOF733"/>
      <c r="QOG733"/>
      <c r="QOH733"/>
      <c r="QOI733"/>
      <c r="QOJ733"/>
      <c r="QOK733"/>
      <c r="QOL733"/>
      <c r="QOM733"/>
      <c r="QON733"/>
      <c r="QOO733"/>
      <c r="QOP733"/>
      <c r="QOQ733"/>
      <c r="QOR733"/>
      <c r="QOS733"/>
      <c r="QOT733"/>
      <c r="QOU733"/>
      <c r="QOV733"/>
      <c r="QOW733"/>
      <c r="QOX733"/>
      <c r="QOY733"/>
      <c r="QOZ733"/>
      <c r="QPA733"/>
      <c r="QPB733"/>
      <c r="QPC733"/>
      <c r="QPD733"/>
      <c r="QPE733"/>
      <c r="QPF733"/>
      <c r="QPG733"/>
      <c r="QPH733"/>
      <c r="QPI733"/>
      <c r="QPJ733"/>
      <c r="QPK733"/>
      <c r="QPL733"/>
      <c r="QPM733"/>
      <c r="QPN733"/>
      <c r="QPO733"/>
      <c r="QPP733"/>
      <c r="QPQ733"/>
      <c r="QPR733"/>
      <c r="QPS733"/>
      <c r="QPT733"/>
      <c r="QPU733"/>
      <c r="QPV733"/>
      <c r="QPW733"/>
      <c r="QPX733"/>
      <c r="QPY733"/>
      <c r="QPZ733"/>
      <c r="QQA733"/>
      <c r="QQB733"/>
      <c r="QQC733"/>
      <c r="QQD733"/>
      <c r="QQE733"/>
      <c r="QQF733"/>
      <c r="QQG733"/>
      <c r="QQH733"/>
      <c r="QQI733"/>
      <c r="QQJ733"/>
      <c r="QQK733"/>
      <c r="QQL733"/>
      <c r="QQM733"/>
      <c r="QQN733"/>
      <c r="QQO733"/>
      <c r="QQP733"/>
      <c r="QQQ733"/>
      <c r="QQR733"/>
      <c r="QQS733"/>
      <c r="QQT733"/>
      <c r="QQU733"/>
      <c r="QQV733"/>
      <c r="QQW733"/>
      <c r="QQX733"/>
      <c r="QQY733"/>
      <c r="QQZ733"/>
      <c r="QRA733"/>
      <c r="QRB733"/>
      <c r="QRC733"/>
      <c r="QRD733"/>
      <c r="QRE733"/>
      <c r="QRF733"/>
      <c r="QRG733"/>
      <c r="QRH733"/>
      <c r="QRI733"/>
      <c r="QRJ733"/>
      <c r="QRK733"/>
      <c r="QRL733"/>
      <c r="QRM733"/>
      <c r="QRN733"/>
      <c r="QRO733"/>
      <c r="QRP733"/>
      <c r="QRQ733"/>
      <c r="QRR733"/>
      <c r="QRS733"/>
      <c r="QRT733"/>
      <c r="QRU733"/>
      <c r="QRV733"/>
      <c r="QRW733"/>
      <c r="QRX733"/>
      <c r="QRY733"/>
      <c r="QRZ733"/>
      <c r="QSA733"/>
      <c r="QSB733"/>
      <c r="QSC733"/>
      <c r="QSD733"/>
      <c r="QSE733"/>
      <c r="QSF733"/>
      <c r="QSG733"/>
      <c r="QSH733"/>
      <c r="QSI733"/>
      <c r="QSJ733"/>
      <c r="QSK733"/>
      <c r="QSL733"/>
      <c r="QSM733"/>
      <c r="QSN733"/>
      <c r="QSO733"/>
      <c r="QSP733"/>
      <c r="QSQ733"/>
      <c r="QSR733"/>
      <c r="QSS733"/>
      <c r="QST733"/>
      <c r="QSU733"/>
      <c r="QSV733"/>
      <c r="QSW733"/>
      <c r="QSX733"/>
      <c r="QSY733"/>
      <c r="QSZ733"/>
      <c r="QTA733"/>
      <c r="QTB733"/>
      <c r="QTC733"/>
      <c r="QTD733"/>
      <c r="QTE733"/>
      <c r="QTF733"/>
      <c r="QTG733"/>
      <c r="QTH733"/>
      <c r="QTI733"/>
      <c r="QTJ733"/>
      <c r="QTK733"/>
      <c r="QTL733"/>
      <c r="QTM733"/>
      <c r="QTN733"/>
      <c r="QTO733"/>
      <c r="QTP733"/>
      <c r="QTQ733"/>
      <c r="QTR733"/>
      <c r="QTS733"/>
      <c r="QTT733"/>
      <c r="QTU733"/>
      <c r="QTV733"/>
      <c r="QTW733"/>
      <c r="QTX733"/>
      <c r="QTY733"/>
      <c r="QTZ733"/>
      <c r="QUA733"/>
      <c r="QUB733"/>
      <c r="QUC733"/>
      <c r="QUD733"/>
      <c r="QUE733"/>
      <c r="QUF733"/>
      <c r="QUG733"/>
      <c r="QUH733"/>
      <c r="QUI733"/>
      <c r="QUJ733"/>
      <c r="QUK733"/>
      <c r="QUL733"/>
      <c r="QUM733"/>
      <c r="QUN733"/>
      <c r="QUO733"/>
      <c r="QUP733"/>
      <c r="QUQ733"/>
      <c r="QUR733"/>
      <c r="QUS733"/>
      <c r="QUT733"/>
      <c r="QUU733"/>
      <c r="QUV733"/>
      <c r="QUW733"/>
      <c r="QUX733"/>
      <c r="QUY733"/>
      <c r="QUZ733"/>
      <c r="QVA733"/>
      <c r="QVB733"/>
      <c r="QVC733"/>
      <c r="QVD733"/>
      <c r="QVE733"/>
      <c r="QVF733"/>
      <c r="QVG733"/>
      <c r="QVH733"/>
      <c r="QVI733"/>
      <c r="QVJ733"/>
      <c r="QVK733"/>
      <c r="QVL733"/>
      <c r="QVM733"/>
      <c r="QVN733"/>
      <c r="QVO733"/>
      <c r="QVP733"/>
      <c r="QVQ733"/>
      <c r="QVR733"/>
      <c r="QVS733"/>
      <c r="QVT733"/>
      <c r="QVU733"/>
      <c r="QVV733"/>
      <c r="QVW733"/>
      <c r="QVX733"/>
      <c r="QVY733"/>
      <c r="QVZ733"/>
      <c r="QWA733"/>
      <c r="QWB733"/>
      <c r="QWC733"/>
      <c r="QWD733"/>
      <c r="QWE733"/>
      <c r="QWF733"/>
      <c r="QWG733"/>
      <c r="QWH733"/>
      <c r="QWI733"/>
      <c r="QWJ733"/>
      <c r="QWK733"/>
      <c r="QWL733"/>
      <c r="QWM733"/>
      <c r="QWN733"/>
      <c r="QWO733"/>
      <c r="QWP733"/>
      <c r="QWQ733"/>
      <c r="QWR733"/>
      <c r="QWS733"/>
      <c r="QWT733"/>
      <c r="QWU733"/>
      <c r="QWV733"/>
      <c r="QWW733"/>
      <c r="QWX733"/>
      <c r="QWY733"/>
      <c r="QWZ733"/>
      <c r="QXA733"/>
      <c r="QXB733"/>
      <c r="QXC733"/>
      <c r="QXD733"/>
      <c r="QXE733"/>
      <c r="QXF733"/>
      <c r="QXG733"/>
      <c r="QXH733"/>
      <c r="QXI733"/>
      <c r="QXJ733"/>
      <c r="QXK733"/>
      <c r="QXL733"/>
      <c r="QXM733"/>
      <c r="QXN733"/>
      <c r="QXO733"/>
      <c r="QXP733"/>
      <c r="QXQ733"/>
      <c r="QXR733"/>
      <c r="QXS733"/>
      <c r="QXT733"/>
      <c r="QXU733"/>
      <c r="QXV733"/>
      <c r="QXW733"/>
      <c r="QXX733"/>
      <c r="QXY733"/>
      <c r="QXZ733"/>
      <c r="QYA733"/>
      <c r="QYB733"/>
      <c r="QYC733"/>
      <c r="QYD733"/>
      <c r="QYE733"/>
      <c r="QYF733"/>
      <c r="QYG733"/>
      <c r="QYH733"/>
      <c r="QYI733"/>
      <c r="QYJ733"/>
      <c r="QYK733"/>
      <c r="QYL733"/>
      <c r="QYM733"/>
      <c r="QYN733"/>
      <c r="QYO733"/>
      <c r="QYP733"/>
      <c r="QYQ733"/>
      <c r="QYR733"/>
      <c r="QYS733"/>
      <c r="QYT733"/>
      <c r="QYU733"/>
      <c r="QYV733"/>
      <c r="QYW733"/>
      <c r="QYX733"/>
      <c r="QYY733"/>
      <c r="QYZ733"/>
      <c r="QZA733"/>
      <c r="QZB733"/>
      <c r="QZC733"/>
      <c r="QZD733"/>
      <c r="QZE733"/>
      <c r="QZF733"/>
      <c r="QZG733"/>
      <c r="QZH733"/>
      <c r="QZI733"/>
      <c r="QZJ733"/>
      <c r="QZK733"/>
      <c r="QZL733"/>
      <c r="QZM733"/>
      <c r="QZN733"/>
      <c r="QZO733"/>
      <c r="QZP733"/>
      <c r="QZQ733"/>
      <c r="QZR733"/>
      <c r="QZS733"/>
      <c r="QZT733"/>
      <c r="QZU733"/>
      <c r="QZV733"/>
      <c r="QZW733"/>
      <c r="QZX733"/>
      <c r="QZY733"/>
      <c r="QZZ733"/>
      <c r="RAA733"/>
      <c r="RAB733"/>
      <c r="RAC733"/>
      <c r="RAD733"/>
      <c r="RAE733"/>
      <c r="RAF733"/>
      <c r="RAG733"/>
      <c r="RAH733"/>
      <c r="RAI733"/>
      <c r="RAJ733"/>
      <c r="RAK733"/>
      <c r="RAL733"/>
      <c r="RAM733"/>
      <c r="RAN733"/>
      <c r="RAO733"/>
      <c r="RAP733"/>
      <c r="RAQ733"/>
      <c r="RAR733"/>
      <c r="RAS733"/>
      <c r="RAT733"/>
      <c r="RAU733"/>
      <c r="RAV733"/>
      <c r="RAW733"/>
      <c r="RAX733"/>
      <c r="RAY733"/>
      <c r="RAZ733"/>
      <c r="RBA733"/>
      <c r="RBB733"/>
      <c r="RBC733"/>
      <c r="RBD733"/>
      <c r="RBE733"/>
      <c r="RBF733"/>
      <c r="RBG733"/>
      <c r="RBH733"/>
      <c r="RBI733"/>
      <c r="RBJ733"/>
      <c r="RBK733"/>
      <c r="RBL733"/>
      <c r="RBM733"/>
      <c r="RBN733"/>
      <c r="RBO733"/>
      <c r="RBP733"/>
      <c r="RBQ733"/>
      <c r="RBR733"/>
      <c r="RBS733"/>
      <c r="RBT733"/>
      <c r="RBU733"/>
      <c r="RBV733"/>
      <c r="RBW733"/>
      <c r="RBX733"/>
      <c r="RBY733"/>
      <c r="RBZ733"/>
      <c r="RCA733"/>
      <c r="RCB733"/>
      <c r="RCC733"/>
      <c r="RCD733"/>
      <c r="RCE733"/>
      <c r="RCF733"/>
      <c r="RCG733"/>
      <c r="RCH733"/>
      <c r="RCI733"/>
      <c r="RCJ733"/>
      <c r="RCK733"/>
      <c r="RCL733"/>
      <c r="RCM733"/>
      <c r="RCN733"/>
      <c r="RCO733"/>
      <c r="RCP733"/>
      <c r="RCQ733"/>
      <c r="RCR733"/>
      <c r="RCS733"/>
      <c r="RCT733"/>
      <c r="RCU733"/>
      <c r="RCV733"/>
      <c r="RCW733"/>
      <c r="RCX733"/>
      <c r="RCY733"/>
      <c r="RCZ733"/>
      <c r="RDA733"/>
      <c r="RDB733"/>
      <c r="RDC733"/>
      <c r="RDD733"/>
      <c r="RDE733"/>
      <c r="RDF733"/>
      <c r="RDG733"/>
      <c r="RDH733"/>
      <c r="RDI733"/>
      <c r="RDJ733"/>
      <c r="RDK733"/>
      <c r="RDL733"/>
      <c r="RDM733"/>
      <c r="RDN733"/>
      <c r="RDO733"/>
      <c r="RDP733"/>
      <c r="RDQ733"/>
      <c r="RDR733"/>
      <c r="RDS733"/>
      <c r="RDT733"/>
      <c r="RDU733"/>
      <c r="RDV733"/>
      <c r="RDW733"/>
      <c r="RDX733"/>
      <c r="RDY733"/>
      <c r="RDZ733"/>
      <c r="REA733"/>
      <c r="REB733"/>
      <c r="REC733"/>
      <c r="RED733"/>
      <c r="REE733"/>
      <c r="REF733"/>
      <c r="REG733"/>
      <c r="REH733"/>
      <c r="REI733"/>
      <c r="REJ733"/>
      <c r="REK733"/>
      <c r="REL733"/>
      <c r="REM733"/>
      <c r="REN733"/>
      <c r="REO733"/>
      <c r="REP733"/>
      <c r="REQ733"/>
      <c r="RER733"/>
      <c r="RES733"/>
      <c r="RET733"/>
      <c r="REU733"/>
      <c r="REV733"/>
      <c r="REW733"/>
      <c r="REX733"/>
      <c r="REY733"/>
      <c r="REZ733"/>
      <c r="RFA733"/>
      <c r="RFB733"/>
      <c r="RFC733"/>
      <c r="RFD733"/>
      <c r="RFE733"/>
      <c r="RFF733"/>
      <c r="RFG733"/>
      <c r="RFH733"/>
      <c r="RFI733"/>
      <c r="RFJ733"/>
      <c r="RFK733"/>
      <c r="RFL733"/>
      <c r="RFM733"/>
      <c r="RFN733"/>
      <c r="RFO733"/>
      <c r="RFP733"/>
      <c r="RFQ733"/>
      <c r="RFR733"/>
      <c r="RFS733"/>
      <c r="RFT733"/>
      <c r="RFU733"/>
      <c r="RFV733"/>
      <c r="RFW733"/>
      <c r="RFX733"/>
      <c r="RFY733"/>
      <c r="RFZ733"/>
      <c r="RGA733"/>
      <c r="RGB733"/>
      <c r="RGC733"/>
      <c r="RGD733"/>
      <c r="RGE733"/>
      <c r="RGF733"/>
      <c r="RGG733"/>
      <c r="RGH733"/>
      <c r="RGI733"/>
      <c r="RGJ733"/>
      <c r="RGK733"/>
      <c r="RGL733"/>
      <c r="RGM733"/>
      <c r="RGN733"/>
      <c r="RGO733"/>
      <c r="RGP733"/>
      <c r="RGQ733"/>
      <c r="RGR733"/>
      <c r="RGS733"/>
      <c r="RGT733"/>
      <c r="RGU733"/>
      <c r="RGV733"/>
      <c r="RGW733"/>
      <c r="RGX733"/>
      <c r="RGY733"/>
      <c r="RGZ733"/>
      <c r="RHA733"/>
      <c r="RHB733"/>
      <c r="RHC733"/>
      <c r="RHD733"/>
      <c r="RHE733"/>
      <c r="RHF733"/>
      <c r="RHG733"/>
      <c r="RHH733"/>
      <c r="RHI733"/>
      <c r="RHJ733"/>
      <c r="RHK733"/>
      <c r="RHL733"/>
      <c r="RHM733"/>
      <c r="RHN733"/>
      <c r="RHO733"/>
      <c r="RHP733"/>
      <c r="RHQ733"/>
      <c r="RHR733"/>
      <c r="RHS733"/>
      <c r="RHT733"/>
      <c r="RHU733"/>
      <c r="RHV733"/>
      <c r="RHW733"/>
      <c r="RHX733"/>
      <c r="RHY733"/>
      <c r="RHZ733"/>
      <c r="RIA733"/>
      <c r="RIB733"/>
      <c r="RIC733"/>
      <c r="RID733"/>
      <c r="RIE733"/>
      <c r="RIF733"/>
      <c r="RIG733"/>
      <c r="RIH733"/>
      <c r="RII733"/>
      <c r="RIJ733"/>
      <c r="RIK733"/>
      <c r="RIL733"/>
      <c r="RIM733"/>
      <c r="RIN733"/>
      <c r="RIO733"/>
      <c r="RIP733"/>
      <c r="RIQ733"/>
      <c r="RIR733"/>
      <c r="RIS733"/>
      <c r="RIT733"/>
      <c r="RIU733"/>
      <c r="RIV733"/>
      <c r="RIW733"/>
      <c r="RIX733"/>
      <c r="RIY733"/>
      <c r="RIZ733"/>
      <c r="RJA733"/>
      <c r="RJB733"/>
      <c r="RJC733"/>
      <c r="RJD733"/>
      <c r="RJE733"/>
      <c r="RJF733"/>
      <c r="RJG733"/>
      <c r="RJH733"/>
      <c r="RJI733"/>
      <c r="RJJ733"/>
      <c r="RJK733"/>
      <c r="RJL733"/>
      <c r="RJM733"/>
      <c r="RJN733"/>
      <c r="RJO733"/>
      <c r="RJP733"/>
      <c r="RJQ733"/>
      <c r="RJR733"/>
      <c r="RJS733"/>
      <c r="RJT733"/>
      <c r="RJU733"/>
      <c r="RJV733"/>
      <c r="RJW733"/>
      <c r="RJX733"/>
      <c r="RJY733"/>
      <c r="RJZ733"/>
      <c r="RKA733"/>
      <c r="RKB733"/>
      <c r="RKC733"/>
      <c r="RKD733"/>
      <c r="RKE733"/>
      <c r="RKF733"/>
      <c r="RKG733"/>
      <c r="RKH733"/>
      <c r="RKI733"/>
      <c r="RKJ733"/>
      <c r="RKK733"/>
      <c r="RKL733"/>
      <c r="RKM733"/>
      <c r="RKN733"/>
      <c r="RKO733"/>
      <c r="RKP733"/>
      <c r="RKQ733"/>
      <c r="RKR733"/>
      <c r="RKS733"/>
      <c r="RKT733"/>
      <c r="RKU733"/>
      <c r="RKV733"/>
      <c r="RKW733"/>
      <c r="RKX733"/>
      <c r="RKY733"/>
      <c r="RKZ733"/>
      <c r="RLA733"/>
      <c r="RLB733"/>
      <c r="RLC733"/>
      <c r="RLD733"/>
      <c r="RLE733"/>
      <c r="RLF733"/>
      <c r="RLG733"/>
      <c r="RLH733"/>
      <c r="RLI733"/>
      <c r="RLJ733"/>
      <c r="RLK733"/>
      <c r="RLL733"/>
      <c r="RLM733"/>
      <c r="RLN733"/>
      <c r="RLO733"/>
      <c r="RLP733"/>
      <c r="RLQ733"/>
      <c r="RLR733"/>
      <c r="RLS733"/>
      <c r="RLT733"/>
      <c r="RLU733"/>
      <c r="RLV733"/>
      <c r="RLW733"/>
      <c r="RLX733"/>
      <c r="RLY733"/>
      <c r="RLZ733"/>
      <c r="RMA733"/>
      <c r="RMB733"/>
      <c r="RMC733"/>
      <c r="RMD733"/>
      <c r="RME733"/>
      <c r="RMF733"/>
      <c r="RMG733"/>
      <c r="RMH733"/>
      <c r="RMI733"/>
      <c r="RMJ733"/>
      <c r="RMK733"/>
      <c r="RML733"/>
      <c r="RMM733"/>
      <c r="RMN733"/>
      <c r="RMO733"/>
      <c r="RMP733"/>
      <c r="RMQ733"/>
      <c r="RMR733"/>
      <c r="RMS733"/>
      <c r="RMT733"/>
      <c r="RMU733"/>
      <c r="RMV733"/>
      <c r="RMW733"/>
      <c r="RMX733"/>
      <c r="RMY733"/>
      <c r="RMZ733"/>
      <c r="RNA733"/>
      <c r="RNB733"/>
      <c r="RNC733"/>
      <c r="RND733"/>
      <c r="RNE733"/>
      <c r="RNF733"/>
      <c r="RNG733"/>
      <c r="RNH733"/>
      <c r="RNI733"/>
      <c r="RNJ733"/>
      <c r="RNK733"/>
      <c r="RNL733"/>
      <c r="RNM733"/>
      <c r="RNN733"/>
      <c r="RNO733"/>
      <c r="RNP733"/>
      <c r="RNQ733"/>
      <c r="RNR733"/>
      <c r="RNS733"/>
      <c r="RNT733"/>
      <c r="RNU733"/>
      <c r="RNV733"/>
      <c r="RNW733"/>
      <c r="RNX733"/>
      <c r="RNY733"/>
      <c r="RNZ733"/>
      <c r="ROA733"/>
      <c r="ROB733"/>
      <c r="ROC733"/>
      <c r="ROD733"/>
      <c r="ROE733"/>
      <c r="ROF733"/>
      <c r="ROG733"/>
      <c r="ROH733"/>
      <c r="ROI733"/>
      <c r="ROJ733"/>
      <c r="ROK733"/>
      <c r="ROL733"/>
      <c r="ROM733"/>
      <c r="RON733"/>
      <c r="ROO733"/>
      <c r="ROP733"/>
      <c r="ROQ733"/>
      <c r="ROR733"/>
      <c r="ROS733"/>
      <c r="ROT733"/>
      <c r="ROU733"/>
      <c r="ROV733"/>
      <c r="ROW733"/>
      <c r="ROX733"/>
      <c r="ROY733"/>
      <c r="ROZ733"/>
      <c r="RPA733"/>
      <c r="RPB733"/>
      <c r="RPC733"/>
      <c r="RPD733"/>
      <c r="RPE733"/>
      <c r="RPF733"/>
      <c r="RPG733"/>
      <c r="RPH733"/>
      <c r="RPI733"/>
      <c r="RPJ733"/>
      <c r="RPK733"/>
      <c r="RPL733"/>
      <c r="RPM733"/>
      <c r="RPN733"/>
      <c r="RPO733"/>
      <c r="RPP733"/>
      <c r="RPQ733"/>
      <c r="RPR733"/>
      <c r="RPS733"/>
      <c r="RPT733"/>
      <c r="RPU733"/>
      <c r="RPV733"/>
      <c r="RPW733"/>
      <c r="RPX733"/>
      <c r="RPY733"/>
      <c r="RPZ733"/>
      <c r="RQA733"/>
      <c r="RQB733"/>
      <c r="RQC733"/>
      <c r="RQD733"/>
      <c r="RQE733"/>
      <c r="RQF733"/>
      <c r="RQG733"/>
      <c r="RQH733"/>
      <c r="RQI733"/>
      <c r="RQJ733"/>
      <c r="RQK733"/>
      <c r="RQL733"/>
      <c r="RQM733"/>
      <c r="RQN733"/>
      <c r="RQO733"/>
      <c r="RQP733"/>
      <c r="RQQ733"/>
      <c r="RQR733"/>
      <c r="RQS733"/>
      <c r="RQT733"/>
      <c r="RQU733"/>
      <c r="RQV733"/>
      <c r="RQW733"/>
      <c r="RQX733"/>
      <c r="RQY733"/>
      <c r="RQZ733"/>
      <c r="RRA733"/>
      <c r="RRB733"/>
      <c r="RRC733"/>
      <c r="RRD733"/>
      <c r="RRE733"/>
      <c r="RRF733"/>
      <c r="RRG733"/>
      <c r="RRH733"/>
      <c r="RRI733"/>
      <c r="RRJ733"/>
      <c r="RRK733"/>
      <c r="RRL733"/>
      <c r="RRM733"/>
      <c r="RRN733"/>
      <c r="RRO733"/>
      <c r="RRP733"/>
      <c r="RRQ733"/>
      <c r="RRR733"/>
      <c r="RRS733"/>
      <c r="RRT733"/>
      <c r="RRU733"/>
      <c r="RRV733"/>
      <c r="RRW733"/>
      <c r="RRX733"/>
      <c r="RRY733"/>
      <c r="RRZ733"/>
      <c r="RSA733"/>
      <c r="RSB733"/>
      <c r="RSC733"/>
      <c r="RSD733"/>
      <c r="RSE733"/>
      <c r="RSF733"/>
      <c r="RSG733"/>
      <c r="RSH733"/>
      <c r="RSI733"/>
      <c r="RSJ733"/>
      <c r="RSK733"/>
      <c r="RSL733"/>
      <c r="RSM733"/>
      <c r="RSN733"/>
      <c r="RSO733"/>
      <c r="RSP733"/>
      <c r="RSQ733"/>
      <c r="RSR733"/>
      <c r="RSS733"/>
      <c r="RST733"/>
      <c r="RSU733"/>
      <c r="RSV733"/>
      <c r="RSW733"/>
      <c r="RSX733"/>
      <c r="RSY733"/>
      <c r="RSZ733"/>
      <c r="RTA733"/>
      <c r="RTB733"/>
      <c r="RTC733"/>
      <c r="RTD733"/>
      <c r="RTE733"/>
      <c r="RTF733"/>
      <c r="RTG733"/>
      <c r="RTH733"/>
      <c r="RTI733"/>
      <c r="RTJ733"/>
      <c r="RTK733"/>
      <c r="RTL733"/>
      <c r="RTM733"/>
      <c r="RTN733"/>
      <c r="RTO733"/>
      <c r="RTP733"/>
      <c r="RTQ733"/>
      <c r="RTR733"/>
      <c r="RTS733"/>
      <c r="RTT733"/>
      <c r="RTU733"/>
      <c r="RTV733"/>
      <c r="RTW733"/>
      <c r="RTX733"/>
      <c r="RTY733"/>
      <c r="RTZ733"/>
      <c r="RUA733"/>
      <c r="RUB733"/>
      <c r="RUC733"/>
      <c r="RUD733"/>
      <c r="RUE733"/>
      <c r="RUF733"/>
      <c r="RUG733"/>
      <c r="RUH733"/>
      <c r="RUI733"/>
      <c r="RUJ733"/>
      <c r="RUK733"/>
      <c r="RUL733"/>
      <c r="RUM733"/>
      <c r="RUN733"/>
      <c r="RUO733"/>
      <c r="RUP733"/>
      <c r="RUQ733"/>
      <c r="RUR733"/>
      <c r="RUS733"/>
      <c r="RUT733"/>
      <c r="RUU733"/>
      <c r="RUV733"/>
      <c r="RUW733"/>
      <c r="RUX733"/>
      <c r="RUY733"/>
      <c r="RUZ733"/>
      <c r="RVA733"/>
      <c r="RVB733"/>
      <c r="RVC733"/>
      <c r="RVD733"/>
      <c r="RVE733"/>
      <c r="RVF733"/>
      <c r="RVG733"/>
      <c r="RVH733"/>
      <c r="RVI733"/>
      <c r="RVJ733"/>
      <c r="RVK733"/>
      <c r="RVL733"/>
      <c r="RVM733"/>
      <c r="RVN733"/>
      <c r="RVO733"/>
      <c r="RVP733"/>
      <c r="RVQ733"/>
      <c r="RVR733"/>
      <c r="RVS733"/>
      <c r="RVT733"/>
      <c r="RVU733"/>
      <c r="RVV733"/>
      <c r="RVW733"/>
      <c r="RVX733"/>
      <c r="RVY733"/>
      <c r="RVZ733"/>
      <c r="RWA733"/>
      <c r="RWB733"/>
      <c r="RWC733"/>
      <c r="RWD733"/>
      <c r="RWE733"/>
      <c r="RWF733"/>
      <c r="RWG733"/>
      <c r="RWH733"/>
      <c r="RWI733"/>
      <c r="RWJ733"/>
      <c r="RWK733"/>
      <c r="RWL733"/>
      <c r="RWM733"/>
      <c r="RWN733"/>
      <c r="RWO733"/>
      <c r="RWP733"/>
      <c r="RWQ733"/>
      <c r="RWR733"/>
      <c r="RWS733"/>
      <c r="RWT733"/>
      <c r="RWU733"/>
      <c r="RWV733"/>
      <c r="RWW733"/>
      <c r="RWX733"/>
      <c r="RWY733"/>
      <c r="RWZ733"/>
      <c r="RXA733"/>
      <c r="RXB733"/>
      <c r="RXC733"/>
      <c r="RXD733"/>
      <c r="RXE733"/>
      <c r="RXF733"/>
      <c r="RXG733"/>
      <c r="RXH733"/>
      <c r="RXI733"/>
      <c r="RXJ733"/>
      <c r="RXK733"/>
      <c r="RXL733"/>
      <c r="RXM733"/>
      <c r="RXN733"/>
      <c r="RXO733"/>
      <c r="RXP733"/>
      <c r="RXQ733"/>
      <c r="RXR733"/>
      <c r="RXS733"/>
      <c r="RXT733"/>
      <c r="RXU733"/>
      <c r="RXV733"/>
      <c r="RXW733"/>
      <c r="RXX733"/>
      <c r="RXY733"/>
      <c r="RXZ733"/>
      <c r="RYA733"/>
      <c r="RYB733"/>
      <c r="RYC733"/>
      <c r="RYD733"/>
      <c r="RYE733"/>
      <c r="RYF733"/>
      <c r="RYG733"/>
      <c r="RYH733"/>
      <c r="RYI733"/>
      <c r="RYJ733"/>
      <c r="RYK733"/>
      <c r="RYL733"/>
      <c r="RYM733"/>
      <c r="RYN733"/>
      <c r="RYO733"/>
      <c r="RYP733"/>
      <c r="RYQ733"/>
      <c r="RYR733"/>
      <c r="RYS733"/>
      <c r="RYT733"/>
      <c r="RYU733"/>
      <c r="RYV733"/>
      <c r="RYW733"/>
      <c r="RYX733"/>
      <c r="RYY733"/>
      <c r="RYZ733"/>
      <c r="RZA733"/>
      <c r="RZB733"/>
      <c r="RZC733"/>
      <c r="RZD733"/>
      <c r="RZE733"/>
      <c r="RZF733"/>
      <c r="RZG733"/>
      <c r="RZH733"/>
      <c r="RZI733"/>
      <c r="RZJ733"/>
      <c r="RZK733"/>
      <c r="RZL733"/>
      <c r="RZM733"/>
      <c r="RZN733"/>
      <c r="RZO733"/>
      <c r="RZP733"/>
      <c r="RZQ733"/>
      <c r="RZR733"/>
      <c r="RZS733"/>
      <c r="RZT733"/>
      <c r="RZU733"/>
      <c r="RZV733"/>
      <c r="RZW733"/>
      <c r="RZX733"/>
      <c r="RZY733"/>
      <c r="RZZ733"/>
      <c r="SAA733"/>
      <c r="SAB733"/>
      <c r="SAC733"/>
      <c r="SAD733"/>
      <c r="SAE733"/>
      <c r="SAF733"/>
      <c r="SAG733"/>
      <c r="SAH733"/>
      <c r="SAI733"/>
      <c r="SAJ733"/>
      <c r="SAK733"/>
      <c r="SAL733"/>
      <c r="SAM733"/>
      <c r="SAN733"/>
      <c r="SAO733"/>
      <c r="SAP733"/>
      <c r="SAQ733"/>
      <c r="SAR733"/>
      <c r="SAS733"/>
      <c r="SAT733"/>
      <c r="SAU733"/>
      <c r="SAV733"/>
      <c r="SAW733"/>
      <c r="SAX733"/>
      <c r="SAY733"/>
      <c r="SAZ733"/>
      <c r="SBA733"/>
      <c r="SBB733"/>
      <c r="SBC733"/>
      <c r="SBD733"/>
      <c r="SBE733"/>
      <c r="SBF733"/>
      <c r="SBG733"/>
      <c r="SBH733"/>
      <c r="SBI733"/>
      <c r="SBJ733"/>
      <c r="SBK733"/>
      <c r="SBL733"/>
      <c r="SBM733"/>
      <c r="SBN733"/>
      <c r="SBO733"/>
      <c r="SBP733"/>
      <c r="SBQ733"/>
      <c r="SBR733"/>
      <c r="SBS733"/>
      <c r="SBT733"/>
      <c r="SBU733"/>
      <c r="SBV733"/>
      <c r="SBW733"/>
      <c r="SBX733"/>
      <c r="SBY733"/>
      <c r="SBZ733"/>
      <c r="SCA733"/>
      <c r="SCB733"/>
      <c r="SCC733"/>
      <c r="SCD733"/>
      <c r="SCE733"/>
      <c r="SCF733"/>
      <c r="SCG733"/>
      <c r="SCH733"/>
      <c r="SCI733"/>
      <c r="SCJ733"/>
      <c r="SCK733"/>
      <c r="SCL733"/>
      <c r="SCM733"/>
      <c r="SCN733"/>
      <c r="SCO733"/>
      <c r="SCP733"/>
      <c r="SCQ733"/>
      <c r="SCR733"/>
      <c r="SCS733"/>
      <c r="SCT733"/>
      <c r="SCU733"/>
      <c r="SCV733"/>
      <c r="SCW733"/>
      <c r="SCX733"/>
      <c r="SCY733"/>
      <c r="SCZ733"/>
      <c r="SDA733"/>
      <c r="SDB733"/>
      <c r="SDC733"/>
      <c r="SDD733"/>
      <c r="SDE733"/>
      <c r="SDF733"/>
      <c r="SDG733"/>
      <c r="SDH733"/>
      <c r="SDI733"/>
      <c r="SDJ733"/>
      <c r="SDK733"/>
      <c r="SDL733"/>
      <c r="SDM733"/>
      <c r="SDN733"/>
      <c r="SDO733"/>
      <c r="SDP733"/>
      <c r="SDQ733"/>
      <c r="SDR733"/>
      <c r="SDS733"/>
      <c r="SDT733"/>
      <c r="SDU733"/>
      <c r="SDV733"/>
      <c r="SDW733"/>
      <c r="SDX733"/>
      <c r="SDY733"/>
      <c r="SDZ733"/>
      <c r="SEA733"/>
      <c r="SEB733"/>
      <c r="SEC733"/>
      <c r="SED733"/>
      <c r="SEE733"/>
      <c r="SEF733"/>
      <c r="SEG733"/>
      <c r="SEH733"/>
      <c r="SEI733"/>
      <c r="SEJ733"/>
      <c r="SEK733"/>
      <c r="SEL733"/>
      <c r="SEM733"/>
      <c r="SEN733"/>
      <c r="SEO733"/>
      <c r="SEP733"/>
      <c r="SEQ733"/>
      <c r="SER733"/>
      <c r="SES733"/>
      <c r="SET733"/>
      <c r="SEU733"/>
      <c r="SEV733"/>
      <c r="SEW733"/>
      <c r="SEX733"/>
      <c r="SEY733"/>
      <c r="SEZ733"/>
      <c r="SFA733"/>
      <c r="SFB733"/>
      <c r="SFC733"/>
      <c r="SFD733"/>
      <c r="SFE733"/>
      <c r="SFF733"/>
      <c r="SFG733"/>
      <c r="SFH733"/>
      <c r="SFI733"/>
      <c r="SFJ733"/>
      <c r="SFK733"/>
      <c r="SFL733"/>
      <c r="SFM733"/>
      <c r="SFN733"/>
      <c r="SFO733"/>
      <c r="SFP733"/>
      <c r="SFQ733"/>
      <c r="SFR733"/>
      <c r="SFS733"/>
      <c r="SFT733"/>
      <c r="SFU733"/>
      <c r="SFV733"/>
      <c r="SFW733"/>
      <c r="SFX733"/>
      <c r="SFY733"/>
      <c r="SFZ733"/>
      <c r="SGA733"/>
      <c r="SGB733"/>
      <c r="SGC733"/>
      <c r="SGD733"/>
      <c r="SGE733"/>
      <c r="SGF733"/>
      <c r="SGG733"/>
      <c r="SGH733"/>
      <c r="SGI733"/>
      <c r="SGJ733"/>
      <c r="SGK733"/>
      <c r="SGL733"/>
      <c r="SGM733"/>
      <c r="SGN733"/>
      <c r="SGO733"/>
      <c r="SGP733"/>
      <c r="SGQ733"/>
      <c r="SGR733"/>
      <c r="SGS733"/>
      <c r="SGT733"/>
      <c r="SGU733"/>
      <c r="SGV733"/>
      <c r="SGW733"/>
      <c r="SGX733"/>
      <c r="SGY733"/>
      <c r="SGZ733"/>
      <c r="SHA733"/>
      <c r="SHB733"/>
      <c r="SHC733"/>
      <c r="SHD733"/>
      <c r="SHE733"/>
      <c r="SHF733"/>
      <c r="SHG733"/>
      <c r="SHH733"/>
      <c r="SHI733"/>
      <c r="SHJ733"/>
      <c r="SHK733"/>
      <c r="SHL733"/>
      <c r="SHM733"/>
      <c r="SHN733"/>
      <c r="SHO733"/>
      <c r="SHP733"/>
      <c r="SHQ733"/>
      <c r="SHR733"/>
      <c r="SHS733"/>
      <c r="SHT733"/>
      <c r="SHU733"/>
      <c r="SHV733"/>
      <c r="SHW733"/>
      <c r="SHX733"/>
      <c r="SHY733"/>
      <c r="SHZ733"/>
      <c r="SIA733"/>
      <c r="SIB733"/>
      <c r="SIC733"/>
      <c r="SID733"/>
      <c r="SIE733"/>
      <c r="SIF733"/>
      <c r="SIG733"/>
      <c r="SIH733"/>
      <c r="SII733"/>
      <c r="SIJ733"/>
      <c r="SIK733"/>
      <c r="SIL733"/>
      <c r="SIM733"/>
      <c r="SIN733"/>
      <c r="SIO733"/>
      <c r="SIP733"/>
      <c r="SIQ733"/>
      <c r="SIR733"/>
      <c r="SIS733"/>
      <c r="SIT733"/>
      <c r="SIU733"/>
      <c r="SIV733"/>
      <c r="SIW733"/>
      <c r="SIX733"/>
      <c r="SIY733"/>
      <c r="SIZ733"/>
      <c r="SJA733"/>
      <c r="SJB733"/>
      <c r="SJC733"/>
      <c r="SJD733"/>
      <c r="SJE733"/>
      <c r="SJF733"/>
      <c r="SJG733"/>
      <c r="SJH733"/>
      <c r="SJI733"/>
      <c r="SJJ733"/>
      <c r="SJK733"/>
      <c r="SJL733"/>
      <c r="SJM733"/>
      <c r="SJN733"/>
      <c r="SJO733"/>
      <c r="SJP733"/>
      <c r="SJQ733"/>
      <c r="SJR733"/>
      <c r="SJS733"/>
      <c r="SJT733"/>
      <c r="SJU733"/>
      <c r="SJV733"/>
      <c r="SJW733"/>
      <c r="SJX733"/>
      <c r="SJY733"/>
      <c r="SJZ733"/>
      <c r="SKA733"/>
      <c r="SKB733"/>
      <c r="SKC733"/>
      <c r="SKD733"/>
      <c r="SKE733"/>
      <c r="SKF733"/>
      <c r="SKG733"/>
      <c r="SKH733"/>
      <c r="SKI733"/>
      <c r="SKJ733"/>
      <c r="SKK733"/>
      <c r="SKL733"/>
      <c r="SKM733"/>
      <c r="SKN733"/>
      <c r="SKO733"/>
      <c r="SKP733"/>
      <c r="SKQ733"/>
      <c r="SKR733"/>
      <c r="SKS733"/>
      <c r="SKT733"/>
      <c r="SKU733"/>
      <c r="SKV733"/>
      <c r="SKW733"/>
      <c r="SKX733"/>
      <c r="SKY733"/>
      <c r="SKZ733"/>
      <c r="SLA733"/>
      <c r="SLB733"/>
      <c r="SLC733"/>
      <c r="SLD733"/>
      <c r="SLE733"/>
      <c r="SLF733"/>
      <c r="SLG733"/>
      <c r="SLH733"/>
      <c r="SLI733"/>
      <c r="SLJ733"/>
      <c r="SLK733"/>
      <c r="SLL733"/>
      <c r="SLM733"/>
      <c r="SLN733"/>
      <c r="SLO733"/>
      <c r="SLP733"/>
      <c r="SLQ733"/>
      <c r="SLR733"/>
      <c r="SLS733"/>
      <c r="SLT733"/>
      <c r="SLU733"/>
      <c r="SLV733"/>
      <c r="SLW733"/>
      <c r="SLX733"/>
      <c r="SLY733"/>
      <c r="SLZ733"/>
      <c r="SMA733"/>
      <c r="SMB733"/>
      <c r="SMC733"/>
      <c r="SMD733"/>
      <c r="SME733"/>
      <c r="SMF733"/>
      <c r="SMG733"/>
      <c r="SMH733"/>
      <c r="SMI733"/>
      <c r="SMJ733"/>
      <c r="SMK733"/>
      <c r="SML733"/>
      <c r="SMM733"/>
      <c r="SMN733"/>
      <c r="SMO733"/>
      <c r="SMP733"/>
      <c r="SMQ733"/>
      <c r="SMR733"/>
      <c r="SMS733"/>
      <c r="SMT733"/>
      <c r="SMU733"/>
      <c r="SMV733"/>
      <c r="SMW733"/>
      <c r="SMX733"/>
      <c r="SMY733"/>
      <c r="SMZ733"/>
      <c r="SNA733"/>
      <c r="SNB733"/>
      <c r="SNC733"/>
      <c r="SND733"/>
      <c r="SNE733"/>
      <c r="SNF733"/>
      <c r="SNG733"/>
      <c r="SNH733"/>
      <c r="SNI733"/>
      <c r="SNJ733"/>
      <c r="SNK733"/>
      <c r="SNL733"/>
      <c r="SNM733"/>
      <c r="SNN733"/>
      <c r="SNO733"/>
      <c r="SNP733"/>
      <c r="SNQ733"/>
      <c r="SNR733"/>
      <c r="SNS733"/>
      <c r="SNT733"/>
      <c r="SNU733"/>
      <c r="SNV733"/>
      <c r="SNW733"/>
      <c r="SNX733"/>
      <c r="SNY733"/>
      <c r="SNZ733"/>
      <c r="SOA733"/>
      <c r="SOB733"/>
      <c r="SOC733"/>
      <c r="SOD733"/>
      <c r="SOE733"/>
      <c r="SOF733"/>
      <c r="SOG733"/>
      <c r="SOH733"/>
      <c r="SOI733"/>
      <c r="SOJ733"/>
      <c r="SOK733"/>
      <c r="SOL733"/>
      <c r="SOM733"/>
      <c r="SON733"/>
      <c r="SOO733"/>
      <c r="SOP733"/>
      <c r="SOQ733"/>
      <c r="SOR733"/>
      <c r="SOS733"/>
      <c r="SOT733"/>
      <c r="SOU733"/>
      <c r="SOV733"/>
      <c r="SOW733"/>
      <c r="SOX733"/>
      <c r="SOY733"/>
      <c r="SOZ733"/>
      <c r="SPA733"/>
      <c r="SPB733"/>
      <c r="SPC733"/>
      <c r="SPD733"/>
      <c r="SPE733"/>
      <c r="SPF733"/>
      <c r="SPG733"/>
      <c r="SPH733"/>
      <c r="SPI733"/>
      <c r="SPJ733"/>
      <c r="SPK733"/>
      <c r="SPL733"/>
      <c r="SPM733"/>
      <c r="SPN733"/>
      <c r="SPO733"/>
      <c r="SPP733"/>
      <c r="SPQ733"/>
      <c r="SPR733"/>
      <c r="SPS733"/>
      <c r="SPT733"/>
      <c r="SPU733"/>
      <c r="SPV733"/>
      <c r="SPW733"/>
      <c r="SPX733"/>
      <c r="SPY733"/>
      <c r="SPZ733"/>
      <c r="SQA733"/>
      <c r="SQB733"/>
      <c r="SQC733"/>
      <c r="SQD733"/>
      <c r="SQE733"/>
      <c r="SQF733"/>
      <c r="SQG733"/>
      <c r="SQH733"/>
      <c r="SQI733"/>
      <c r="SQJ733"/>
      <c r="SQK733"/>
      <c r="SQL733"/>
      <c r="SQM733"/>
      <c r="SQN733"/>
      <c r="SQO733"/>
      <c r="SQP733"/>
      <c r="SQQ733"/>
      <c r="SQR733"/>
      <c r="SQS733"/>
      <c r="SQT733"/>
      <c r="SQU733"/>
      <c r="SQV733"/>
      <c r="SQW733"/>
      <c r="SQX733"/>
      <c r="SQY733"/>
      <c r="SQZ733"/>
      <c r="SRA733"/>
      <c r="SRB733"/>
      <c r="SRC733"/>
      <c r="SRD733"/>
      <c r="SRE733"/>
      <c r="SRF733"/>
      <c r="SRG733"/>
      <c r="SRH733"/>
      <c r="SRI733"/>
      <c r="SRJ733"/>
      <c r="SRK733"/>
      <c r="SRL733"/>
      <c r="SRM733"/>
      <c r="SRN733"/>
      <c r="SRO733"/>
      <c r="SRP733"/>
      <c r="SRQ733"/>
      <c r="SRR733"/>
      <c r="SRS733"/>
      <c r="SRT733"/>
      <c r="SRU733"/>
      <c r="SRV733"/>
      <c r="SRW733"/>
      <c r="SRX733"/>
      <c r="SRY733"/>
      <c r="SRZ733"/>
      <c r="SSA733"/>
      <c r="SSB733"/>
      <c r="SSC733"/>
      <c r="SSD733"/>
      <c r="SSE733"/>
      <c r="SSF733"/>
      <c r="SSG733"/>
      <c r="SSH733"/>
      <c r="SSI733"/>
      <c r="SSJ733"/>
      <c r="SSK733"/>
      <c r="SSL733"/>
      <c r="SSM733"/>
      <c r="SSN733"/>
      <c r="SSO733"/>
      <c r="SSP733"/>
      <c r="SSQ733"/>
      <c r="SSR733"/>
      <c r="SSS733"/>
      <c r="SST733"/>
      <c r="SSU733"/>
      <c r="SSV733"/>
      <c r="SSW733"/>
      <c r="SSX733"/>
      <c r="SSY733"/>
      <c r="SSZ733"/>
      <c r="STA733"/>
      <c r="STB733"/>
      <c r="STC733"/>
      <c r="STD733"/>
      <c r="STE733"/>
      <c r="STF733"/>
      <c r="STG733"/>
      <c r="STH733"/>
      <c r="STI733"/>
      <c r="STJ733"/>
      <c r="STK733"/>
      <c r="STL733"/>
      <c r="STM733"/>
      <c r="STN733"/>
      <c r="STO733"/>
      <c r="STP733"/>
      <c r="STQ733"/>
      <c r="STR733"/>
      <c r="STS733"/>
      <c r="STT733"/>
      <c r="STU733"/>
      <c r="STV733"/>
      <c r="STW733"/>
      <c r="STX733"/>
      <c r="STY733"/>
      <c r="STZ733"/>
      <c r="SUA733"/>
      <c r="SUB733"/>
      <c r="SUC733"/>
      <c r="SUD733"/>
      <c r="SUE733"/>
      <c r="SUF733"/>
      <c r="SUG733"/>
      <c r="SUH733"/>
      <c r="SUI733"/>
      <c r="SUJ733"/>
      <c r="SUK733"/>
      <c r="SUL733"/>
      <c r="SUM733"/>
      <c r="SUN733"/>
      <c r="SUO733"/>
      <c r="SUP733"/>
      <c r="SUQ733"/>
      <c r="SUR733"/>
      <c r="SUS733"/>
      <c r="SUT733"/>
      <c r="SUU733"/>
      <c r="SUV733"/>
      <c r="SUW733"/>
      <c r="SUX733"/>
      <c r="SUY733"/>
      <c r="SUZ733"/>
      <c r="SVA733"/>
      <c r="SVB733"/>
      <c r="SVC733"/>
      <c r="SVD733"/>
      <c r="SVE733"/>
      <c r="SVF733"/>
      <c r="SVG733"/>
      <c r="SVH733"/>
      <c r="SVI733"/>
      <c r="SVJ733"/>
      <c r="SVK733"/>
      <c r="SVL733"/>
      <c r="SVM733"/>
      <c r="SVN733"/>
      <c r="SVO733"/>
      <c r="SVP733"/>
      <c r="SVQ733"/>
      <c r="SVR733"/>
      <c r="SVS733"/>
      <c r="SVT733"/>
      <c r="SVU733"/>
      <c r="SVV733"/>
      <c r="SVW733"/>
      <c r="SVX733"/>
      <c r="SVY733"/>
      <c r="SVZ733"/>
      <c r="SWA733"/>
      <c r="SWB733"/>
      <c r="SWC733"/>
      <c r="SWD733"/>
      <c r="SWE733"/>
      <c r="SWF733"/>
      <c r="SWG733"/>
      <c r="SWH733"/>
      <c r="SWI733"/>
      <c r="SWJ733"/>
      <c r="SWK733"/>
      <c r="SWL733"/>
      <c r="SWM733"/>
      <c r="SWN733"/>
      <c r="SWO733"/>
      <c r="SWP733"/>
      <c r="SWQ733"/>
      <c r="SWR733"/>
      <c r="SWS733"/>
      <c r="SWT733"/>
      <c r="SWU733"/>
      <c r="SWV733"/>
      <c r="SWW733"/>
      <c r="SWX733"/>
      <c r="SWY733"/>
      <c r="SWZ733"/>
      <c r="SXA733"/>
      <c r="SXB733"/>
      <c r="SXC733"/>
      <c r="SXD733"/>
      <c r="SXE733"/>
      <c r="SXF733"/>
      <c r="SXG733"/>
      <c r="SXH733"/>
      <c r="SXI733"/>
      <c r="SXJ733"/>
      <c r="SXK733"/>
      <c r="SXL733"/>
      <c r="SXM733"/>
      <c r="SXN733"/>
      <c r="SXO733"/>
      <c r="SXP733"/>
      <c r="SXQ733"/>
      <c r="SXR733"/>
      <c r="SXS733"/>
      <c r="SXT733"/>
      <c r="SXU733"/>
      <c r="SXV733"/>
      <c r="SXW733"/>
      <c r="SXX733"/>
      <c r="SXY733"/>
      <c r="SXZ733"/>
      <c r="SYA733"/>
      <c r="SYB733"/>
      <c r="SYC733"/>
      <c r="SYD733"/>
      <c r="SYE733"/>
      <c r="SYF733"/>
      <c r="SYG733"/>
      <c r="SYH733"/>
      <c r="SYI733"/>
      <c r="SYJ733"/>
      <c r="SYK733"/>
      <c r="SYL733"/>
      <c r="SYM733"/>
      <c r="SYN733"/>
      <c r="SYO733"/>
      <c r="SYP733"/>
      <c r="SYQ733"/>
      <c r="SYR733"/>
      <c r="SYS733"/>
      <c r="SYT733"/>
      <c r="SYU733"/>
      <c r="SYV733"/>
      <c r="SYW733"/>
      <c r="SYX733"/>
      <c r="SYY733"/>
      <c r="SYZ733"/>
      <c r="SZA733"/>
      <c r="SZB733"/>
      <c r="SZC733"/>
      <c r="SZD733"/>
      <c r="SZE733"/>
      <c r="SZF733"/>
      <c r="SZG733"/>
      <c r="SZH733"/>
      <c r="SZI733"/>
      <c r="SZJ733"/>
      <c r="SZK733"/>
      <c r="SZL733"/>
      <c r="SZM733"/>
      <c r="SZN733"/>
      <c r="SZO733"/>
      <c r="SZP733"/>
      <c r="SZQ733"/>
      <c r="SZR733"/>
      <c r="SZS733"/>
      <c r="SZT733"/>
      <c r="SZU733"/>
      <c r="SZV733"/>
      <c r="SZW733"/>
      <c r="SZX733"/>
      <c r="SZY733"/>
      <c r="SZZ733"/>
      <c r="TAA733"/>
      <c r="TAB733"/>
      <c r="TAC733"/>
      <c r="TAD733"/>
      <c r="TAE733"/>
      <c r="TAF733"/>
      <c r="TAG733"/>
      <c r="TAH733"/>
      <c r="TAI733"/>
      <c r="TAJ733"/>
      <c r="TAK733"/>
      <c r="TAL733"/>
      <c r="TAM733"/>
      <c r="TAN733"/>
      <c r="TAO733"/>
      <c r="TAP733"/>
      <c r="TAQ733"/>
      <c r="TAR733"/>
      <c r="TAS733"/>
      <c r="TAT733"/>
      <c r="TAU733"/>
      <c r="TAV733"/>
      <c r="TAW733"/>
      <c r="TAX733"/>
      <c r="TAY733"/>
      <c r="TAZ733"/>
      <c r="TBA733"/>
      <c r="TBB733"/>
      <c r="TBC733"/>
      <c r="TBD733"/>
      <c r="TBE733"/>
      <c r="TBF733"/>
      <c r="TBG733"/>
      <c r="TBH733"/>
      <c r="TBI733"/>
      <c r="TBJ733"/>
      <c r="TBK733"/>
      <c r="TBL733"/>
      <c r="TBM733"/>
      <c r="TBN733"/>
      <c r="TBO733"/>
      <c r="TBP733"/>
      <c r="TBQ733"/>
      <c r="TBR733"/>
      <c r="TBS733"/>
      <c r="TBT733"/>
      <c r="TBU733"/>
      <c r="TBV733"/>
      <c r="TBW733"/>
      <c r="TBX733"/>
      <c r="TBY733"/>
      <c r="TBZ733"/>
      <c r="TCA733"/>
      <c r="TCB733"/>
      <c r="TCC733"/>
      <c r="TCD733"/>
      <c r="TCE733"/>
      <c r="TCF733"/>
      <c r="TCG733"/>
      <c r="TCH733"/>
      <c r="TCI733"/>
      <c r="TCJ733"/>
      <c r="TCK733"/>
      <c r="TCL733"/>
      <c r="TCM733"/>
      <c r="TCN733"/>
      <c r="TCO733"/>
      <c r="TCP733"/>
      <c r="TCQ733"/>
      <c r="TCR733"/>
      <c r="TCS733"/>
      <c r="TCT733"/>
      <c r="TCU733"/>
      <c r="TCV733"/>
      <c r="TCW733"/>
      <c r="TCX733"/>
      <c r="TCY733"/>
      <c r="TCZ733"/>
      <c r="TDA733"/>
      <c r="TDB733"/>
      <c r="TDC733"/>
      <c r="TDD733"/>
      <c r="TDE733"/>
      <c r="TDF733"/>
      <c r="TDG733"/>
      <c r="TDH733"/>
      <c r="TDI733"/>
      <c r="TDJ733"/>
      <c r="TDK733"/>
      <c r="TDL733"/>
      <c r="TDM733"/>
      <c r="TDN733"/>
      <c r="TDO733"/>
      <c r="TDP733"/>
      <c r="TDQ733"/>
      <c r="TDR733"/>
      <c r="TDS733"/>
      <c r="TDT733"/>
      <c r="TDU733"/>
      <c r="TDV733"/>
      <c r="TDW733"/>
      <c r="TDX733"/>
      <c r="TDY733"/>
      <c r="TDZ733"/>
      <c r="TEA733"/>
      <c r="TEB733"/>
      <c r="TEC733"/>
      <c r="TED733"/>
      <c r="TEE733"/>
      <c r="TEF733"/>
      <c r="TEG733"/>
      <c r="TEH733"/>
      <c r="TEI733"/>
      <c r="TEJ733"/>
      <c r="TEK733"/>
      <c r="TEL733"/>
      <c r="TEM733"/>
      <c r="TEN733"/>
      <c r="TEO733"/>
      <c r="TEP733"/>
      <c r="TEQ733"/>
      <c r="TER733"/>
      <c r="TES733"/>
      <c r="TET733"/>
      <c r="TEU733"/>
      <c r="TEV733"/>
      <c r="TEW733"/>
      <c r="TEX733"/>
      <c r="TEY733"/>
      <c r="TEZ733"/>
      <c r="TFA733"/>
      <c r="TFB733"/>
      <c r="TFC733"/>
      <c r="TFD733"/>
      <c r="TFE733"/>
      <c r="TFF733"/>
      <c r="TFG733"/>
      <c r="TFH733"/>
      <c r="TFI733"/>
      <c r="TFJ733"/>
      <c r="TFK733"/>
      <c r="TFL733"/>
      <c r="TFM733"/>
      <c r="TFN733"/>
      <c r="TFO733"/>
      <c r="TFP733"/>
      <c r="TFQ733"/>
      <c r="TFR733"/>
      <c r="TFS733"/>
      <c r="TFT733"/>
      <c r="TFU733"/>
      <c r="TFV733"/>
      <c r="TFW733"/>
      <c r="TFX733"/>
      <c r="TFY733"/>
      <c r="TFZ733"/>
      <c r="TGA733"/>
      <c r="TGB733"/>
      <c r="TGC733"/>
      <c r="TGD733"/>
      <c r="TGE733"/>
      <c r="TGF733"/>
      <c r="TGG733"/>
      <c r="TGH733"/>
      <c r="TGI733"/>
      <c r="TGJ733"/>
      <c r="TGK733"/>
      <c r="TGL733"/>
      <c r="TGM733"/>
      <c r="TGN733"/>
      <c r="TGO733"/>
      <c r="TGP733"/>
      <c r="TGQ733"/>
      <c r="TGR733"/>
      <c r="TGS733"/>
      <c r="TGT733"/>
      <c r="TGU733"/>
      <c r="TGV733"/>
      <c r="TGW733"/>
      <c r="TGX733"/>
      <c r="TGY733"/>
      <c r="TGZ733"/>
      <c r="THA733"/>
      <c r="THB733"/>
      <c r="THC733"/>
      <c r="THD733"/>
      <c r="THE733"/>
      <c r="THF733"/>
      <c r="THG733"/>
      <c r="THH733"/>
      <c r="THI733"/>
      <c r="THJ733"/>
      <c r="THK733"/>
      <c r="THL733"/>
      <c r="THM733"/>
      <c r="THN733"/>
      <c r="THO733"/>
      <c r="THP733"/>
      <c r="THQ733"/>
      <c r="THR733"/>
      <c r="THS733"/>
      <c r="THT733"/>
      <c r="THU733"/>
      <c r="THV733"/>
      <c r="THW733"/>
      <c r="THX733"/>
      <c r="THY733"/>
      <c r="THZ733"/>
      <c r="TIA733"/>
      <c r="TIB733"/>
      <c r="TIC733"/>
      <c r="TID733"/>
      <c r="TIE733"/>
      <c r="TIF733"/>
      <c r="TIG733"/>
      <c r="TIH733"/>
      <c r="TII733"/>
      <c r="TIJ733"/>
      <c r="TIK733"/>
      <c r="TIL733"/>
      <c r="TIM733"/>
      <c r="TIN733"/>
      <c r="TIO733"/>
      <c r="TIP733"/>
      <c r="TIQ733"/>
      <c r="TIR733"/>
      <c r="TIS733"/>
      <c r="TIT733"/>
      <c r="TIU733"/>
      <c r="TIV733"/>
      <c r="TIW733"/>
      <c r="TIX733"/>
      <c r="TIY733"/>
      <c r="TIZ733"/>
      <c r="TJA733"/>
      <c r="TJB733"/>
      <c r="TJC733"/>
      <c r="TJD733"/>
      <c r="TJE733"/>
      <c r="TJF733"/>
      <c r="TJG733"/>
      <c r="TJH733"/>
      <c r="TJI733"/>
      <c r="TJJ733"/>
      <c r="TJK733"/>
      <c r="TJL733"/>
      <c r="TJM733"/>
      <c r="TJN733"/>
      <c r="TJO733"/>
      <c r="TJP733"/>
      <c r="TJQ733"/>
      <c r="TJR733"/>
      <c r="TJS733"/>
      <c r="TJT733"/>
      <c r="TJU733"/>
      <c r="TJV733"/>
      <c r="TJW733"/>
      <c r="TJX733"/>
      <c r="TJY733"/>
      <c r="TJZ733"/>
      <c r="TKA733"/>
      <c r="TKB733"/>
      <c r="TKC733"/>
      <c r="TKD733"/>
      <c r="TKE733"/>
      <c r="TKF733"/>
      <c r="TKG733"/>
      <c r="TKH733"/>
      <c r="TKI733"/>
      <c r="TKJ733"/>
      <c r="TKK733"/>
      <c r="TKL733"/>
      <c r="TKM733"/>
      <c r="TKN733"/>
      <c r="TKO733"/>
      <c r="TKP733"/>
      <c r="TKQ733"/>
      <c r="TKR733"/>
      <c r="TKS733"/>
      <c r="TKT733"/>
      <c r="TKU733"/>
      <c r="TKV733"/>
      <c r="TKW733"/>
      <c r="TKX733"/>
      <c r="TKY733"/>
      <c r="TKZ733"/>
      <c r="TLA733"/>
      <c r="TLB733"/>
      <c r="TLC733"/>
      <c r="TLD733"/>
      <c r="TLE733"/>
      <c r="TLF733"/>
      <c r="TLG733"/>
      <c r="TLH733"/>
      <c r="TLI733"/>
      <c r="TLJ733"/>
      <c r="TLK733"/>
      <c r="TLL733"/>
      <c r="TLM733"/>
      <c r="TLN733"/>
      <c r="TLO733"/>
      <c r="TLP733"/>
      <c r="TLQ733"/>
      <c r="TLR733"/>
      <c r="TLS733"/>
      <c r="TLT733"/>
      <c r="TLU733"/>
      <c r="TLV733"/>
      <c r="TLW733"/>
      <c r="TLX733"/>
      <c r="TLY733"/>
      <c r="TLZ733"/>
      <c r="TMA733"/>
      <c r="TMB733"/>
      <c r="TMC733"/>
      <c r="TMD733"/>
      <c r="TME733"/>
      <c r="TMF733"/>
      <c r="TMG733"/>
      <c r="TMH733"/>
      <c r="TMI733"/>
      <c r="TMJ733"/>
      <c r="TMK733"/>
      <c r="TML733"/>
      <c r="TMM733"/>
      <c r="TMN733"/>
      <c r="TMO733"/>
      <c r="TMP733"/>
      <c r="TMQ733"/>
      <c r="TMR733"/>
      <c r="TMS733"/>
      <c r="TMT733"/>
      <c r="TMU733"/>
      <c r="TMV733"/>
      <c r="TMW733"/>
      <c r="TMX733"/>
      <c r="TMY733"/>
      <c r="TMZ733"/>
      <c r="TNA733"/>
      <c r="TNB733"/>
      <c r="TNC733"/>
      <c r="TND733"/>
      <c r="TNE733"/>
      <c r="TNF733"/>
      <c r="TNG733"/>
      <c r="TNH733"/>
      <c r="TNI733"/>
      <c r="TNJ733"/>
      <c r="TNK733"/>
      <c r="TNL733"/>
      <c r="TNM733"/>
      <c r="TNN733"/>
      <c r="TNO733"/>
      <c r="TNP733"/>
      <c r="TNQ733"/>
      <c r="TNR733"/>
      <c r="TNS733"/>
      <c r="TNT733"/>
      <c r="TNU733"/>
      <c r="TNV733"/>
      <c r="TNW733"/>
      <c r="TNX733"/>
      <c r="TNY733"/>
      <c r="TNZ733"/>
      <c r="TOA733"/>
      <c r="TOB733"/>
      <c r="TOC733"/>
      <c r="TOD733"/>
      <c r="TOE733"/>
      <c r="TOF733"/>
      <c r="TOG733"/>
      <c r="TOH733"/>
      <c r="TOI733"/>
      <c r="TOJ733"/>
      <c r="TOK733"/>
      <c r="TOL733"/>
      <c r="TOM733"/>
      <c r="TON733"/>
      <c r="TOO733"/>
      <c r="TOP733"/>
      <c r="TOQ733"/>
      <c r="TOR733"/>
      <c r="TOS733"/>
      <c r="TOT733"/>
      <c r="TOU733"/>
      <c r="TOV733"/>
      <c r="TOW733"/>
      <c r="TOX733"/>
      <c r="TOY733"/>
      <c r="TOZ733"/>
      <c r="TPA733"/>
      <c r="TPB733"/>
      <c r="TPC733"/>
      <c r="TPD733"/>
      <c r="TPE733"/>
      <c r="TPF733"/>
      <c r="TPG733"/>
      <c r="TPH733"/>
      <c r="TPI733"/>
      <c r="TPJ733"/>
      <c r="TPK733"/>
      <c r="TPL733"/>
      <c r="TPM733"/>
      <c r="TPN733"/>
      <c r="TPO733"/>
      <c r="TPP733"/>
      <c r="TPQ733"/>
      <c r="TPR733"/>
      <c r="TPS733"/>
      <c r="TPT733"/>
      <c r="TPU733"/>
      <c r="TPV733"/>
      <c r="TPW733"/>
      <c r="TPX733"/>
      <c r="TPY733"/>
      <c r="TPZ733"/>
      <c r="TQA733"/>
      <c r="TQB733"/>
      <c r="TQC733"/>
      <c r="TQD733"/>
      <c r="TQE733"/>
      <c r="TQF733"/>
      <c r="TQG733"/>
      <c r="TQH733"/>
      <c r="TQI733"/>
      <c r="TQJ733"/>
      <c r="TQK733"/>
      <c r="TQL733"/>
      <c r="TQM733"/>
      <c r="TQN733"/>
      <c r="TQO733"/>
      <c r="TQP733"/>
      <c r="TQQ733"/>
      <c r="TQR733"/>
      <c r="TQS733"/>
      <c r="TQT733"/>
      <c r="TQU733"/>
      <c r="TQV733"/>
      <c r="TQW733"/>
      <c r="TQX733"/>
      <c r="TQY733"/>
      <c r="TQZ733"/>
      <c r="TRA733"/>
      <c r="TRB733"/>
      <c r="TRC733"/>
      <c r="TRD733"/>
      <c r="TRE733"/>
      <c r="TRF733"/>
      <c r="TRG733"/>
      <c r="TRH733"/>
      <c r="TRI733"/>
      <c r="TRJ733"/>
      <c r="TRK733"/>
      <c r="TRL733"/>
      <c r="TRM733"/>
      <c r="TRN733"/>
      <c r="TRO733"/>
      <c r="TRP733"/>
      <c r="TRQ733"/>
      <c r="TRR733"/>
      <c r="TRS733"/>
      <c r="TRT733"/>
      <c r="TRU733"/>
      <c r="TRV733"/>
      <c r="TRW733"/>
      <c r="TRX733"/>
      <c r="TRY733"/>
      <c r="TRZ733"/>
      <c r="TSA733"/>
      <c r="TSB733"/>
      <c r="TSC733"/>
      <c r="TSD733"/>
      <c r="TSE733"/>
      <c r="TSF733"/>
      <c r="TSG733"/>
      <c r="TSH733"/>
      <c r="TSI733"/>
      <c r="TSJ733"/>
      <c r="TSK733"/>
      <c r="TSL733"/>
      <c r="TSM733"/>
      <c r="TSN733"/>
      <c r="TSO733"/>
      <c r="TSP733"/>
      <c r="TSQ733"/>
      <c r="TSR733"/>
      <c r="TSS733"/>
      <c r="TST733"/>
      <c r="TSU733"/>
      <c r="TSV733"/>
      <c r="TSW733"/>
      <c r="TSX733"/>
      <c r="TSY733"/>
      <c r="TSZ733"/>
      <c r="TTA733"/>
      <c r="TTB733"/>
      <c r="TTC733"/>
      <c r="TTD733"/>
      <c r="TTE733"/>
      <c r="TTF733"/>
      <c r="TTG733"/>
      <c r="TTH733"/>
      <c r="TTI733"/>
      <c r="TTJ733"/>
      <c r="TTK733"/>
      <c r="TTL733"/>
      <c r="TTM733"/>
      <c r="TTN733"/>
      <c r="TTO733"/>
      <c r="TTP733"/>
      <c r="TTQ733"/>
      <c r="TTR733"/>
      <c r="TTS733"/>
      <c r="TTT733"/>
      <c r="TTU733"/>
      <c r="TTV733"/>
      <c r="TTW733"/>
      <c r="TTX733"/>
      <c r="TTY733"/>
      <c r="TTZ733"/>
      <c r="TUA733"/>
      <c r="TUB733"/>
      <c r="TUC733"/>
      <c r="TUD733"/>
      <c r="TUE733"/>
      <c r="TUF733"/>
      <c r="TUG733"/>
      <c r="TUH733"/>
      <c r="TUI733"/>
      <c r="TUJ733"/>
      <c r="TUK733"/>
      <c r="TUL733"/>
      <c r="TUM733"/>
      <c r="TUN733"/>
      <c r="TUO733"/>
      <c r="TUP733"/>
      <c r="TUQ733"/>
      <c r="TUR733"/>
      <c r="TUS733"/>
      <c r="TUT733"/>
      <c r="TUU733"/>
      <c r="TUV733"/>
      <c r="TUW733"/>
      <c r="TUX733"/>
      <c r="TUY733"/>
      <c r="TUZ733"/>
      <c r="TVA733"/>
      <c r="TVB733"/>
      <c r="TVC733"/>
      <c r="TVD733"/>
      <c r="TVE733"/>
      <c r="TVF733"/>
      <c r="TVG733"/>
      <c r="TVH733"/>
      <c r="TVI733"/>
      <c r="TVJ733"/>
      <c r="TVK733"/>
      <c r="TVL733"/>
      <c r="TVM733"/>
      <c r="TVN733"/>
      <c r="TVO733"/>
      <c r="TVP733"/>
      <c r="TVQ733"/>
      <c r="TVR733"/>
      <c r="TVS733"/>
      <c r="TVT733"/>
      <c r="TVU733"/>
      <c r="TVV733"/>
      <c r="TVW733"/>
      <c r="TVX733"/>
      <c r="TVY733"/>
      <c r="TVZ733"/>
      <c r="TWA733"/>
      <c r="TWB733"/>
      <c r="TWC733"/>
      <c r="TWD733"/>
      <c r="TWE733"/>
      <c r="TWF733"/>
      <c r="TWG733"/>
      <c r="TWH733"/>
      <c r="TWI733"/>
      <c r="TWJ733"/>
      <c r="TWK733"/>
      <c r="TWL733"/>
      <c r="TWM733"/>
      <c r="TWN733"/>
      <c r="TWO733"/>
      <c r="TWP733"/>
      <c r="TWQ733"/>
      <c r="TWR733"/>
      <c r="TWS733"/>
      <c r="TWT733"/>
      <c r="TWU733"/>
      <c r="TWV733"/>
      <c r="TWW733"/>
      <c r="TWX733"/>
      <c r="TWY733"/>
      <c r="TWZ733"/>
      <c r="TXA733"/>
      <c r="TXB733"/>
      <c r="TXC733"/>
      <c r="TXD733"/>
      <c r="TXE733"/>
      <c r="TXF733"/>
      <c r="TXG733"/>
      <c r="TXH733"/>
      <c r="TXI733"/>
      <c r="TXJ733"/>
      <c r="TXK733"/>
      <c r="TXL733"/>
      <c r="TXM733"/>
      <c r="TXN733"/>
      <c r="TXO733"/>
      <c r="TXP733"/>
      <c r="TXQ733"/>
      <c r="TXR733"/>
      <c r="TXS733"/>
      <c r="TXT733"/>
      <c r="TXU733"/>
      <c r="TXV733"/>
      <c r="TXW733"/>
      <c r="TXX733"/>
      <c r="TXY733"/>
      <c r="TXZ733"/>
      <c r="TYA733"/>
      <c r="TYB733"/>
      <c r="TYC733"/>
      <c r="TYD733"/>
      <c r="TYE733"/>
      <c r="TYF733"/>
      <c r="TYG733"/>
      <c r="TYH733"/>
      <c r="TYI733"/>
      <c r="TYJ733"/>
      <c r="TYK733"/>
      <c r="TYL733"/>
      <c r="TYM733"/>
      <c r="TYN733"/>
      <c r="TYO733"/>
      <c r="TYP733"/>
      <c r="TYQ733"/>
      <c r="TYR733"/>
      <c r="TYS733"/>
      <c r="TYT733"/>
      <c r="TYU733"/>
      <c r="TYV733"/>
      <c r="TYW733"/>
      <c r="TYX733"/>
      <c r="TYY733"/>
      <c r="TYZ733"/>
      <c r="TZA733"/>
      <c r="TZB733"/>
      <c r="TZC733"/>
      <c r="TZD733"/>
      <c r="TZE733"/>
      <c r="TZF733"/>
      <c r="TZG733"/>
      <c r="TZH733"/>
      <c r="TZI733"/>
      <c r="TZJ733"/>
      <c r="TZK733"/>
      <c r="TZL733"/>
      <c r="TZM733"/>
      <c r="TZN733"/>
      <c r="TZO733"/>
      <c r="TZP733"/>
      <c r="TZQ733"/>
      <c r="TZR733"/>
      <c r="TZS733"/>
      <c r="TZT733"/>
      <c r="TZU733"/>
      <c r="TZV733"/>
      <c r="TZW733"/>
      <c r="TZX733"/>
      <c r="TZY733"/>
      <c r="TZZ733"/>
      <c r="UAA733"/>
      <c r="UAB733"/>
      <c r="UAC733"/>
      <c r="UAD733"/>
      <c r="UAE733"/>
      <c r="UAF733"/>
      <c r="UAG733"/>
      <c r="UAH733"/>
      <c r="UAI733"/>
      <c r="UAJ733"/>
      <c r="UAK733"/>
      <c r="UAL733"/>
      <c r="UAM733"/>
      <c r="UAN733"/>
      <c r="UAO733"/>
      <c r="UAP733"/>
      <c r="UAQ733"/>
      <c r="UAR733"/>
      <c r="UAS733"/>
      <c r="UAT733"/>
      <c r="UAU733"/>
      <c r="UAV733"/>
      <c r="UAW733"/>
      <c r="UAX733"/>
      <c r="UAY733"/>
      <c r="UAZ733"/>
      <c r="UBA733"/>
      <c r="UBB733"/>
      <c r="UBC733"/>
      <c r="UBD733"/>
      <c r="UBE733"/>
      <c r="UBF733"/>
      <c r="UBG733"/>
      <c r="UBH733"/>
      <c r="UBI733"/>
      <c r="UBJ733"/>
      <c r="UBK733"/>
      <c r="UBL733"/>
      <c r="UBM733"/>
      <c r="UBN733"/>
      <c r="UBO733"/>
      <c r="UBP733"/>
      <c r="UBQ733"/>
      <c r="UBR733"/>
      <c r="UBS733"/>
      <c r="UBT733"/>
      <c r="UBU733"/>
      <c r="UBV733"/>
      <c r="UBW733"/>
      <c r="UBX733"/>
      <c r="UBY733"/>
      <c r="UBZ733"/>
      <c r="UCA733"/>
      <c r="UCB733"/>
      <c r="UCC733"/>
      <c r="UCD733"/>
      <c r="UCE733"/>
      <c r="UCF733"/>
      <c r="UCG733"/>
      <c r="UCH733"/>
      <c r="UCI733"/>
      <c r="UCJ733"/>
      <c r="UCK733"/>
      <c r="UCL733"/>
      <c r="UCM733"/>
      <c r="UCN733"/>
      <c r="UCO733"/>
      <c r="UCP733"/>
      <c r="UCQ733"/>
      <c r="UCR733"/>
      <c r="UCS733"/>
      <c r="UCT733"/>
      <c r="UCU733"/>
      <c r="UCV733"/>
      <c r="UCW733"/>
      <c r="UCX733"/>
      <c r="UCY733"/>
      <c r="UCZ733"/>
      <c r="UDA733"/>
      <c r="UDB733"/>
      <c r="UDC733"/>
      <c r="UDD733"/>
      <c r="UDE733"/>
      <c r="UDF733"/>
      <c r="UDG733"/>
      <c r="UDH733"/>
      <c r="UDI733"/>
      <c r="UDJ733"/>
      <c r="UDK733"/>
      <c r="UDL733"/>
      <c r="UDM733"/>
      <c r="UDN733"/>
      <c r="UDO733"/>
      <c r="UDP733"/>
      <c r="UDQ733"/>
      <c r="UDR733"/>
      <c r="UDS733"/>
      <c r="UDT733"/>
      <c r="UDU733"/>
      <c r="UDV733"/>
      <c r="UDW733"/>
      <c r="UDX733"/>
      <c r="UDY733"/>
      <c r="UDZ733"/>
      <c r="UEA733"/>
      <c r="UEB733"/>
      <c r="UEC733"/>
      <c r="UED733"/>
      <c r="UEE733"/>
      <c r="UEF733"/>
      <c r="UEG733"/>
      <c r="UEH733"/>
      <c r="UEI733"/>
      <c r="UEJ733"/>
      <c r="UEK733"/>
      <c r="UEL733"/>
      <c r="UEM733"/>
      <c r="UEN733"/>
      <c r="UEO733"/>
      <c r="UEP733"/>
      <c r="UEQ733"/>
      <c r="UER733"/>
      <c r="UES733"/>
      <c r="UET733"/>
      <c r="UEU733"/>
      <c r="UEV733"/>
      <c r="UEW733"/>
      <c r="UEX733"/>
      <c r="UEY733"/>
      <c r="UEZ733"/>
      <c r="UFA733"/>
      <c r="UFB733"/>
      <c r="UFC733"/>
      <c r="UFD733"/>
      <c r="UFE733"/>
      <c r="UFF733"/>
      <c r="UFG733"/>
      <c r="UFH733"/>
      <c r="UFI733"/>
      <c r="UFJ733"/>
      <c r="UFK733"/>
      <c r="UFL733"/>
      <c r="UFM733"/>
      <c r="UFN733"/>
      <c r="UFO733"/>
      <c r="UFP733"/>
      <c r="UFQ733"/>
      <c r="UFR733"/>
      <c r="UFS733"/>
      <c r="UFT733"/>
      <c r="UFU733"/>
      <c r="UFV733"/>
      <c r="UFW733"/>
      <c r="UFX733"/>
      <c r="UFY733"/>
      <c r="UFZ733"/>
      <c r="UGA733"/>
      <c r="UGB733"/>
      <c r="UGC733"/>
      <c r="UGD733"/>
      <c r="UGE733"/>
      <c r="UGF733"/>
      <c r="UGG733"/>
      <c r="UGH733"/>
      <c r="UGI733"/>
      <c r="UGJ733"/>
      <c r="UGK733"/>
      <c r="UGL733"/>
      <c r="UGM733"/>
      <c r="UGN733"/>
      <c r="UGO733"/>
      <c r="UGP733"/>
      <c r="UGQ733"/>
      <c r="UGR733"/>
      <c r="UGS733"/>
      <c r="UGT733"/>
      <c r="UGU733"/>
      <c r="UGV733"/>
      <c r="UGW733"/>
      <c r="UGX733"/>
      <c r="UGY733"/>
      <c r="UGZ733"/>
      <c r="UHA733"/>
      <c r="UHB733"/>
      <c r="UHC733"/>
      <c r="UHD733"/>
      <c r="UHE733"/>
      <c r="UHF733"/>
      <c r="UHG733"/>
      <c r="UHH733"/>
      <c r="UHI733"/>
      <c r="UHJ733"/>
      <c r="UHK733"/>
      <c r="UHL733"/>
      <c r="UHM733"/>
      <c r="UHN733"/>
      <c r="UHO733"/>
      <c r="UHP733"/>
      <c r="UHQ733"/>
      <c r="UHR733"/>
      <c r="UHS733"/>
      <c r="UHT733"/>
      <c r="UHU733"/>
      <c r="UHV733"/>
      <c r="UHW733"/>
      <c r="UHX733"/>
      <c r="UHY733"/>
      <c r="UHZ733"/>
      <c r="UIA733"/>
      <c r="UIB733"/>
      <c r="UIC733"/>
      <c r="UID733"/>
      <c r="UIE733"/>
      <c r="UIF733"/>
      <c r="UIG733"/>
      <c r="UIH733"/>
      <c r="UII733"/>
      <c r="UIJ733"/>
      <c r="UIK733"/>
      <c r="UIL733"/>
      <c r="UIM733"/>
      <c r="UIN733"/>
      <c r="UIO733"/>
      <c r="UIP733"/>
      <c r="UIQ733"/>
      <c r="UIR733"/>
      <c r="UIS733"/>
      <c r="UIT733"/>
      <c r="UIU733"/>
      <c r="UIV733"/>
      <c r="UIW733"/>
      <c r="UIX733"/>
      <c r="UIY733"/>
      <c r="UIZ733"/>
      <c r="UJA733"/>
      <c r="UJB733"/>
      <c r="UJC733"/>
      <c r="UJD733"/>
      <c r="UJE733"/>
      <c r="UJF733"/>
      <c r="UJG733"/>
      <c r="UJH733"/>
      <c r="UJI733"/>
      <c r="UJJ733"/>
      <c r="UJK733"/>
      <c r="UJL733"/>
      <c r="UJM733"/>
      <c r="UJN733"/>
      <c r="UJO733"/>
      <c r="UJP733"/>
      <c r="UJQ733"/>
      <c r="UJR733"/>
      <c r="UJS733"/>
      <c r="UJT733"/>
      <c r="UJU733"/>
      <c r="UJV733"/>
      <c r="UJW733"/>
      <c r="UJX733"/>
      <c r="UJY733"/>
      <c r="UJZ733"/>
      <c r="UKA733"/>
      <c r="UKB733"/>
      <c r="UKC733"/>
      <c r="UKD733"/>
      <c r="UKE733"/>
      <c r="UKF733"/>
      <c r="UKG733"/>
      <c r="UKH733"/>
      <c r="UKI733"/>
      <c r="UKJ733"/>
      <c r="UKK733"/>
      <c r="UKL733"/>
      <c r="UKM733"/>
      <c r="UKN733"/>
      <c r="UKO733"/>
      <c r="UKP733"/>
      <c r="UKQ733"/>
      <c r="UKR733"/>
      <c r="UKS733"/>
      <c r="UKT733"/>
      <c r="UKU733"/>
      <c r="UKV733"/>
      <c r="UKW733"/>
      <c r="UKX733"/>
      <c r="UKY733"/>
      <c r="UKZ733"/>
      <c r="ULA733"/>
      <c r="ULB733"/>
      <c r="ULC733"/>
      <c r="ULD733"/>
      <c r="ULE733"/>
      <c r="ULF733"/>
      <c r="ULG733"/>
      <c r="ULH733"/>
      <c r="ULI733"/>
      <c r="ULJ733"/>
      <c r="ULK733"/>
      <c r="ULL733"/>
      <c r="ULM733"/>
      <c r="ULN733"/>
      <c r="ULO733"/>
      <c r="ULP733"/>
      <c r="ULQ733"/>
      <c r="ULR733"/>
      <c r="ULS733"/>
      <c r="ULT733"/>
      <c r="ULU733"/>
      <c r="ULV733"/>
      <c r="ULW733"/>
      <c r="ULX733"/>
      <c r="ULY733"/>
      <c r="ULZ733"/>
      <c r="UMA733"/>
      <c r="UMB733"/>
      <c r="UMC733"/>
      <c r="UMD733"/>
      <c r="UME733"/>
      <c r="UMF733"/>
      <c r="UMG733"/>
      <c r="UMH733"/>
      <c r="UMI733"/>
      <c r="UMJ733"/>
      <c r="UMK733"/>
      <c r="UML733"/>
      <c r="UMM733"/>
      <c r="UMN733"/>
      <c r="UMO733"/>
      <c r="UMP733"/>
      <c r="UMQ733"/>
      <c r="UMR733"/>
      <c r="UMS733"/>
      <c r="UMT733"/>
      <c r="UMU733"/>
      <c r="UMV733"/>
      <c r="UMW733"/>
      <c r="UMX733"/>
      <c r="UMY733"/>
      <c r="UMZ733"/>
      <c r="UNA733"/>
      <c r="UNB733"/>
      <c r="UNC733"/>
      <c r="UND733"/>
      <c r="UNE733"/>
      <c r="UNF733"/>
      <c r="UNG733"/>
      <c r="UNH733"/>
      <c r="UNI733"/>
      <c r="UNJ733"/>
      <c r="UNK733"/>
      <c r="UNL733"/>
      <c r="UNM733"/>
      <c r="UNN733"/>
      <c r="UNO733"/>
      <c r="UNP733"/>
      <c r="UNQ733"/>
      <c r="UNR733"/>
      <c r="UNS733"/>
      <c r="UNT733"/>
      <c r="UNU733"/>
      <c r="UNV733"/>
      <c r="UNW733"/>
      <c r="UNX733"/>
      <c r="UNY733"/>
      <c r="UNZ733"/>
      <c r="UOA733"/>
      <c r="UOB733"/>
      <c r="UOC733"/>
      <c r="UOD733"/>
      <c r="UOE733"/>
      <c r="UOF733"/>
      <c r="UOG733"/>
      <c r="UOH733"/>
      <c r="UOI733"/>
      <c r="UOJ733"/>
      <c r="UOK733"/>
      <c r="UOL733"/>
      <c r="UOM733"/>
      <c r="UON733"/>
      <c r="UOO733"/>
      <c r="UOP733"/>
      <c r="UOQ733"/>
      <c r="UOR733"/>
      <c r="UOS733"/>
      <c r="UOT733"/>
      <c r="UOU733"/>
      <c r="UOV733"/>
      <c r="UOW733"/>
      <c r="UOX733"/>
      <c r="UOY733"/>
      <c r="UOZ733"/>
      <c r="UPA733"/>
      <c r="UPB733"/>
      <c r="UPC733"/>
      <c r="UPD733"/>
      <c r="UPE733"/>
      <c r="UPF733"/>
      <c r="UPG733"/>
      <c r="UPH733"/>
      <c r="UPI733"/>
      <c r="UPJ733"/>
      <c r="UPK733"/>
      <c r="UPL733"/>
      <c r="UPM733"/>
      <c r="UPN733"/>
      <c r="UPO733"/>
      <c r="UPP733"/>
      <c r="UPQ733"/>
      <c r="UPR733"/>
      <c r="UPS733"/>
      <c r="UPT733"/>
      <c r="UPU733"/>
      <c r="UPV733"/>
      <c r="UPW733"/>
      <c r="UPX733"/>
      <c r="UPY733"/>
      <c r="UPZ733"/>
      <c r="UQA733"/>
      <c r="UQB733"/>
      <c r="UQC733"/>
      <c r="UQD733"/>
      <c r="UQE733"/>
      <c r="UQF733"/>
      <c r="UQG733"/>
      <c r="UQH733"/>
      <c r="UQI733"/>
      <c r="UQJ733"/>
      <c r="UQK733"/>
      <c r="UQL733"/>
      <c r="UQM733"/>
      <c r="UQN733"/>
      <c r="UQO733"/>
      <c r="UQP733"/>
      <c r="UQQ733"/>
      <c r="UQR733"/>
      <c r="UQS733"/>
      <c r="UQT733"/>
      <c r="UQU733"/>
      <c r="UQV733"/>
      <c r="UQW733"/>
      <c r="UQX733"/>
      <c r="UQY733"/>
      <c r="UQZ733"/>
      <c r="URA733"/>
      <c r="URB733"/>
      <c r="URC733"/>
      <c r="URD733"/>
      <c r="URE733"/>
      <c r="URF733"/>
      <c r="URG733"/>
      <c r="URH733"/>
      <c r="URI733"/>
      <c r="URJ733"/>
      <c r="URK733"/>
      <c r="URL733"/>
      <c r="URM733"/>
      <c r="URN733"/>
      <c r="URO733"/>
      <c r="URP733"/>
      <c r="URQ733"/>
      <c r="URR733"/>
      <c r="URS733"/>
      <c r="URT733"/>
      <c r="URU733"/>
      <c r="URV733"/>
      <c r="URW733"/>
      <c r="URX733"/>
      <c r="URY733"/>
      <c r="URZ733"/>
      <c r="USA733"/>
      <c r="USB733"/>
      <c r="USC733"/>
      <c r="USD733"/>
      <c r="USE733"/>
      <c r="USF733"/>
      <c r="USG733"/>
      <c r="USH733"/>
      <c r="USI733"/>
      <c r="USJ733"/>
      <c r="USK733"/>
      <c r="USL733"/>
      <c r="USM733"/>
      <c r="USN733"/>
      <c r="USO733"/>
      <c r="USP733"/>
      <c r="USQ733"/>
      <c r="USR733"/>
      <c r="USS733"/>
      <c r="UST733"/>
      <c r="USU733"/>
      <c r="USV733"/>
      <c r="USW733"/>
      <c r="USX733"/>
      <c r="USY733"/>
      <c r="USZ733"/>
      <c r="UTA733"/>
      <c r="UTB733"/>
      <c r="UTC733"/>
      <c r="UTD733"/>
      <c r="UTE733"/>
      <c r="UTF733"/>
      <c r="UTG733"/>
      <c r="UTH733"/>
      <c r="UTI733"/>
      <c r="UTJ733"/>
      <c r="UTK733"/>
      <c r="UTL733"/>
      <c r="UTM733"/>
      <c r="UTN733"/>
      <c r="UTO733"/>
      <c r="UTP733"/>
      <c r="UTQ733"/>
      <c r="UTR733"/>
      <c r="UTS733"/>
      <c r="UTT733"/>
      <c r="UTU733"/>
      <c r="UTV733"/>
      <c r="UTW733"/>
      <c r="UTX733"/>
      <c r="UTY733"/>
      <c r="UTZ733"/>
      <c r="UUA733"/>
      <c r="UUB733"/>
      <c r="UUC733"/>
      <c r="UUD733"/>
      <c r="UUE733"/>
      <c r="UUF733"/>
      <c r="UUG733"/>
      <c r="UUH733"/>
      <c r="UUI733"/>
      <c r="UUJ733"/>
      <c r="UUK733"/>
      <c r="UUL733"/>
      <c r="UUM733"/>
      <c r="UUN733"/>
      <c r="UUO733"/>
      <c r="UUP733"/>
      <c r="UUQ733"/>
      <c r="UUR733"/>
      <c r="UUS733"/>
      <c r="UUT733"/>
      <c r="UUU733"/>
      <c r="UUV733"/>
      <c r="UUW733"/>
      <c r="UUX733"/>
      <c r="UUY733"/>
      <c r="UUZ733"/>
      <c r="UVA733"/>
      <c r="UVB733"/>
      <c r="UVC733"/>
      <c r="UVD733"/>
      <c r="UVE733"/>
      <c r="UVF733"/>
      <c r="UVG733"/>
      <c r="UVH733"/>
      <c r="UVI733"/>
      <c r="UVJ733"/>
      <c r="UVK733"/>
      <c r="UVL733"/>
      <c r="UVM733"/>
      <c r="UVN733"/>
      <c r="UVO733"/>
      <c r="UVP733"/>
      <c r="UVQ733"/>
      <c r="UVR733"/>
      <c r="UVS733"/>
      <c r="UVT733"/>
      <c r="UVU733"/>
      <c r="UVV733"/>
      <c r="UVW733"/>
      <c r="UVX733"/>
      <c r="UVY733"/>
      <c r="UVZ733"/>
      <c r="UWA733"/>
      <c r="UWB733"/>
      <c r="UWC733"/>
      <c r="UWD733"/>
      <c r="UWE733"/>
      <c r="UWF733"/>
      <c r="UWG733"/>
      <c r="UWH733"/>
      <c r="UWI733"/>
      <c r="UWJ733"/>
      <c r="UWK733"/>
      <c r="UWL733"/>
      <c r="UWM733"/>
      <c r="UWN733"/>
      <c r="UWO733"/>
      <c r="UWP733"/>
      <c r="UWQ733"/>
      <c r="UWR733"/>
      <c r="UWS733"/>
      <c r="UWT733"/>
      <c r="UWU733"/>
      <c r="UWV733"/>
      <c r="UWW733"/>
      <c r="UWX733"/>
      <c r="UWY733"/>
      <c r="UWZ733"/>
      <c r="UXA733"/>
      <c r="UXB733"/>
      <c r="UXC733"/>
      <c r="UXD733"/>
      <c r="UXE733"/>
      <c r="UXF733"/>
      <c r="UXG733"/>
      <c r="UXH733"/>
      <c r="UXI733"/>
      <c r="UXJ733"/>
      <c r="UXK733"/>
      <c r="UXL733"/>
      <c r="UXM733"/>
      <c r="UXN733"/>
      <c r="UXO733"/>
      <c r="UXP733"/>
      <c r="UXQ733"/>
      <c r="UXR733"/>
      <c r="UXS733"/>
      <c r="UXT733"/>
      <c r="UXU733"/>
      <c r="UXV733"/>
      <c r="UXW733"/>
      <c r="UXX733"/>
      <c r="UXY733"/>
      <c r="UXZ733"/>
      <c r="UYA733"/>
      <c r="UYB733"/>
      <c r="UYC733"/>
      <c r="UYD733"/>
      <c r="UYE733"/>
      <c r="UYF733"/>
      <c r="UYG733"/>
      <c r="UYH733"/>
      <c r="UYI733"/>
      <c r="UYJ733"/>
      <c r="UYK733"/>
      <c r="UYL733"/>
      <c r="UYM733"/>
      <c r="UYN733"/>
      <c r="UYO733"/>
      <c r="UYP733"/>
      <c r="UYQ733"/>
      <c r="UYR733"/>
      <c r="UYS733"/>
      <c r="UYT733"/>
      <c r="UYU733"/>
      <c r="UYV733"/>
      <c r="UYW733"/>
      <c r="UYX733"/>
      <c r="UYY733"/>
      <c r="UYZ733"/>
      <c r="UZA733"/>
      <c r="UZB733"/>
      <c r="UZC733"/>
      <c r="UZD733"/>
      <c r="UZE733"/>
      <c r="UZF733"/>
      <c r="UZG733"/>
      <c r="UZH733"/>
      <c r="UZI733"/>
      <c r="UZJ733"/>
      <c r="UZK733"/>
      <c r="UZL733"/>
      <c r="UZM733"/>
      <c r="UZN733"/>
      <c r="UZO733"/>
      <c r="UZP733"/>
      <c r="UZQ733"/>
      <c r="UZR733"/>
      <c r="UZS733"/>
      <c r="UZT733"/>
      <c r="UZU733"/>
      <c r="UZV733"/>
      <c r="UZW733"/>
      <c r="UZX733"/>
      <c r="UZY733"/>
      <c r="UZZ733"/>
      <c r="VAA733"/>
      <c r="VAB733"/>
      <c r="VAC733"/>
      <c r="VAD733"/>
      <c r="VAE733"/>
      <c r="VAF733"/>
      <c r="VAG733"/>
      <c r="VAH733"/>
      <c r="VAI733"/>
      <c r="VAJ733"/>
      <c r="VAK733"/>
      <c r="VAL733"/>
      <c r="VAM733"/>
      <c r="VAN733"/>
      <c r="VAO733"/>
      <c r="VAP733"/>
      <c r="VAQ733"/>
      <c r="VAR733"/>
      <c r="VAS733"/>
      <c r="VAT733"/>
      <c r="VAU733"/>
      <c r="VAV733"/>
      <c r="VAW733"/>
      <c r="VAX733"/>
      <c r="VAY733"/>
      <c r="VAZ733"/>
      <c r="VBA733"/>
      <c r="VBB733"/>
      <c r="VBC733"/>
      <c r="VBD733"/>
      <c r="VBE733"/>
      <c r="VBF733"/>
      <c r="VBG733"/>
      <c r="VBH733"/>
      <c r="VBI733"/>
      <c r="VBJ733"/>
      <c r="VBK733"/>
      <c r="VBL733"/>
      <c r="VBM733"/>
      <c r="VBN733"/>
      <c r="VBO733"/>
      <c r="VBP733"/>
      <c r="VBQ733"/>
      <c r="VBR733"/>
      <c r="VBS733"/>
      <c r="VBT733"/>
      <c r="VBU733"/>
      <c r="VBV733"/>
      <c r="VBW733"/>
      <c r="VBX733"/>
      <c r="VBY733"/>
      <c r="VBZ733"/>
      <c r="VCA733"/>
      <c r="VCB733"/>
      <c r="VCC733"/>
      <c r="VCD733"/>
      <c r="VCE733"/>
      <c r="VCF733"/>
      <c r="VCG733"/>
      <c r="VCH733"/>
      <c r="VCI733"/>
      <c r="VCJ733"/>
      <c r="VCK733"/>
      <c r="VCL733"/>
      <c r="VCM733"/>
      <c r="VCN733"/>
      <c r="VCO733"/>
      <c r="VCP733"/>
      <c r="VCQ733"/>
      <c r="VCR733"/>
      <c r="VCS733"/>
      <c r="VCT733"/>
      <c r="VCU733"/>
      <c r="VCV733"/>
      <c r="VCW733"/>
      <c r="VCX733"/>
      <c r="VCY733"/>
      <c r="VCZ733"/>
      <c r="VDA733"/>
      <c r="VDB733"/>
      <c r="VDC733"/>
      <c r="VDD733"/>
      <c r="VDE733"/>
      <c r="VDF733"/>
      <c r="VDG733"/>
      <c r="VDH733"/>
      <c r="VDI733"/>
      <c r="VDJ733"/>
      <c r="VDK733"/>
      <c r="VDL733"/>
      <c r="VDM733"/>
      <c r="VDN733"/>
      <c r="VDO733"/>
      <c r="VDP733"/>
      <c r="VDQ733"/>
      <c r="VDR733"/>
      <c r="VDS733"/>
      <c r="VDT733"/>
      <c r="VDU733"/>
      <c r="VDV733"/>
      <c r="VDW733"/>
      <c r="VDX733"/>
      <c r="VDY733"/>
      <c r="VDZ733"/>
      <c r="VEA733"/>
      <c r="VEB733"/>
      <c r="VEC733"/>
      <c r="VED733"/>
      <c r="VEE733"/>
      <c r="VEF733"/>
      <c r="VEG733"/>
      <c r="VEH733"/>
      <c r="VEI733"/>
      <c r="VEJ733"/>
      <c r="VEK733"/>
      <c r="VEL733"/>
      <c r="VEM733"/>
      <c r="VEN733"/>
      <c r="VEO733"/>
      <c r="VEP733"/>
      <c r="VEQ733"/>
      <c r="VER733"/>
      <c r="VES733"/>
      <c r="VET733"/>
      <c r="VEU733"/>
      <c r="VEV733"/>
      <c r="VEW733"/>
      <c r="VEX733"/>
      <c r="VEY733"/>
      <c r="VEZ733"/>
      <c r="VFA733"/>
      <c r="VFB733"/>
      <c r="VFC733"/>
      <c r="VFD733"/>
      <c r="VFE733"/>
      <c r="VFF733"/>
      <c r="VFG733"/>
      <c r="VFH733"/>
      <c r="VFI733"/>
      <c r="VFJ733"/>
      <c r="VFK733"/>
      <c r="VFL733"/>
      <c r="VFM733"/>
      <c r="VFN733"/>
      <c r="VFO733"/>
      <c r="VFP733"/>
      <c r="VFQ733"/>
      <c r="VFR733"/>
      <c r="VFS733"/>
      <c r="VFT733"/>
      <c r="VFU733"/>
      <c r="VFV733"/>
      <c r="VFW733"/>
      <c r="VFX733"/>
      <c r="VFY733"/>
      <c r="VFZ733"/>
      <c r="VGA733"/>
      <c r="VGB733"/>
      <c r="VGC733"/>
      <c r="VGD733"/>
      <c r="VGE733"/>
      <c r="VGF733"/>
      <c r="VGG733"/>
      <c r="VGH733"/>
      <c r="VGI733"/>
      <c r="VGJ733"/>
      <c r="VGK733"/>
      <c r="VGL733"/>
      <c r="VGM733"/>
      <c r="VGN733"/>
      <c r="VGO733"/>
      <c r="VGP733"/>
      <c r="VGQ733"/>
      <c r="VGR733"/>
      <c r="VGS733"/>
      <c r="VGT733"/>
      <c r="VGU733"/>
      <c r="VGV733"/>
      <c r="VGW733"/>
      <c r="VGX733"/>
      <c r="VGY733"/>
      <c r="VGZ733"/>
      <c r="VHA733"/>
      <c r="VHB733"/>
      <c r="VHC733"/>
      <c r="VHD733"/>
      <c r="VHE733"/>
      <c r="VHF733"/>
      <c r="VHG733"/>
      <c r="VHH733"/>
      <c r="VHI733"/>
      <c r="VHJ733"/>
      <c r="VHK733"/>
      <c r="VHL733"/>
      <c r="VHM733"/>
      <c r="VHN733"/>
      <c r="VHO733"/>
      <c r="VHP733"/>
      <c r="VHQ733"/>
      <c r="VHR733"/>
      <c r="VHS733"/>
      <c r="VHT733"/>
      <c r="VHU733"/>
      <c r="VHV733"/>
      <c r="VHW733"/>
      <c r="VHX733"/>
      <c r="VHY733"/>
      <c r="VHZ733"/>
      <c r="VIA733"/>
      <c r="VIB733"/>
      <c r="VIC733"/>
      <c r="VID733"/>
      <c r="VIE733"/>
      <c r="VIF733"/>
      <c r="VIG733"/>
      <c r="VIH733"/>
      <c r="VII733"/>
      <c r="VIJ733"/>
      <c r="VIK733"/>
      <c r="VIL733"/>
      <c r="VIM733"/>
      <c r="VIN733"/>
      <c r="VIO733"/>
      <c r="VIP733"/>
      <c r="VIQ733"/>
      <c r="VIR733"/>
      <c r="VIS733"/>
      <c r="VIT733"/>
      <c r="VIU733"/>
      <c r="VIV733"/>
      <c r="VIW733"/>
      <c r="VIX733"/>
      <c r="VIY733"/>
      <c r="VIZ733"/>
      <c r="VJA733"/>
      <c r="VJB733"/>
      <c r="VJC733"/>
      <c r="VJD733"/>
      <c r="VJE733"/>
      <c r="VJF733"/>
      <c r="VJG733"/>
      <c r="VJH733"/>
      <c r="VJI733"/>
      <c r="VJJ733"/>
      <c r="VJK733"/>
      <c r="VJL733"/>
      <c r="VJM733"/>
      <c r="VJN733"/>
      <c r="VJO733"/>
      <c r="VJP733"/>
      <c r="VJQ733"/>
      <c r="VJR733"/>
      <c r="VJS733"/>
      <c r="VJT733"/>
      <c r="VJU733"/>
      <c r="VJV733"/>
      <c r="VJW733"/>
      <c r="VJX733"/>
      <c r="VJY733"/>
      <c r="VJZ733"/>
      <c r="VKA733"/>
      <c r="VKB733"/>
      <c r="VKC733"/>
      <c r="VKD733"/>
      <c r="VKE733"/>
      <c r="VKF733"/>
      <c r="VKG733"/>
      <c r="VKH733"/>
      <c r="VKI733"/>
      <c r="VKJ733"/>
      <c r="VKK733"/>
      <c r="VKL733"/>
      <c r="VKM733"/>
      <c r="VKN733"/>
      <c r="VKO733"/>
      <c r="VKP733"/>
      <c r="VKQ733"/>
      <c r="VKR733"/>
      <c r="VKS733"/>
      <c r="VKT733"/>
      <c r="VKU733"/>
      <c r="VKV733"/>
      <c r="VKW733"/>
      <c r="VKX733"/>
      <c r="VKY733"/>
      <c r="VKZ733"/>
      <c r="VLA733"/>
      <c r="VLB733"/>
      <c r="VLC733"/>
      <c r="VLD733"/>
      <c r="VLE733"/>
      <c r="VLF733"/>
      <c r="VLG733"/>
      <c r="VLH733"/>
      <c r="VLI733"/>
      <c r="VLJ733"/>
      <c r="VLK733"/>
      <c r="VLL733"/>
      <c r="VLM733"/>
      <c r="VLN733"/>
      <c r="VLO733"/>
      <c r="VLP733"/>
      <c r="VLQ733"/>
      <c r="VLR733"/>
      <c r="VLS733"/>
      <c r="VLT733"/>
      <c r="VLU733"/>
      <c r="VLV733"/>
      <c r="VLW733"/>
      <c r="VLX733"/>
      <c r="VLY733"/>
      <c r="VLZ733"/>
      <c r="VMA733"/>
      <c r="VMB733"/>
      <c r="VMC733"/>
      <c r="VMD733"/>
      <c r="VME733"/>
      <c r="VMF733"/>
      <c r="VMG733"/>
      <c r="VMH733"/>
      <c r="VMI733"/>
      <c r="VMJ733"/>
      <c r="VMK733"/>
      <c r="VML733"/>
      <c r="VMM733"/>
      <c r="VMN733"/>
      <c r="VMO733"/>
      <c r="VMP733"/>
      <c r="VMQ733"/>
      <c r="VMR733"/>
      <c r="VMS733"/>
      <c r="VMT733"/>
      <c r="VMU733"/>
      <c r="VMV733"/>
      <c r="VMW733"/>
      <c r="VMX733"/>
      <c r="VMY733"/>
      <c r="VMZ733"/>
      <c r="VNA733"/>
      <c r="VNB733"/>
      <c r="VNC733"/>
      <c r="VND733"/>
      <c r="VNE733"/>
      <c r="VNF733"/>
      <c r="VNG733"/>
      <c r="VNH733"/>
      <c r="VNI733"/>
      <c r="VNJ733"/>
      <c r="VNK733"/>
      <c r="VNL733"/>
      <c r="VNM733"/>
      <c r="VNN733"/>
      <c r="VNO733"/>
      <c r="VNP733"/>
      <c r="VNQ733"/>
      <c r="VNR733"/>
      <c r="VNS733"/>
      <c r="VNT733"/>
      <c r="VNU733"/>
      <c r="VNV733"/>
      <c r="VNW733"/>
      <c r="VNX733"/>
      <c r="VNY733"/>
      <c r="VNZ733"/>
      <c r="VOA733"/>
      <c r="VOB733"/>
      <c r="VOC733"/>
      <c r="VOD733"/>
      <c r="VOE733"/>
      <c r="VOF733"/>
      <c r="VOG733"/>
      <c r="VOH733"/>
      <c r="VOI733"/>
      <c r="VOJ733"/>
      <c r="VOK733"/>
      <c r="VOL733"/>
      <c r="VOM733"/>
      <c r="VON733"/>
      <c r="VOO733"/>
      <c r="VOP733"/>
      <c r="VOQ733"/>
      <c r="VOR733"/>
      <c r="VOS733"/>
      <c r="VOT733"/>
      <c r="VOU733"/>
      <c r="VOV733"/>
      <c r="VOW733"/>
      <c r="VOX733"/>
      <c r="VOY733"/>
      <c r="VOZ733"/>
      <c r="VPA733"/>
      <c r="VPB733"/>
      <c r="VPC733"/>
      <c r="VPD733"/>
      <c r="VPE733"/>
      <c r="VPF733"/>
      <c r="VPG733"/>
      <c r="VPH733"/>
      <c r="VPI733"/>
      <c r="VPJ733"/>
      <c r="VPK733"/>
      <c r="VPL733"/>
      <c r="VPM733"/>
      <c r="VPN733"/>
      <c r="VPO733"/>
      <c r="VPP733"/>
      <c r="VPQ733"/>
      <c r="VPR733"/>
      <c r="VPS733"/>
      <c r="VPT733"/>
      <c r="VPU733"/>
      <c r="VPV733"/>
      <c r="VPW733"/>
      <c r="VPX733"/>
      <c r="VPY733"/>
      <c r="VPZ733"/>
      <c r="VQA733"/>
      <c r="VQB733"/>
      <c r="VQC733"/>
      <c r="VQD733"/>
      <c r="VQE733"/>
      <c r="VQF733"/>
      <c r="VQG733"/>
      <c r="VQH733"/>
      <c r="VQI733"/>
      <c r="VQJ733"/>
      <c r="VQK733"/>
      <c r="VQL733"/>
      <c r="VQM733"/>
      <c r="VQN733"/>
      <c r="VQO733"/>
      <c r="VQP733"/>
      <c r="VQQ733"/>
      <c r="VQR733"/>
      <c r="VQS733"/>
      <c r="VQT733"/>
      <c r="VQU733"/>
      <c r="VQV733"/>
      <c r="VQW733"/>
      <c r="VQX733"/>
      <c r="VQY733"/>
      <c r="VQZ733"/>
      <c r="VRA733"/>
      <c r="VRB733"/>
      <c r="VRC733"/>
      <c r="VRD733"/>
      <c r="VRE733"/>
      <c r="VRF733"/>
      <c r="VRG733"/>
      <c r="VRH733"/>
      <c r="VRI733"/>
      <c r="VRJ733"/>
      <c r="VRK733"/>
      <c r="VRL733"/>
      <c r="VRM733"/>
      <c r="VRN733"/>
      <c r="VRO733"/>
      <c r="VRP733"/>
      <c r="VRQ733"/>
      <c r="VRR733"/>
      <c r="VRS733"/>
      <c r="VRT733"/>
      <c r="VRU733"/>
      <c r="VRV733"/>
      <c r="VRW733"/>
      <c r="VRX733"/>
      <c r="VRY733"/>
      <c r="VRZ733"/>
      <c r="VSA733"/>
      <c r="VSB733"/>
      <c r="VSC733"/>
      <c r="VSD733"/>
      <c r="VSE733"/>
      <c r="VSF733"/>
      <c r="VSG733"/>
      <c r="VSH733"/>
      <c r="VSI733"/>
      <c r="VSJ733"/>
      <c r="VSK733"/>
      <c r="VSL733"/>
      <c r="VSM733"/>
      <c r="VSN733"/>
      <c r="VSO733"/>
      <c r="VSP733"/>
      <c r="VSQ733"/>
      <c r="VSR733"/>
      <c r="VSS733"/>
      <c r="VST733"/>
      <c r="VSU733"/>
      <c r="VSV733"/>
      <c r="VSW733"/>
      <c r="VSX733"/>
      <c r="VSY733"/>
      <c r="VSZ733"/>
      <c r="VTA733"/>
      <c r="VTB733"/>
      <c r="VTC733"/>
      <c r="VTD733"/>
      <c r="VTE733"/>
      <c r="VTF733"/>
      <c r="VTG733"/>
      <c r="VTH733"/>
      <c r="VTI733"/>
      <c r="VTJ733"/>
      <c r="VTK733"/>
      <c r="VTL733"/>
      <c r="VTM733"/>
      <c r="VTN733"/>
      <c r="VTO733"/>
      <c r="VTP733"/>
      <c r="VTQ733"/>
      <c r="VTR733"/>
      <c r="VTS733"/>
      <c r="VTT733"/>
      <c r="VTU733"/>
      <c r="VTV733"/>
      <c r="VTW733"/>
      <c r="VTX733"/>
      <c r="VTY733"/>
      <c r="VTZ733"/>
      <c r="VUA733"/>
      <c r="VUB733"/>
      <c r="VUC733"/>
      <c r="VUD733"/>
      <c r="VUE733"/>
      <c r="VUF733"/>
      <c r="VUG733"/>
      <c r="VUH733"/>
      <c r="VUI733"/>
      <c r="VUJ733"/>
      <c r="VUK733"/>
      <c r="VUL733"/>
      <c r="VUM733"/>
      <c r="VUN733"/>
      <c r="VUO733"/>
      <c r="VUP733"/>
      <c r="VUQ733"/>
      <c r="VUR733"/>
      <c r="VUS733"/>
      <c r="VUT733"/>
      <c r="VUU733"/>
      <c r="VUV733"/>
      <c r="VUW733"/>
      <c r="VUX733"/>
      <c r="VUY733"/>
      <c r="VUZ733"/>
      <c r="VVA733"/>
      <c r="VVB733"/>
      <c r="VVC733"/>
      <c r="VVD733"/>
      <c r="VVE733"/>
      <c r="VVF733"/>
      <c r="VVG733"/>
      <c r="VVH733"/>
      <c r="VVI733"/>
      <c r="VVJ733"/>
      <c r="VVK733"/>
      <c r="VVL733"/>
      <c r="VVM733"/>
      <c r="VVN733"/>
      <c r="VVO733"/>
      <c r="VVP733"/>
      <c r="VVQ733"/>
      <c r="VVR733"/>
      <c r="VVS733"/>
      <c r="VVT733"/>
      <c r="VVU733"/>
      <c r="VVV733"/>
      <c r="VVW733"/>
      <c r="VVX733"/>
      <c r="VVY733"/>
      <c r="VVZ733"/>
      <c r="VWA733"/>
      <c r="VWB733"/>
      <c r="VWC733"/>
      <c r="VWD733"/>
      <c r="VWE733"/>
      <c r="VWF733"/>
      <c r="VWG733"/>
      <c r="VWH733"/>
      <c r="VWI733"/>
      <c r="VWJ733"/>
      <c r="VWK733"/>
      <c r="VWL733"/>
      <c r="VWM733"/>
      <c r="VWN733"/>
      <c r="VWO733"/>
      <c r="VWP733"/>
      <c r="VWQ733"/>
      <c r="VWR733"/>
      <c r="VWS733"/>
      <c r="VWT733"/>
      <c r="VWU733"/>
      <c r="VWV733"/>
      <c r="VWW733"/>
      <c r="VWX733"/>
      <c r="VWY733"/>
      <c r="VWZ733"/>
      <c r="VXA733"/>
      <c r="VXB733"/>
      <c r="VXC733"/>
      <c r="VXD733"/>
      <c r="VXE733"/>
      <c r="VXF733"/>
      <c r="VXG733"/>
      <c r="VXH733"/>
      <c r="VXI733"/>
      <c r="VXJ733"/>
      <c r="VXK733"/>
      <c r="VXL733"/>
      <c r="VXM733"/>
      <c r="VXN733"/>
      <c r="VXO733"/>
      <c r="VXP733"/>
      <c r="VXQ733"/>
      <c r="VXR733"/>
      <c r="VXS733"/>
      <c r="VXT733"/>
      <c r="VXU733"/>
      <c r="VXV733"/>
      <c r="VXW733"/>
      <c r="VXX733"/>
      <c r="VXY733"/>
      <c r="VXZ733"/>
      <c r="VYA733"/>
      <c r="VYB733"/>
      <c r="VYC733"/>
      <c r="VYD733"/>
      <c r="VYE733"/>
      <c r="VYF733"/>
      <c r="VYG733"/>
      <c r="VYH733"/>
      <c r="VYI733"/>
      <c r="VYJ733"/>
      <c r="VYK733"/>
      <c r="VYL733"/>
      <c r="VYM733"/>
      <c r="VYN733"/>
      <c r="VYO733"/>
      <c r="VYP733"/>
      <c r="VYQ733"/>
      <c r="VYR733"/>
      <c r="VYS733"/>
      <c r="VYT733"/>
      <c r="VYU733"/>
      <c r="VYV733"/>
      <c r="VYW733"/>
      <c r="VYX733"/>
      <c r="VYY733"/>
      <c r="VYZ733"/>
      <c r="VZA733"/>
      <c r="VZB733"/>
      <c r="VZC733"/>
      <c r="VZD733"/>
      <c r="VZE733"/>
      <c r="VZF733"/>
      <c r="VZG733"/>
      <c r="VZH733"/>
      <c r="VZI733"/>
      <c r="VZJ733"/>
      <c r="VZK733"/>
      <c r="VZL733"/>
      <c r="VZM733"/>
      <c r="VZN733"/>
      <c r="VZO733"/>
      <c r="VZP733"/>
      <c r="VZQ733"/>
      <c r="VZR733"/>
      <c r="VZS733"/>
      <c r="VZT733"/>
      <c r="VZU733"/>
      <c r="VZV733"/>
      <c r="VZW733"/>
      <c r="VZX733"/>
      <c r="VZY733"/>
      <c r="VZZ733"/>
      <c r="WAA733"/>
      <c r="WAB733"/>
      <c r="WAC733"/>
      <c r="WAD733"/>
      <c r="WAE733"/>
      <c r="WAF733"/>
      <c r="WAG733"/>
      <c r="WAH733"/>
      <c r="WAI733"/>
      <c r="WAJ733"/>
      <c r="WAK733"/>
      <c r="WAL733"/>
      <c r="WAM733"/>
      <c r="WAN733"/>
      <c r="WAO733"/>
      <c r="WAP733"/>
      <c r="WAQ733"/>
      <c r="WAR733"/>
      <c r="WAS733"/>
      <c r="WAT733"/>
      <c r="WAU733"/>
      <c r="WAV733"/>
      <c r="WAW733"/>
      <c r="WAX733"/>
      <c r="WAY733"/>
      <c r="WAZ733"/>
      <c r="WBA733"/>
      <c r="WBB733"/>
      <c r="WBC733"/>
      <c r="WBD733"/>
      <c r="WBE733"/>
      <c r="WBF733"/>
      <c r="WBG733"/>
      <c r="WBH733"/>
      <c r="WBI733"/>
      <c r="WBJ733"/>
      <c r="WBK733"/>
      <c r="WBL733"/>
      <c r="WBM733"/>
      <c r="WBN733"/>
      <c r="WBO733"/>
      <c r="WBP733"/>
      <c r="WBQ733"/>
      <c r="WBR733"/>
      <c r="WBS733"/>
      <c r="WBT733"/>
      <c r="WBU733"/>
      <c r="WBV733"/>
      <c r="WBW733"/>
      <c r="WBX733"/>
      <c r="WBY733"/>
      <c r="WBZ733"/>
      <c r="WCA733"/>
      <c r="WCB733"/>
      <c r="WCC733"/>
      <c r="WCD733"/>
      <c r="WCE733"/>
      <c r="WCF733"/>
      <c r="WCG733"/>
      <c r="WCH733"/>
      <c r="WCI733"/>
      <c r="WCJ733"/>
      <c r="WCK733"/>
      <c r="WCL733"/>
      <c r="WCM733"/>
      <c r="WCN733"/>
      <c r="WCO733"/>
      <c r="WCP733"/>
      <c r="WCQ733"/>
      <c r="WCR733"/>
      <c r="WCS733"/>
      <c r="WCT733"/>
      <c r="WCU733"/>
      <c r="WCV733"/>
      <c r="WCW733"/>
      <c r="WCX733"/>
      <c r="WCY733"/>
      <c r="WCZ733"/>
      <c r="WDA733"/>
      <c r="WDB733"/>
      <c r="WDC733"/>
      <c r="WDD733"/>
      <c r="WDE733"/>
      <c r="WDF733"/>
      <c r="WDG733"/>
      <c r="WDH733"/>
      <c r="WDI733"/>
      <c r="WDJ733"/>
      <c r="WDK733"/>
      <c r="WDL733"/>
      <c r="WDM733"/>
      <c r="WDN733"/>
      <c r="WDO733"/>
      <c r="WDP733"/>
      <c r="WDQ733"/>
      <c r="WDR733"/>
      <c r="WDS733"/>
      <c r="WDT733"/>
      <c r="WDU733"/>
      <c r="WDV733"/>
      <c r="WDW733"/>
      <c r="WDX733"/>
      <c r="WDY733"/>
      <c r="WDZ733"/>
      <c r="WEA733"/>
      <c r="WEB733"/>
      <c r="WEC733"/>
      <c r="WED733"/>
      <c r="WEE733"/>
      <c r="WEF733"/>
      <c r="WEG733"/>
      <c r="WEH733"/>
      <c r="WEI733"/>
      <c r="WEJ733"/>
      <c r="WEK733"/>
      <c r="WEL733"/>
      <c r="WEM733"/>
      <c r="WEN733"/>
      <c r="WEO733"/>
      <c r="WEP733"/>
      <c r="WEQ733"/>
      <c r="WER733"/>
      <c r="WES733"/>
      <c r="WET733"/>
      <c r="WEU733"/>
      <c r="WEV733"/>
      <c r="WEW733"/>
      <c r="WEX733"/>
      <c r="WEY733"/>
      <c r="WEZ733"/>
      <c r="WFA733"/>
      <c r="WFB733"/>
      <c r="WFC733"/>
      <c r="WFD733"/>
      <c r="WFE733"/>
      <c r="WFF733"/>
      <c r="WFG733"/>
      <c r="WFH733"/>
      <c r="WFI733"/>
      <c r="WFJ733"/>
      <c r="WFK733"/>
      <c r="WFL733"/>
      <c r="WFM733"/>
      <c r="WFN733"/>
      <c r="WFO733"/>
      <c r="WFP733"/>
      <c r="WFQ733"/>
      <c r="WFR733"/>
      <c r="WFS733"/>
      <c r="WFT733"/>
      <c r="WFU733"/>
      <c r="WFV733"/>
      <c r="WFW733"/>
      <c r="WFX733"/>
      <c r="WFY733"/>
      <c r="WFZ733"/>
      <c r="WGA733"/>
      <c r="WGB733"/>
      <c r="WGC733"/>
      <c r="WGD733"/>
      <c r="WGE733"/>
      <c r="WGF733"/>
      <c r="WGG733"/>
      <c r="WGH733"/>
      <c r="WGI733"/>
      <c r="WGJ733"/>
      <c r="WGK733"/>
      <c r="WGL733"/>
      <c r="WGM733"/>
      <c r="WGN733"/>
      <c r="WGO733"/>
      <c r="WGP733"/>
      <c r="WGQ733"/>
      <c r="WGR733"/>
      <c r="WGS733"/>
      <c r="WGT733"/>
      <c r="WGU733"/>
      <c r="WGV733"/>
      <c r="WGW733"/>
      <c r="WGX733"/>
      <c r="WGY733"/>
      <c r="WGZ733"/>
      <c r="WHA733"/>
      <c r="WHB733"/>
      <c r="WHC733"/>
      <c r="WHD733"/>
      <c r="WHE733"/>
      <c r="WHF733"/>
      <c r="WHG733"/>
      <c r="WHH733"/>
      <c r="WHI733"/>
      <c r="WHJ733"/>
      <c r="WHK733"/>
      <c r="WHL733"/>
      <c r="WHM733"/>
      <c r="WHN733"/>
      <c r="WHO733"/>
      <c r="WHP733"/>
      <c r="WHQ733"/>
      <c r="WHR733"/>
      <c r="WHS733"/>
      <c r="WHT733"/>
      <c r="WHU733"/>
      <c r="WHV733"/>
      <c r="WHW733"/>
      <c r="WHX733"/>
      <c r="WHY733"/>
      <c r="WHZ733"/>
      <c r="WIA733"/>
      <c r="WIB733"/>
      <c r="WIC733"/>
      <c r="WID733"/>
      <c r="WIE733"/>
      <c r="WIF733"/>
      <c r="WIG733"/>
      <c r="WIH733"/>
      <c r="WII733"/>
      <c r="WIJ733"/>
      <c r="WIK733"/>
      <c r="WIL733"/>
      <c r="WIM733"/>
      <c r="WIN733"/>
      <c r="WIO733"/>
      <c r="WIP733"/>
      <c r="WIQ733"/>
      <c r="WIR733"/>
      <c r="WIS733"/>
      <c r="WIT733"/>
      <c r="WIU733"/>
      <c r="WIV733"/>
      <c r="WIW733"/>
      <c r="WIX733"/>
      <c r="WIY733"/>
      <c r="WIZ733"/>
      <c r="WJA733"/>
      <c r="WJB733"/>
      <c r="WJC733"/>
      <c r="WJD733"/>
      <c r="WJE733"/>
      <c r="WJF733"/>
      <c r="WJG733"/>
      <c r="WJH733"/>
      <c r="WJI733"/>
      <c r="WJJ733"/>
      <c r="WJK733"/>
      <c r="WJL733"/>
      <c r="WJM733"/>
      <c r="WJN733"/>
      <c r="WJO733"/>
      <c r="WJP733"/>
      <c r="WJQ733"/>
      <c r="WJR733"/>
      <c r="WJS733"/>
      <c r="WJT733"/>
      <c r="WJU733"/>
      <c r="WJV733"/>
      <c r="WJW733"/>
      <c r="WJX733"/>
      <c r="WJY733"/>
      <c r="WJZ733"/>
      <c r="WKA733"/>
      <c r="WKB733"/>
      <c r="WKC733"/>
      <c r="WKD733"/>
      <c r="WKE733"/>
      <c r="WKF733"/>
      <c r="WKG733"/>
      <c r="WKH733"/>
      <c r="WKI733"/>
      <c r="WKJ733"/>
      <c r="WKK733"/>
      <c r="WKL733"/>
      <c r="WKM733"/>
      <c r="WKN733"/>
      <c r="WKO733"/>
      <c r="WKP733"/>
      <c r="WKQ733"/>
      <c r="WKR733"/>
      <c r="WKS733"/>
      <c r="WKT733"/>
      <c r="WKU733"/>
      <c r="WKV733"/>
      <c r="WKW733"/>
      <c r="WKX733"/>
      <c r="WKY733"/>
      <c r="WKZ733"/>
      <c r="WLA733"/>
      <c r="WLB733"/>
      <c r="WLC733"/>
      <c r="WLD733"/>
      <c r="WLE733"/>
      <c r="WLF733"/>
      <c r="WLG733"/>
      <c r="WLH733"/>
      <c r="WLI733"/>
      <c r="WLJ733"/>
      <c r="WLK733"/>
      <c r="WLL733"/>
      <c r="WLM733"/>
      <c r="WLN733"/>
      <c r="WLO733"/>
      <c r="WLP733"/>
      <c r="WLQ733"/>
      <c r="WLR733"/>
      <c r="WLS733"/>
      <c r="WLT733"/>
      <c r="WLU733"/>
      <c r="WLV733"/>
      <c r="WLW733"/>
      <c r="WLX733"/>
      <c r="WLY733"/>
      <c r="WLZ733"/>
      <c r="WMA733"/>
      <c r="WMB733"/>
      <c r="WMC733"/>
      <c r="WMD733"/>
      <c r="WME733"/>
      <c r="WMF733"/>
      <c r="WMG733"/>
      <c r="WMH733"/>
      <c r="WMI733"/>
      <c r="WMJ733"/>
      <c r="WMK733"/>
      <c r="WML733"/>
      <c r="WMM733"/>
      <c r="WMN733"/>
      <c r="WMO733"/>
      <c r="WMP733"/>
      <c r="WMQ733"/>
      <c r="WMR733"/>
      <c r="WMS733"/>
      <c r="WMT733"/>
      <c r="WMU733"/>
      <c r="WMV733"/>
      <c r="WMW733"/>
      <c r="WMX733"/>
      <c r="WMY733"/>
      <c r="WMZ733"/>
      <c r="WNA733"/>
      <c r="WNB733"/>
      <c r="WNC733"/>
      <c r="WND733"/>
      <c r="WNE733"/>
      <c r="WNF733"/>
      <c r="WNG733"/>
      <c r="WNH733"/>
      <c r="WNI733"/>
      <c r="WNJ733"/>
      <c r="WNK733"/>
      <c r="WNL733"/>
      <c r="WNM733"/>
      <c r="WNN733"/>
      <c r="WNO733"/>
      <c r="WNP733"/>
      <c r="WNQ733"/>
      <c r="WNR733"/>
      <c r="WNS733"/>
      <c r="WNT733"/>
      <c r="WNU733"/>
      <c r="WNV733"/>
      <c r="WNW733"/>
      <c r="WNX733"/>
      <c r="WNY733"/>
      <c r="WNZ733"/>
      <c r="WOA733"/>
      <c r="WOB733"/>
      <c r="WOC733"/>
      <c r="WOD733"/>
      <c r="WOE733"/>
      <c r="WOF733"/>
      <c r="WOG733"/>
      <c r="WOH733"/>
      <c r="WOI733"/>
      <c r="WOJ733"/>
      <c r="WOK733"/>
      <c r="WOL733"/>
      <c r="WOM733"/>
      <c r="WON733"/>
      <c r="WOO733"/>
      <c r="WOP733"/>
      <c r="WOQ733"/>
      <c r="WOR733"/>
      <c r="WOS733"/>
      <c r="WOT733"/>
      <c r="WOU733"/>
      <c r="WOV733"/>
      <c r="WOW733"/>
      <c r="WOX733"/>
      <c r="WOY733"/>
      <c r="WOZ733"/>
      <c r="WPA733"/>
      <c r="WPB733"/>
      <c r="WPC733"/>
      <c r="WPD733"/>
      <c r="WPE733"/>
      <c r="WPF733"/>
      <c r="WPG733"/>
      <c r="WPH733"/>
      <c r="WPI733"/>
      <c r="WPJ733"/>
      <c r="WPK733"/>
      <c r="WPL733"/>
      <c r="WPM733"/>
      <c r="WPN733"/>
      <c r="WPO733"/>
      <c r="WPP733"/>
      <c r="WPQ733"/>
      <c r="WPR733"/>
      <c r="WPS733"/>
      <c r="WPT733"/>
      <c r="WPU733"/>
      <c r="WPV733"/>
      <c r="WPW733"/>
      <c r="WPX733"/>
      <c r="WPY733"/>
      <c r="WPZ733"/>
      <c r="WQA733"/>
      <c r="WQB733"/>
      <c r="WQC733"/>
      <c r="WQD733"/>
      <c r="WQE733"/>
      <c r="WQF733"/>
      <c r="WQG733"/>
      <c r="WQH733"/>
      <c r="WQI733"/>
      <c r="WQJ733"/>
      <c r="WQK733"/>
      <c r="WQL733"/>
      <c r="WQM733"/>
      <c r="WQN733"/>
      <c r="WQO733"/>
      <c r="WQP733"/>
      <c r="WQQ733"/>
      <c r="WQR733"/>
      <c r="WQS733"/>
      <c r="WQT733"/>
      <c r="WQU733"/>
      <c r="WQV733"/>
      <c r="WQW733"/>
      <c r="WQX733"/>
      <c r="WQY733"/>
      <c r="WQZ733"/>
      <c r="WRA733"/>
      <c r="WRB733"/>
      <c r="WRC733"/>
      <c r="WRD733"/>
      <c r="WRE733"/>
      <c r="WRF733"/>
      <c r="WRG733"/>
      <c r="WRH733"/>
      <c r="WRI733"/>
      <c r="WRJ733"/>
      <c r="WRK733"/>
      <c r="WRL733"/>
      <c r="WRM733"/>
      <c r="WRN733"/>
      <c r="WRO733"/>
      <c r="WRP733"/>
      <c r="WRQ733"/>
      <c r="WRR733"/>
      <c r="WRS733"/>
      <c r="WRT733"/>
      <c r="WRU733"/>
      <c r="WRV733"/>
      <c r="WRW733"/>
      <c r="WRX733"/>
      <c r="WRY733"/>
      <c r="WRZ733"/>
      <c r="WSA733"/>
      <c r="WSB733"/>
      <c r="WSC733"/>
      <c r="WSD733"/>
      <c r="WSE733"/>
      <c r="WSF733"/>
      <c r="WSG733"/>
      <c r="WSH733"/>
      <c r="WSI733"/>
      <c r="WSJ733"/>
      <c r="WSK733"/>
      <c r="WSL733"/>
      <c r="WSM733"/>
      <c r="WSN733"/>
      <c r="WSO733"/>
      <c r="WSP733"/>
      <c r="WSQ733"/>
      <c r="WSR733"/>
      <c r="WSS733"/>
      <c r="WST733"/>
      <c r="WSU733"/>
      <c r="WSV733"/>
      <c r="WSW733"/>
      <c r="WSX733"/>
      <c r="WSY733"/>
      <c r="WSZ733"/>
      <c r="WTA733"/>
      <c r="WTB733"/>
      <c r="WTC733"/>
      <c r="WTD733"/>
      <c r="WTE733"/>
      <c r="WTF733"/>
      <c r="WTG733"/>
      <c r="WTH733"/>
      <c r="WTI733"/>
      <c r="WTJ733"/>
      <c r="WTK733"/>
      <c r="WTL733"/>
      <c r="WTM733"/>
      <c r="WTN733"/>
      <c r="WTO733"/>
      <c r="WTP733"/>
      <c r="WTQ733"/>
      <c r="WTR733"/>
      <c r="WTS733"/>
      <c r="WTT733"/>
      <c r="WTU733"/>
      <c r="WTV733"/>
      <c r="WTW733"/>
      <c r="WTX733"/>
      <c r="WTY733"/>
      <c r="WTZ733"/>
      <c r="WUA733"/>
      <c r="WUB733"/>
      <c r="WUC733"/>
      <c r="WUD733"/>
      <c r="WUE733"/>
      <c r="WUF733"/>
      <c r="WUG733"/>
      <c r="WUH733"/>
      <c r="WUI733"/>
      <c r="WUJ733"/>
      <c r="WUK733"/>
      <c r="WUL733"/>
      <c r="WUM733"/>
      <c r="WUN733"/>
      <c r="WUO733"/>
      <c r="WUP733"/>
      <c r="WUQ733"/>
      <c r="WUR733"/>
      <c r="WUS733"/>
      <c r="WUT733"/>
      <c r="WUU733"/>
      <c r="WUV733"/>
      <c r="WUW733"/>
      <c r="WUX733"/>
      <c r="WUY733"/>
      <c r="WUZ733"/>
      <c r="WVA733"/>
      <c r="WVB733"/>
      <c r="WVC733"/>
      <c r="WVD733"/>
      <c r="WVE733"/>
      <c r="WVF733"/>
      <c r="WVG733"/>
      <c r="WVH733"/>
      <c r="WVI733"/>
      <c r="WVJ733"/>
      <c r="WVK733"/>
      <c r="WVL733"/>
      <c r="WVM733"/>
      <c r="WVN733"/>
      <c r="WVO733"/>
      <c r="WVP733"/>
      <c r="WVQ733"/>
      <c r="WVR733"/>
      <c r="WVS733"/>
      <c r="WVT733"/>
      <c r="WVU733"/>
      <c r="WVV733"/>
      <c r="WVW733"/>
      <c r="WVX733"/>
      <c r="WVY733"/>
      <c r="WVZ733"/>
      <c r="WWA733"/>
      <c r="WWB733"/>
      <c r="WWC733"/>
      <c r="WWD733"/>
      <c r="WWE733"/>
      <c r="WWF733"/>
      <c r="WWG733"/>
      <c r="WWH733"/>
      <c r="WWI733"/>
      <c r="WWJ733"/>
      <c r="WWK733"/>
      <c r="WWL733"/>
      <c r="WWM733"/>
      <c r="WWN733"/>
      <c r="WWO733"/>
      <c r="WWP733"/>
      <c r="WWQ733"/>
      <c r="WWR733"/>
      <c r="WWS733"/>
      <c r="WWT733"/>
      <c r="WWU733"/>
      <c r="WWV733"/>
      <c r="WWW733"/>
      <c r="WWX733"/>
      <c r="WWY733"/>
      <c r="WWZ733"/>
      <c r="WXA733"/>
      <c r="WXB733"/>
      <c r="WXC733"/>
      <c r="WXD733"/>
      <c r="WXE733"/>
      <c r="WXF733"/>
      <c r="WXG733"/>
      <c r="WXH733"/>
      <c r="WXI733"/>
      <c r="WXJ733"/>
      <c r="WXK733"/>
      <c r="WXL733"/>
      <c r="WXM733"/>
      <c r="WXN733"/>
      <c r="WXO733"/>
      <c r="WXP733"/>
      <c r="WXQ733"/>
      <c r="WXR733"/>
      <c r="WXS733"/>
      <c r="WXT733"/>
      <c r="WXU733"/>
      <c r="WXV733"/>
      <c r="WXW733"/>
      <c r="WXX733"/>
      <c r="WXY733"/>
      <c r="WXZ733"/>
      <c r="WYA733"/>
      <c r="WYB733"/>
      <c r="WYC733"/>
      <c r="WYD733"/>
      <c r="WYE733"/>
      <c r="WYF733"/>
      <c r="WYG733"/>
      <c r="WYH733"/>
      <c r="WYI733"/>
      <c r="WYJ733"/>
      <c r="WYK733"/>
      <c r="WYL733"/>
      <c r="WYM733"/>
      <c r="WYN733"/>
      <c r="WYO733"/>
      <c r="WYP733"/>
      <c r="WYQ733"/>
      <c r="WYR733"/>
      <c r="WYS733"/>
      <c r="WYT733"/>
      <c r="WYU733"/>
      <c r="WYV733"/>
      <c r="WYW733"/>
      <c r="WYX733"/>
      <c r="WYY733"/>
      <c r="WYZ733"/>
      <c r="WZA733"/>
      <c r="WZB733"/>
      <c r="WZC733"/>
      <c r="WZD733"/>
      <c r="WZE733"/>
      <c r="WZF733"/>
      <c r="WZG733"/>
      <c r="WZH733"/>
      <c r="WZI733"/>
      <c r="WZJ733"/>
      <c r="WZK733"/>
      <c r="WZL733"/>
      <c r="WZM733"/>
      <c r="WZN733"/>
      <c r="WZO733"/>
      <c r="WZP733"/>
      <c r="WZQ733"/>
      <c r="WZR733"/>
      <c r="WZS733"/>
      <c r="WZT733"/>
      <c r="WZU733"/>
      <c r="WZV733"/>
      <c r="WZW733"/>
      <c r="WZX733"/>
      <c r="WZY733"/>
      <c r="WZZ733"/>
      <c r="XAA733"/>
      <c r="XAB733"/>
      <c r="XAC733"/>
      <c r="XAD733"/>
      <c r="XAE733"/>
      <c r="XAF733"/>
      <c r="XAG733"/>
      <c r="XAH733"/>
      <c r="XAI733"/>
      <c r="XAJ733"/>
      <c r="XAK733"/>
      <c r="XAL733"/>
      <c r="XAM733"/>
      <c r="XAN733"/>
      <c r="XAO733"/>
      <c r="XAP733"/>
      <c r="XAQ733"/>
      <c r="XAR733"/>
      <c r="XAS733"/>
      <c r="XAT733"/>
      <c r="XAU733"/>
      <c r="XAV733"/>
      <c r="XAW733"/>
      <c r="XAX733"/>
      <c r="XAY733"/>
      <c r="XAZ733"/>
      <c r="XBA733"/>
      <c r="XBB733"/>
      <c r="XBC733"/>
      <c r="XBD733"/>
      <c r="XBE733"/>
      <c r="XBF733"/>
      <c r="XBG733"/>
      <c r="XBH733"/>
      <c r="XBI733"/>
      <c r="XBJ733"/>
      <c r="XBK733"/>
      <c r="XBL733"/>
      <c r="XBM733"/>
      <c r="XBN733"/>
      <c r="XBO733"/>
      <c r="XBP733"/>
      <c r="XBQ733"/>
      <c r="XBR733"/>
      <c r="XBS733"/>
      <c r="XBT733"/>
      <c r="XBU733"/>
      <c r="XBV733"/>
      <c r="XBW733"/>
      <c r="XBX733"/>
      <c r="XBY733"/>
      <c r="XBZ733"/>
      <c r="XCA733"/>
      <c r="XCB733"/>
      <c r="XCC733"/>
      <c r="XCD733"/>
      <c r="XCE733"/>
      <c r="XCF733"/>
      <c r="XCG733"/>
      <c r="XCH733"/>
      <c r="XCI733"/>
      <c r="XCJ733"/>
      <c r="XCK733"/>
      <c r="XCL733"/>
      <c r="XCM733"/>
      <c r="XCN733"/>
      <c r="XCO733"/>
      <c r="XCP733"/>
      <c r="XCQ733"/>
      <c r="XCR733"/>
      <c r="XCS733"/>
      <c r="XCT733"/>
      <c r="XCU733"/>
      <c r="XCV733"/>
      <c r="XCW733"/>
      <c r="XCX733"/>
      <c r="XCY733"/>
      <c r="XCZ733"/>
      <c r="XDA733"/>
      <c r="XDB733"/>
      <c r="XDC733"/>
      <c r="XDD733"/>
      <c r="XDE733"/>
      <c r="XDF733"/>
      <c r="XDG733"/>
      <c r="XDH733"/>
      <c r="XDI733"/>
      <c r="XDJ733"/>
      <c r="XDK733"/>
      <c r="XDL733"/>
      <c r="XDM733"/>
      <c r="XDN733"/>
    </row>
    <row r="734" spans="1:16342" ht="24.75" customHeight="1" x14ac:dyDescent="0.25">
      <c r="A734" s="6">
        <v>726</v>
      </c>
      <c r="B734" t="s">
        <v>1292</v>
      </c>
      <c r="C734" s="6" t="s">
        <v>805</v>
      </c>
      <c r="D734" s="6" t="s">
        <v>118</v>
      </c>
      <c r="E734" s="6" t="s">
        <v>36</v>
      </c>
      <c r="F734" s="6" t="s">
        <v>29</v>
      </c>
      <c r="G734" s="7">
        <v>18000</v>
      </c>
      <c r="H734" s="7">
        <v>0</v>
      </c>
      <c r="I734" s="7">
        <v>18000</v>
      </c>
      <c r="J734" s="7">
        <v>516.6</v>
      </c>
      <c r="K734" s="7">
        <v>0</v>
      </c>
      <c r="L734" s="7">
        <v>547.20000000000005</v>
      </c>
      <c r="M734" s="7">
        <v>25</v>
      </c>
      <c r="N734" s="7">
        <f t="shared" si="36"/>
        <v>1088.8000000000002</v>
      </c>
      <c r="O734" s="7">
        <f t="shared" si="37"/>
        <v>16911.2</v>
      </c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  <c r="AL734"/>
      <c r="AM734"/>
      <c r="AN734"/>
      <c r="AO734"/>
      <c r="AP734"/>
      <c r="AQ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  <c r="CQ734"/>
      <c r="CR734"/>
      <c r="CS734"/>
      <c r="CT734"/>
      <c r="CU734"/>
      <c r="CV734"/>
      <c r="CW734"/>
      <c r="CX734"/>
      <c r="CY734"/>
      <c r="CZ734"/>
      <c r="DA734"/>
      <c r="DB734"/>
      <c r="DC734"/>
      <c r="DD734"/>
      <c r="DE734"/>
      <c r="DF734"/>
      <c r="DG734"/>
      <c r="DH734"/>
      <c r="DI734"/>
      <c r="DJ734"/>
      <c r="DK734"/>
      <c r="DL734"/>
      <c r="DM734"/>
      <c r="DN734"/>
      <c r="DO734"/>
      <c r="DP734"/>
      <c r="DQ734"/>
      <c r="DR734"/>
      <c r="DS734"/>
      <c r="DT734"/>
      <c r="DU734"/>
      <c r="DV734"/>
      <c r="DW734"/>
      <c r="DX734"/>
      <c r="DY734"/>
      <c r="DZ734"/>
      <c r="EA734"/>
      <c r="EB734"/>
      <c r="EC734"/>
      <c r="ED734"/>
      <c r="EE734"/>
      <c r="EF734"/>
      <c r="EG734"/>
      <c r="EH734"/>
      <c r="EI734"/>
      <c r="EJ734"/>
      <c r="EK734"/>
      <c r="EL734"/>
      <c r="EM734"/>
      <c r="EN734"/>
      <c r="EO734"/>
      <c r="EP734"/>
      <c r="EQ734"/>
      <c r="ER734"/>
      <c r="ES734"/>
      <c r="ET734"/>
      <c r="EU734"/>
      <c r="EV734"/>
      <c r="EW734"/>
      <c r="EX734"/>
      <c r="EY734"/>
      <c r="EZ734"/>
      <c r="FA734"/>
      <c r="FB734"/>
      <c r="FC734"/>
      <c r="FD734"/>
      <c r="FE734"/>
      <c r="FF734"/>
      <c r="FG734"/>
      <c r="FH734"/>
      <c r="FI734"/>
      <c r="FJ734"/>
      <c r="FK734"/>
      <c r="FL734"/>
      <c r="FM734"/>
      <c r="FN734"/>
      <c r="FO734"/>
      <c r="FP734"/>
      <c r="FQ734"/>
      <c r="FR734"/>
      <c r="FS734"/>
      <c r="FT734"/>
      <c r="FU734"/>
      <c r="FV734"/>
      <c r="FW734"/>
      <c r="FX734"/>
      <c r="FY734"/>
      <c r="FZ734"/>
      <c r="GA734"/>
      <c r="GB734"/>
      <c r="GC734"/>
      <c r="GD734"/>
      <c r="GE734"/>
      <c r="GF734"/>
      <c r="GG734"/>
      <c r="GH734"/>
      <c r="GI734"/>
      <c r="GJ734"/>
      <c r="GK734"/>
      <c r="GL734"/>
      <c r="GM734"/>
      <c r="GN734"/>
      <c r="GO734"/>
      <c r="GP734"/>
      <c r="GQ734"/>
      <c r="GR734"/>
      <c r="GS734"/>
      <c r="GT734"/>
      <c r="GU734"/>
      <c r="GV734"/>
      <c r="GW734"/>
      <c r="GX734"/>
      <c r="GY734"/>
      <c r="GZ734"/>
      <c r="HA734"/>
      <c r="HB734"/>
      <c r="HC734"/>
      <c r="HD734"/>
      <c r="HE734"/>
      <c r="HF734"/>
      <c r="HG734"/>
      <c r="HH734"/>
      <c r="HI734"/>
      <c r="HJ734"/>
      <c r="HK734"/>
      <c r="HL734"/>
      <c r="HM734"/>
      <c r="HN734"/>
      <c r="HO734"/>
      <c r="HP734"/>
      <c r="HQ734"/>
      <c r="HR734"/>
      <c r="HS734"/>
      <c r="HT734"/>
      <c r="HU734"/>
      <c r="HV734"/>
      <c r="HW734"/>
      <c r="HX734"/>
      <c r="HY734"/>
      <c r="HZ734"/>
      <c r="IA734"/>
      <c r="IB734"/>
      <c r="IC734"/>
      <c r="ID734"/>
      <c r="IE734"/>
      <c r="IF734"/>
      <c r="IG734"/>
      <c r="IH734"/>
      <c r="II734"/>
      <c r="IJ734"/>
      <c r="IK734"/>
      <c r="IL734"/>
      <c r="IM734"/>
      <c r="IN734"/>
      <c r="IO734"/>
      <c r="IP734"/>
      <c r="IQ734"/>
      <c r="IR734"/>
      <c r="IS734"/>
      <c r="IT734"/>
      <c r="IU734"/>
      <c r="IV734"/>
      <c r="IW734"/>
      <c r="IX734"/>
      <c r="IY734"/>
      <c r="IZ734"/>
      <c r="JA734"/>
      <c r="JB734"/>
      <c r="JC734"/>
      <c r="JD734"/>
      <c r="JE734"/>
      <c r="JF734"/>
      <c r="JG734"/>
      <c r="JH734"/>
      <c r="JI734"/>
      <c r="JJ734"/>
      <c r="JK734"/>
      <c r="JL734"/>
      <c r="JM734"/>
      <c r="JN734"/>
      <c r="JO734"/>
      <c r="JP734"/>
      <c r="JQ734"/>
      <c r="JR734"/>
      <c r="JS734"/>
      <c r="JT734"/>
      <c r="JU734"/>
      <c r="JV734"/>
      <c r="JW734"/>
      <c r="JX734"/>
      <c r="JY734"/>
      <c r="JZ734"/>
      <c r="KA734"/>
      <c r="KB734"/>
      <c r="KC734"/>
      <c r="KD734"/>
      <c r="KE734"/>
      <c r="KF734"/>
      <c r="KG734"/>
      <c r="KH734"/>
      <c r="KI734"/>
      <c r="KJ734"/>
      <c r="KK734"/>
      <c r="KL734"/>
      <c r="KM734"/>
      <c r="KN734"/>
      <c r="KO734"/>
      <c r="KP734"/>
      <c r="KQ734"/>
      <c r="KR734"/>
      <c r="KS734"/>
      <c r="KT734"/>
      <c r="KU734"/>
      <c r="KV734"/>
      <c r="KW734"/>
      <c r="KX734"/>
      <c r="KY734"/>
      <c r="KZ734"/>
      <c r="LA734"/>
      <c r="LB734"/>
      <c r="LC734"/>
      <c r="LD734"/>
      <c r="LE734"/>
      <c r="LF734"/>
      <c r="LG734"/>
      <c r="LH734"/>
      <c r="LI734"/>
      <c r="LJ734"/>
      <c r="LK734"/>
      <c r="LL734"/>
      <c r="LM734"/>
      <c r="LN734"/>
      <c r="LO734"/>
      <c r="LP734"/>
      <c r="LQ734"/>
      <c r="LR734"/>
      <c r="LS734"/>
      <c r="LT734"/>
      <c r="LU734"/>
      <c r="LV734"/>
      <c r="LW734"/>
      <c r="LX734"/>
      <c r="LY734"/>
      <c r="LZ734"/>
      <c r="MA734"/>
      <c r="MB734"/>
      <c r="MC734"/>
      <c r="MD734"/>
      <c r="ME734"/>
      <c r="MF734"/>
      <c r="MG734"/>
      <c r="MH734"/>
      <c r="MI734"/>
      <c r="MJ734"/>
      <c r="MK734"/>
      <c r="ML734"/>
      <c r="MM734"/>
      <c r="MN734"/>
      <c r="MO734"/>
      <c r="MP734"/>
      <c r="MQ734"/>
      <c r="MR734"/>
      <c r="MS734"/>
      <c r="MT734"/>
      <c r="MU734"/>
      <c r="MV734"/>
      <c r="MW734"/>
      <c r="MX734"/>
      <c r="MY734"/>
      <c r="MZ734"/>
      <c r="NA734"/>
      <c r="NB734"/>
      <c r="NC734"/>
      <c r="ND734"/>
      <c r="NE734"/>
      <c r="NF734"/>
      <c r="NG734"/>
      <c r="NH734"/>
      <c r="NI734"/>
      <c r="NJ734"/>
      <c r="NK734"/>
      <c r="NL734"/>
      <c r="NM734"/>
      <c r="NN734"/>
      <c r="NO734"/>
      <c r="NP734"/>
      <c r="NQ734"/>
      <c r="NR734"/>
      <c r="NS734"/>
      <c r="NT734"/>
      <c r="NU734"/>
      <c r="NV734"/>
      <c r="NW734"/>
      <c r="NX734"/>
      <c r="NY734"/>
      <c r="NZ734"/>
      <c r="OA734"/>
      <c r="OB734"/>
      <c r="OC734"/>
      <c r="OD734"/>
      <c r="OE734"/>
      <c r="OF734"/>
      <c r="OG734"/>
      <c r="OH734"/>
      <c r="OI734"/>
      <c r="OJ734"/>
      <c r="OK734"/>
      <c r="OL734"/>
      <c r="OM734"/>
      <c r="ON734"/>
      <c r="OO734"/>
      <c r="OP734"/>
      <c r="OQ734"/>
      <c r="OR734"/>
      <c r="OS734"/>
      <c r="OT734"/>
      <c r="OU734"/>
      <c r="OV734"/>
      <c r="OW734"/>
      <c r="OX734"/>
      <c r="OY734"/>
      <c r="OZ734"/>
      <c r="PA734"/>
      <c r="PB734"/>
      <c r="PC734"/>
      <c r="PD734"/>
      <c r="PE734"/>
      <c r="PF734"/>
      <c r="PG734"/>
      <c r="PH734"/>
      <c r="PI734"/>
      <c r="PJ734"/>
      <c r="PK734"/>
      <c r="PL734"/>
      <c r="PM734"/>
      <c r="PN734"/>
      <c r="PO734"/>
      <c r="PP734"/>
      <c r="PQ734"/>
      <c r="PR734"/>
      <c r="PS734"/>
      <c r="PT734"/>
      <c r="PU734"/>
      <c r="PV734"/>
      <c r="PW734"/>
      <c r="PX734"/>
      <c r="PY734"/>
      <c r="PZ734"/>
      <c r="QA734"/>
      <c r="QB734"/>
      <c r="QC734"/>
      <c r="QD734"/>
      <c r="QE734"/>
      <c r="QF734"/>
      <c r="QG734"/>
      <c r="QH734"/>
      <c r="QI734"/>
      <c r="QJ734"/>
      <c r="QK734"/>
      <c r="QL734"/>
      <c r="QM734"/>
      <c r="QN734"/>
      <c r="QO734"/>
      <c r="QP734"/>
      <c r="QQ734"/>
      <c r="QR734"/>
      <c r="QS734"/>
      <c r="QT734"/>
      <c r="QU734"/>
      <c r="QV734"/>
      <c r="QW734"/>
      <c r="QX734"/>
      <c r="QY734"/>
      <c r="QZ734"/>
      <c r="RA734"/>
      <c r="RB734"/>
      <c r="RC734"/>
      <c r="RD734"/>
      <c r="RE734"/>
      <c r="RF734"/>
      <c r="RG734"/>
      <c r="RH734"/>
      <c r="RI734"/>
      <c r="RJ734"/>
      <c r="RK734"/>
      <c r="RL734"/>
      <c r="RM734"/>
      <c r="RN734"/>
      <c r="RO734"/>
      <c r="RP734"/>
      <c r="RQ734"/>
      <c r="RR734"/>
      <c r="RS734"/>
      <c r="RT734"/>
      <c r="RU734"/>
      <c r="RV734"/>
      <c r="RW734"/>
      <c r="RX734"/>
      <c r="RY734"/>
      <c r="RZ734"/>
      <c r="SA734"/>
      <c r="SB734"/>
      <c r="SC734"/>
      <c r="SD734"/>
      <c r="SE734"/>
      <c r="SF734"/>
      <c r="SG734"/>
      <c r="SH734"/>
      <c r="SI734"/>
      <c r="SJ734"/>
      <c r="SK734"/>
      <c r="SL734"/>
      <c r="SM734"/>
      <c r="SN734"/>
      <c r="SO734"/>
      <c r="SP734"/>
      <c r="SQ734"/>
      <c r="SR734"/>
      <c r="SS734"/>
      <c r="ST734"/>
      <c r="SU734"/>
      <c r="SV734"/>
      <c r="SW734"/>
      <c r="SX734"/>
      <c r="SY734"/>
      <c r="SZ734"/>
      <c r="TA734"/>
      <c r="TB734"/>
      <c r="TC734"/>
      <c r="TD734"/>
      <c r="TE734"/>
      <c r="TF734"/>
      <c r="TG734"/>
      <c r="TH734"/>
      <c r="TI734"/>
      <c r="TJ734"/>
      <c r="TK734"/>
      <c r="TL734"/>
      <c r="TM734"/>
      <c r="TN734"/>
      <c r="TO734"/>
      <c r="TP734"/>
      <c r="TQ734"/>
      <c r="TR734"/>
      <c r="TS734"/>
      <c r="TT734"/>
      <c r="TU734"/>
      <c r="TV734"/>
      <c r="TW734"/>
      <c r="TX734"/>
      <c r="TY734"/>
      <c r="TZ734"/>
      <c r="UA734"/>
      <c r="UB734"/>
      <c r="UC734"/>
      <c r="UD734"/>
      <c r="UE734"/>
      <c r="UF734"/>
      <c r="UG734"/>
      <c r="UH734"/>
      <c r="UI734"/>
      <c r="UJ734"/>
      <c r="UK734"/>
      <c r="UL734"/>
      <c r="UM734"/>
      <c r="UN734"/>
      <c r="UO734"/>
      <c r="UP734"/>
      <c r="UQ734"/>
      <c r="UR734"/>
      <c r="US734"/>
      <c r="UT734"/>
      <c r="UU734"/>
      <c r="UV734"/>
      <c r="UW734"/>
      <c r="UX734"/>
      <c r="UY734"/>
      <c r="UZ734"/>
      <c r="VA734"/>
      <c r="VB734"/>
      <c r="VC734"/>
      <c r="VD734"/>
      <c r="VE734"/>
      <c r="VF734"/>
      <c r="VG734"/>
      <c r="VH734"/>
      <c r="VI734"/>
      <c r="VJ734"/>
      <c r="VK734"/>
      <c r="VL734"/>
      <c r="VM734"/>
      <c r="VN734"/>
      <c r="VO734"/>
      <c r="VP734"/>
      <c r="VQ734"/>
      <c r="VR734"/>
      <c r="VS734"/>
      <c r="VT734"/>
      <c r="VU734"/>
      <c r="VV734"/>
      <c r="VW734"/>
      <c r="VX734"/>
      <c r="VY734"/>
      <c r="VZ734"/>
      <c r="WA734"/>
      <c r="WB734"/>
      <c r="WC734"/>
      <c r="WD734"/>
      <c r="WE734"/>
      <c r="WF734"/>
      <c r="WG734"/>
      <c r="WH734"/>
      <c r="WI734"/>
      <c r="WJ734"/>
      <c r="WK734"/>
      <c r="WL734"/>
      <c r="WM734"/>
      <c r="WN734"/>
      <c r="WO734"/>
      <c r="WP734"/>
      <c r="WQ734"/>
      <c r="WR734"/>
      <c r="WS734"/>
      <c r="WT734"/>
      <c r="WU734"/>
      <c r="WV734"/>
      <c r="WW734"/>
      <c r="WX734"/>
      <c r="WY734"/>
      <c r="WZ734"/>
      <c r="XA734"/>
      <c r="XB734"/>
      <c r="XC734"/>
      <c r="XD734"/>
      <c r="XE734"/>
      <c r="XF734"/>
      <c r="XG734"/>
      <c r="XH734"/>
      <c r="XI734"/>
      <c r="XJ734"/>
      <c r="XK734"/>
      <c r="XL734"/>
      <c r="XM734"/>
      <c r="XN734"/>
      <c r="XO734"/>
      <c r="XP734"/>
      <c r="XQ734"/>
      <c r="XR734"/>
      <c r="XS734"/>
      <c r="XT734"/>
      <c r="XU734"/>
      <c r="XV734"/>
      <c r="XW734"/>
      <c r="XX734"/>
      <c r="XY734"/>
      <c r="XZ734"/>
      <c r="YA734"/>
      <c r="YB734"/>
      <c r="YC734"/>
      <c r="YD734"/>
      <c r="YE734"/>
      <c r="YF734"/>
      <c r="YG734"/>
      <c r="YH734"/>
      <c r="YI734"/>
      <c r="YJ734"/>
      <c r="YK734"/>
      <c r="YL734"/>
      <c r="YM734"/>
      <c r="YN734"/>
      <c r="YO734"/>
      <c r="YP734"/>
      <c r="YQ734"/>
      <c r="YR734"/>
      <c r="YS734"/>
      <c r="YT734"/>
      <c r="YU734"/>
      <c r="YV734"/>
      <c r="YW734"/>
      <c r="YX734"/>
      <c r="YY734"/>
      <c r="YZ734"/>
      <c r="ZA734"/>
      <c r="ZB734"/>
      <c r="ZC734"/>
      <c r="ZD734"/>
      <c r="ZE734"/>
      <c r="ZF734"/>
      <c r="ZG734"/>
      <c r="ZH734"/>
      <c r="ZI734"/>
      <c r="ZJ734"/>
      <c r="ZK734"/>
      <c r="ZL734"/>
      <c r="ZM734"/>
      <c r="ZN734"/>
      <c r="ZO734"/>
      <c r="ZP734"/>
      <c r="ZQ734"/>
      <c r="ZR734"/>
      <c r="ZS734"/>
      <c r="ZT734"/>
      <c r="ZU734"/>
      <c r="ZV734"/>
      <c r="ZW734"/>
      <c r="ZX734"/>
      <c r="ZY734"/>
      <c r="ZZ734"/>
      <c r="AAA734"/>
      <c r="AAB734"/>
      <c r="AAC734"/>
      <c r="AAD734"/>
      <c r="AAE734"/>
      <c r="AAF734"/>
      <c r="AAG734"/>
      <c r="AAH734"/>
      <c r="AAI734"/>
      <c r="AAJ734"/>
      <c r="AAK734"/>
      <c r="AAL734"/>
      <c r="AAM734"/>
      <c r="AAN734"/>
      <c r="AAO734"/>
      <c r="AAP734"/>
      <c r="AAQ734"/>
      <c r="AAR734"/>
      <c r="AAS734"/>
      <c r="AAT734"/>
      <c r="AAU734"/>
      <c r="AAV734"/>
      <c r="AAW734"/>
      <c r="AAX734"/>
      <c r="AAY734"/>
      <c r="AAZ734"/>
      <c r="ABA734"/>
      <c r="ABB734"/>
      <c r="ABC734"/>
      <c r="ABD734"/>
      <c r="ABE734"/>
      <c r="ABF734"/>
      <c r="ABG734"/>
      <c r="ABH734"/>
      <c r="ABI734"/>
      <c r="ABJ734"/>
      <c r="ABK734"/>
      <c r="ABL734"/>
      <c r="ABM734"/>
      <c r="ABN734"/>
      <c r="ABO734"/>
      <c r="ABP734"/>
      <c r="ABQ734"/>
      <c r="ABR734"/>
      <c r="ABS734"/>
      <c r="ABT734"/>
      <c r="ABU734"/>
      <c r="ABV734"/>
      <c r="ABW734"/>
      <c r="ABX734"/>
      <c r="ABY734"/>
      <c r="ABZ734"/>
      <c r="ACA734"/>
      <c r="ACB734"/>
      <c r="ACC734"/>
      <c r="ACD734"/>
      <c r="ACE734"/>
      <c r="ACF734"/>
      <c r="ACG734"/>
      <c r="ACH734"/>
      <c r="ACI734"/>
      <c r="ACJ734"/>
      <c r="ACK734"/>
      <c r="ACL734"/>
      <c r="ACM734"/>
      <c r="ACN734"/>
      <c r="ACO734"/>
      <c r="ACP734"/>
      <c r="ACQ734"/>
      <c r="ACR734"/>
      <c r="ACS734"/>
      <c r="ACT734"/>
      <c r="ACU734"/>
      <c r="ACV734"/>
      <c r="ACW734"/>
      <c r="ACX734"/>
      <c r="ACY734"/>
      <c r="ACZ734"/>
      <c r="ADA734"/>
      <c r="ADB734"/>
      <c r="ADC734"/>
      <c r="ADD734"/>
      <c r="ADE734"/>
      <c r="ADF734"/>
      <c r="ADG734"/>
      <c r="ADH734"/>
      <c r="ADI734"/>
      <c r="ADJ734"/>
      <c r="ADK734"/>
      <c r="ADL734"/>
      <c r="ADM734"/>
      <c r="ADN734"/>
      <c r="ADO734"/>
      <c r="ADP734"/>
      <c r="ADQ734"/>
      <c r="ADR734"/>
      <c r="ADS734"/>
      <c r="ADT734"/>
      <c r="ADU734"/>
      <c r="ADV734"/>
      <c r="ADW734"/>
      <c r="ADX734"/>
      <c r="ADY734"/>
      <c r="ADZ734"/>
      <c r="AEA734"/>
      <c r="AEB734"/>
      <c r="AEC734"/>
      <c r="AED734"/>
      <c r="AEE734"/>
      <c r="AEF734"/>
      <c r="AEG734"/>
      <c r="AEH734"/>
      <c r="AEI734"/>
      <c r="AEJ734"/>
      <c r="AEK734"/>
      <c r="AEL734"/>
      <c r="AEM734"/>
      <c r="AEN734"/>
      <c r="AEO734"/>
      <c r="AEP734"/>
      <c r="AEQ734"/>
      <c r="AER734"/>
      <c r="AES734"/>
      <c r="AET734"/>
      <c r="AEU734"/>
      <c r="AEV734"/>
      <c r="AEW734"/>
      <c r="AEX734"/>
      <c r="AEY734"/>
      <c r="AEZ734"/>
      <c r="AFA734"/>
      <c r="AFB734"/>
      <c r="AFC734"/>
      <c r="AFD734"/>
      <c r="AFE734"/>
      <c r="AFF734"/>
      <c r="AFG734"/>
      <c r="AFH734"/>
      <c r="AFI734"/>
      <c r="AFJ734"/>
      <c r="AFK734"/>
      <c r="AFL734"/>
      <c r="AFM734"/>
      <c r="AFN734"/>
      <c r="AFO734"/>
      <c r="AFP734"/>
      <c r="AFQ734"/>
      <c r="AFR734"/>
      <c r="AFS734"/>
      <c r="AFT734"/>
      <c r="AFU734"/>
      <c r="AFV734"/>
      <c r="AFW734"/>
      <c r="AFX734"/>
      <c r="AFY734"/>
      <c r="AFZ734"/>
      <c r="AGA734"/>
      <c r="AGB734"/>
      <c r="AGC734"/>
      <c r="AGD734"/>
      <c r="AGE734"/>
      <c r="AGF734"/>
      <c r="AGG734"/>
      <c r="AGH734"/>
      <c r="AGI734"/>
      <c r="AGJ734"/>
      <c r="AGK734"/>
      <c r="AGL734"/>
      <c r="AGM734"/>
      <c r="AGN734"/>
      <c r="AGO734"/>
      <c r="AGP734"/>
      <c r="AGQ734"/>
      <c r="AGR734"/>
      <c r="AGS734"/>
      <c r="AGT734"/>
      <c r="AGU734"/>
      <c r="AGV734"/>
      <c r="AGW734"/>
      <c r="AGX734"/>
      <c r="AGY734"/>
      <c r="AGZ734"/>
      <c r="AHA734"/>
      <c r="AHB734"/>
      <c r="AHC734"/>
      <c r="AHD734"/>
      <c r="AHE734"/>
      <c r="AHF734"/>
      <c r="AHG734"/>
      <c r="AHH734"/>
      <c r="AHI734"/>
      <c r="AHJ734"/>
      <c r="AHK734"/>
      <c r="AHL734"/>
      <c r="AHM734"/>
      <c r="AHN734"/>
      <c r="AHO734"/>
      <c r="AHP734"/>
      <c r="AHQ734"/>
      <c r="AHR734"/>
      <c r="AHS734"/>
      <c r="AHT734"/>
      <c r="AHU734"/>
      <c r="AHV734"/>
      <c r="AHW734"/>
      <c r="AHX734"/>
      <c r="AHY734"/>
      <c r="AHZ734"/>
      <c r="AIA734"/>
      <c r="AIB734"/>
      <c r="AIC734"/>
      <c r="AID734"/>
      <c r="AIE734"/>
      <c r="AIF734"/>
      <c r="AIG734"/>
      <c r="AIH734"/>
      <c r="AII734"/>
      <c r="AIJ734"/>
      <c r="AIK734"/>
      <c r="AIL734"/>
      <c r="AIM734"/>
      <c r="AIN734"/>
      <c r="AIO734"/>
      <c r="AIP734"/>
      <c r="AIQ734"/>
      <c r="AIR734"/>
      <c r="AIS734"/>
      <c r="AIT734"/>
      <c r="AIU734"/>
      <c r="AIV734"/>
      <c r="AIW734"/>
      <c r="AIX734"/>
      <c r="AIY734"/>
      <c r="AIZ734"/>
      <c r="AJA734"/>
      <c r="AJB734"/>
      <c r="AJC734"/>
      <c r="AJD734"/>
      <c r="AJE734"/>
      <c r="AJF734"/>
      <c r="AJG734"/>
      <c r="AJH734"/>
      <c r="AJI734"/>
      <c r="AJJ734"/>
      <c r="AJK734"/>
      <c r="AJL734"/>
      <c r="AJM734"/>
      <c r="AJN734"/>
      <c r="AJO734"/>
      <c r="AJP734"/>
      <c r="AJQ734"/>
      <c r="AJR734"/>
      <c r="AJS734"/>
      <c r="AJT734"/>
      <c r="AJU734"/>
      <c r="AJV734"/>
      <c r="AJW734"/>
      <c r="AJX734"/>
      <c r="AJY734"/>
      <c r="AJZ734"/>
      <c r="AKA734"/>
      <c r="AKB734"/>
      <c r="AKC734"/>
      <c r="AKD734"/>
      <c r="AKE734"/>
      <c r="AKF734"/>
      <c r="AKG734"/>
      <c r="AKH734"/>
      <c r="AKI734"/>
      <c r="AKJ734"/>
      <c r="AKK734"/>
      <c r="AKL734"/>
      <c r="AKM734"/>
      <c r="AKN734"/>
      <c r="AKO734"/>
      <c r="AKP734"/>
      <c r="AKQ734"/>
      <c r="AKR734"/>
      <c r="AKS734"/>
      <c r="AKT734"/>
      <c r="AKU734"/>
      <c r="AKV734"/>
      <c r="AKW734"/>
      <c r="AKX734"/>
      <c r="AKY734"/>
      <c r="AKZ734"/>
      <c r="ALA734"/>
      <c r="ALB734"/>
      <c r="ALC734"/>
      <c r="ALD734"/>
      <c r="ALE734"/>
      <c r="ALF734"/>
      <c r="ALG734"/>
      <c r="ALH734"/>
      <c r="ALI734"/>
      <c r="ALJ734"/>
      <c r="ALK734"/>
      <c r="ALL734"/>
      <c r="ALM734"/>
      <c r="ALN734"/>
      <c r="ALO734"/>
      <c r="ALP734"/>
      <c r="ALQ734"/>
      <c r="ALR734"/>
      <c r="ALS734"/>
      <c r="ALT734"/>
      <c r="ALU734"/>
      <c r="ALV734"/>
      <c r="ALW734"/>
      <c r="ALX734"/>
      <c r="ALY734"/>
      <c r="ALZ734"/>
      <c r="AMA734"/>
      <c r="AMB734"/>
      <c r="AMC734"/>
      <c r="AMD734"/>
      <c r="AME734"/>
      <c r="AMF734"/>
      <c r="AMG734"/>
      <c r="AMH734"/>
      <c r="AMI734"/>
      <c r="AMJ734"/>
      <c r="AMK734"/>
      <c r="AML734"/>
      <c r="AMM734"/>
      <c r="AMN734"/>
      <c r="AMO734"/>
      <c r="AMP734"/>
      <c r="AMQ734"/>
      <c r="AMR734"/>
      <c r="AMS734"/>
      <c r="AMT734"/>
      <c r="AMU734"/>
      <c r="AMV734"/>
      <c r="AMW734"/>
      <c r="AMX734"/>
      <c r="AMY734"/>
      <c r="AMZ734"/>
      <c r="ANA734"/>
      <c r="ANB734"/>
      <c r="ANC734"/>
      <c r="AND734"/>
      <c r="ANE734"/>
      <c r="ANF734"/>
      <c r="ANG734"/>
      <c r="ANH734"/>
      <c r="ANI734"/>
      <c r="ANJ734"/>
      <c r="ANK734"/>
      <c r="ANL734"/>
      <c r="ANM734"/>
      <c r="ANN734"/>
      <c r="ANO734"/>
      <c r="ANP734"/>
      <c r="ANQ734"/>
      <c r="ANR734"/>
      <c r="ANS734"/>
      <c r="ANT734"/>
      <c r="ANU734"/>
      <c r="ANV734"/>
      <c r="ANW734"/>
      <c r="ANX734"/>
      <c r="ANY734"/>
      <c r="ANZ734"/>
      <c r="AOA734"/>
      <c r="AOB734"/>
      <c r="AOC734"/>
      <c r="AOD734"/>
      <c r="AOE734"/>
      <c r="AOF734"/>
      <c r="AOG734"/>
      <c r="AOH734"/>
      <c r="AOI734"/>
      <c r="AOJ734"/>
      <c r="AOK734"/>
      <c r="AOL734"/>
      <c r="AOM734"/>
      <c r="AON734"/>
      <c r="AOO734"/>
      <c r="AOP734"/>
      <c r="AOQ734"/>
      <c r="AOR734"/>
      <c r="AOS734"/>
      <c r="AOT734"/>
      <c r="AOU734"/>
      <c r="AOV734"/>
      <c r="AOW734"/>
      <c r="AOX734"/>
      <c r="AOY734"/>
      <c r="AOZ734"/>
      <c r="APA734"/>
      <c r="APB734"/>
      <c r="APC734"/>
      <c r="APD734"/>
      <c r="APE734"/>
      <c r="APF734"/>
      <c r="APG734"/>
      <c r="APH734"/>
      <c r="API734"/>
      <c r="APJ734"/>
      <c r="APK734"/>
      <c r="APL734"/>
      <c r="APM734"/>
      <c r="APN734"/>
      <c r="APO734"/>
      <c r="APP734"/>
      <c r="APQ734"/>
      <c r="APR734"/>
      <c r="APS734"/>
      <c r="APT734"/>
      <c r="APU734"/>
      <c r="APV734"/>
      <c r="APW734"/>
      <c r="APX734"/>
      <c r="APY734"/>
      <c r="APZ734"/>
      <c r="AQA734"/>
      <c r="AQB734"/>
      <c r="AQC734"/>
      <c r="AQD734"/>
      <c r="AQE734"/>
      <c r="AQF734"/>
      <c r="AQG734"/>
      <c r="AQH734"/>
      <c r="AQI734"/>
      <c r="AQJ734"/>
      <c r="AQK734"/>
      <c r="AQL734"/>
      <c r="AQM734"/>
      <c r="AQN734"/>
      <c r="AQO734"/>
      <c r="AQP734"/>
      <c r="AQQ734"/>
      <c r="AQR734"/>
      <c r="AQS734"/>
      <c r="AQT734"/>
      <c r="AQU734"/>
      <c r="AQV734"/>
      <c r="AQW734"/>
      <c r="AQX734"/>
      <c r="AQY734"/>
      <c r="AQZ734"/>
      <c r="ARA734"/>
      <c r="ARB734"/>
      <c r="ARC734"/>
      <c r="ARD734"/>
      <c r="ARE734"/>
      <c r="ARF734"/>
      <c r="ARG734"/>
      <c r="ARH734"/>
      <c r="ARI734"/>
      <c r="ARJ734"/>
      <c r="ARK734"/>
      <c r="ARL734"/>
      <c r="ARM734"/>
      <c r="ARN734"/>
      <c r="ARO734"/>
      <c r="ARP734"/>
      <c r="ARQ734"/>
      <c r="ARR734"/>
      <c r="ARS734"/>
      <c r="ART734"/>
      <c r="ARU734"/>
      <c r="ARV734"/>
      <c r="ARW734"/>
      <c r="ARX734"/>
      <c r="ARY734"/>
      <c r="ARZ734"/>
      <c r="ASA734"/>
      <c r="ASB734"/>
      <c r="ASC734"/>
      <c r="ASD734"/>
      <c r="ASE734"/>
      <c r="ASF734"/>
      <c r="ASG734"/>
      <c r="ASH734"/>
      <c r="ASI734"/>
      <c r="ASJ734"/>
      <c r="ASK734"/>
      <c r="ASL734"/>
      <c r="ASM734"/>
      <c r="ASN734"/>
      <c r="ASO734"/>
      <c r="ASP734"/>
      <c r="ASQ734"/>
      <c r="ASR734"/>
      <c r="ASS734"/>
      <c r="AST734"/>
      <c r="ASU734"/>
      <c r="ASV734"/>
      <c r="ASW734"/>
      <c r="ASX734"/>
      <c r="ASY734"/>
      <c r="ASZ734"/>
      <c r="ATA734"/>
      <c r="ATB734"/>
      <c r="ATC734"/>
      <c r="ATD734"/>
      <c r="ATE734"/>
      <c r="ATF734"/>
      <c r="ATG734"/>
      <c r="ATH734"/>
      <c r="ATI734"/>
      <c r="ATJ734"/>
      <c r="ATK734"/>
      <c r="ATL734"/>
      <c r="ATM734"/>
      <c r="ATN734"/>
      <c r="ATO734"/>
      <c r="ATP734"/>
      <c r="ATQ734"/>
      <c r="ATR734"/>
      <c r="ATS734"/>
      <c r="ATT734"/>
      <c r="ATU734"/>
      <c r="ATV734"/>
      <c r="ATW734"/>
      <c r="ATX734"/>
      <c r="ATY734"/>
      <c r="ATZ734"/>
      <c r="AUA734"/>
      <c r="AUB734"/>
      <c r="AUC734"/>
      <c r="AUD734"/>
      <c r="AUE734"/>
      <c r="AUF734"/>
      <c r="AUG734"/>
      <c r="AUH734"/>
      <c r="AUI734"/>
      <c r="AUJ734"/>
      <c r="AUK734"/>
      <c r="AUL734"/>
      <c r="AUM734"/>
      <c r="AUN734"/>
      <c r="AUO734"/>
      <c r="AUP734"/>
      <c r="AUQ734"/>
      <c r="AUR734"/>
      <c r="AUS734"/>
      <c r="AUT734"/>
      <c r="AUU734"/>
      <c r="AUV734"/>
      <c r="AUW734"/>
      <c r="AUX734"/>
      <c r="AUY734"/>
      <c r="AUZ734"/>
      <c r="AVA734"/>
      <c r="AVB734"/>
      <c r="AVC734"/>
      <c r="AVD734"/>
      <c r="AVE734"/>
      <c r="AVF734"/>
      <c r="AVG734"/>
      <c r="AVH734"/>
      <c r="AVI734"/>
      <c r="AVJ734"/>
      <c r="AVK734"/>
      <c r="AVL734"/>
      <c r="AVM734"/>
      <c r="AVN734"/>
      <c r="AVO734"/>
      <c r="AVP734"/>
      <c r="AVQ734"/>
      <c r="AVR734"/>
      <c r="AVS734"/>
      <c r="AVT734"/>
      <c r="AVU734"/>
      <c r="AVV734"/>
      <c r="AVW734"/>
      <c r="AVX734"/>
      <c r="AVY734"/>
      <c r="AVZ734"/>
      <c r="AWA734"/>
      <c r="AWB734"/>
      <c r="AWC734"/>
      <c r="AWD734"/>
      <c r="AWE734"/>
      <c r="AWF734"/>
      <c r="AWG734"/>
      <c r="AWH734"/>
      <c r="AWI734"/>
      <c r="AWJ734"/>
      <c r="AWK734"/>
      <c r="AWL734"/>
      <c r="AWM734"/>
      <c r="AWN734"/>
      <c r="AWO734"/>
      <c r="AWP734"/>
      <c r="AWQ734"/>
      <c r="AWR734"/>
      <c r="AWS734"/>
      <c r="AWT734"/>
      <c r="AWU734"/>
      <c r="AWV734"/>
      <c r="AWW734"/>
      <c r="AWX734"/>
      <c r="AWY734"/>
      <c r="AWZ734"/>
      <c r="AXA734"/>
      <c r="AXB734"/>
      <c r="AXC734"/>
      <c r="AXD734"/>
      <c r="AXE734"/>
      <c r="AXF734"/>
      <c r="AXG734"/>
      <c r="AXH734"/>
      <c r="AXI734"/>
      <c r="AXJ734"/>
      <c r="AXK734"/>
      <c r="AXL734"/>
      <c r="AXM734"/>
      <c r="AXN734"/>
      <c r="AXO734"/>
      <c r="AXP734"/>
      <c r="AXQ734"/>
      <c r="AXR734"/>
      <c r="AXS734"/>
      <c r="AXT734"/>
      <c r="AXU734"/>
      <c r="AXV734"/>
      <c r="AXW734"/>
      <c r="AXX734"/>
      <c r="AXY734"/>
      <c r="AXZ734"/>
      <c r="AYA734"/>
      <c r="AYB734"/>
      <c r="AYC734"/>
      <c r="AYD734"/>
      <c r="AYE734"/>
      <c r="AYF734"/>
      <c r="AYG734"/>
      <c r="AYH734"/>
      <c r="AYI734"/>
      <c r="AYJ734"/>
      <c r="AYK734"/>
      <c r="AYL734"/>
      <c r="AYM734"/>
      <c r="AYN734"/>
      <c r="AYO734"/>
      <c r="AYP734"/>
      <c r="AYQ734"/>
      <c r="AYR734"/>
      <c r="AYS734"/>
      <c r="AYT734"/>
      <c r="AYU734"/>
      <c r="AYV734"/>
      <c r="AYW734"/>
      <c r="AYX734"/>
      <c r="AYY734"/>
      <c r="AYZ734"/>
      <c r="AZA734"/>
      <c r="AZB734"/>
      <c r="AZC734"/>
      <c r="AZD734"/>
      <c r="AZE734"/>
      <c r="AZF734"/>
      <c r="AZG734"/>
      <c r="AZH734"/>
      <c r="AZI734"/>
      <c r="AZJ734"/>
      <c r="AZK734"/>
      <c r="AZL734"/>
      <c r="AZM734"/>
      <c r="AZN734"/>
      <c r="AZO734"/>
      <c r="AZP734"/>
      <c r="AZQ734"/>
      <c r="AZR734"/>
      <c r="AZS734"/>
      <c r="AZT734"/>
      <c r="AZU734"/>
      <c r="AZV734"/>
      <c r="AZW734"/>
      <c r="AZX734"/>
      <c r="AZY734"/>
      <c r="AZZ734"/>
      <c r="BAA734"/>
      <c r="BAB734"/>
      <c r="BAC734"/>
      <c r="BAD734"/>
      <c r="BAE734"/>
      <c r="BAF734"/>
      <c r="BAG734"/>
      <c r="BAH734"/>
      <c r="BAI734"/>
      <c r="BAJ734"/>
      <c r="BAK734"/>
      <c r="BAL734"/>
      <c r="BAM734"/>
      <c r="BAN734"/>
      <c r="BAO734"/>
      <c r="BAP734"/>
      <c r="BAQ734"/>
      <c r="BAR734"/>
      <c r="BAS734"/>
      <c r="BAT734"/>
      <c r="BAU734"/>
      <c r="BAV734"/>
      <c r="BAW734"/>
      <c r="BAX734"/>
      <c r="BAY734"/>
      <c r="BAZ734"/>
      <c r="BBA734"/>
      <c r="BBB734"/>
      <c r="BBC734"/>
      <c r="BBD734"/>
      <c r="BBE734"/>
      <c r="BBF734"/>
      <c r="BBG734"/>
      <c r="BBH734"/>
      <c r="BBI734"/>
      <c r="BBJ734"/>
      <c r="BBK734"/>
      <c r="BBL734"/>
      <c r="BBM734"/>
      <c r="BBN734"/>
      <c r="BBO734"/>
      <c r="BBP734"/>
      <c r="BBQ734"/>
      <c r="BBR734"/>
      <c r="BBS734"/>
      <c r="BBT734"/>
      <c r="BBU734"/>
      <c r="BBV734"/>
      <c r="BBW734"/>
      <c r="BBX734"/>
      <c r="BBY734"/>
      <c r="BBZ734"/>
      <c r="BCA734"/>
      <c r="BCB734"/>
      <c r="BCC734"/>
      <c r="BCD734"/>
      <c r="BCE734"/>
      <c r="BCF734"/>
      <c r="BCG734"/>
      <c r="BCH734"/>
      <c r="BCI734"/>
      <c r="BCJ734"/>
      <c r="BCK734"/>
      <c r="BCL734"/>
      <c r="BCM734"/>
      <c r="BCN734"/>
      <c r="BCO734"/>
      <c r="BCP734"/>
      <c r="BCQ734"/>
      <c r="BCR734"/>
      <c r="BCS734"/>
      <c r="BCT734"/>
      <c r="BCU734"/>
      <c r="BCV734"/>
      <c r="BCW734"/>
      <c r="BCX734"/>
      <c r="BCY734"/>
      <c r="BCZ734"/>
      <c r="BDA734"/>
      <c r="BDB734"/>
      <c r="BDC734"/>
      <c r="BDD734"/>
      <c r="BDE734"/>
      <c r="BDF734"/>
      <c r="BDG734"/>
      <c r="BDH734"/>
      <c r="BDI734"/>
      <c r="BDJ734"/>
      <c r="BDK734"/>
      <c r="BDL734"/>
      <c r="BDM734"/>
      <c r="BDN734"/>
      <c r="BDO734"/>
      <c r="BDP734"/>
      <c r="BDQ734"/>
      <c r="BDR734"/>
      <c r="BDS734"/>
      <c r="BDT734"/>
      <c r="BDU734"/>
      <c r="BDV734"/>
      <c r="BDW734"/>
      <c r="BDX734"/>
      <c r="BDY734"/>
      <c r="BDZ734"/>
      <c r="BEA734"/>
      <c r="BEB734"/>
      <c r="BEC734"/>
      <c r="BED734"/>
      <c r="BEE734"/>
      <c r="BEF734"/>
      <c r="BEG734"/>
      <c r="BEH734"/>
      <c r="BEI734"/>
      <c r="BEJ734"/>
      <c r="BEK734"/>
      <c r="BEL734"/>
      <c r="BEM734"/>
      <c r="BEN734"/>
      <c r="BEO734"/>
      <c r="BEP734"/>
      <c r="BEQ734"/>
      <c r="BER734"/>
      <c r="BES734"/>
      <c r="BET734"/>
      <c r="BEU734"/>
      <c r="BEV734"/>
      <c r="BEW734"/>
      <c r="BEX734"/>
      <c r="BEY734"/>
      <c r="BEZ734"/>
      <c r="BFA734"/>
      <c r="BFB734"/>
      <c r="BFC734"/>
      <c r="BFD734"/>
      <c r="BFE734"/>
      <c r="BFF734"/>
      <c r="BFG734"/>
      <c r="BFH734"/>
      <c r="BFI734"/>
      <c r="BFJ734"/>
      <c r="BFK734"/>
      <c r="BFL734"/>
      <c r="BFM734"/>
      <c r="BFN734"/>
      <c r="BFO734"/>
      <c r="BFP734"/>
      <c r="BFQ734"/>
      <c r="BFR734"/>
      <c r="BFS734"/>
      <c r="BFT734"/>
      <c r="BFU734"/>
      <c r="BFV734"/>
      <c r="BFW734"/>
      <c r="BFX734"/>
      <c r="BFY734"/>
      <c r="BFZ734"/>
      <c r="BGA734"/>
      <c r="BGB734"/>
      <c r="BGC734"/>
      <c r="BGD734"/>
      <c r="BGE734"/>
      <c r="BGF734"/>
      <c r="BGG734"/>
      <c r="BGH734"/>
      <c r="BGI734"/>
      <c r="BGJ734"/>
      <c r="BGK734"/>
      <c r="BGL734"/>
      <c r="BGM734"/>
      <c r="BGN734"/>
      <c r="BGO734"/>
      <c r="BGP734"/>
      <c r="BGQ734"/>
      <c r="BGR734"/>
      <c r="BGS734"/>
      <c r="BGT734"/>
      <c r="BGU734"/>
      <c r="BGV734"/>
      <c r="BGW734"/>
      <c r="BGX734"/>
      <c r="BGY734"/>
      <c r="BGZ734"/>
      <c r="BHA734"/>
      <c r="BHB734"/>
      <c r="BHC734"/>
      <c r="BHD734"/>
      <c r="BHE734"/>
      <c r="BHF734"/>
      <c r="BHG734"/>
      <c r="BHH734"/>
      <c r="BHI734"/>
      <c r="BHJ734"/>
      <c r="BHK734"/>
      <c r="BHL734"/>
      <c r="BHM734"/>
      <c r="BHN734"/>
      <c r="BHO734"/>
      <c r="BHP734"/>
      <c r="BHQ734"/>
      <c r="BHR734"/>
      <c r="BHS734"/>
      <c r="BHT734"/>
      <c r="BHU734"/>
      <c r="BHV734"/>
      <c r="BHW734"/>
      <c r="BHX734"/>
      <c r="BHY734"/>
      <c r="BHZ734"/>
      <c r="BIA734"/>
      <c r="BIB734"/>
      <c r="BIC734"/>
      <c r="BID734"/>
      <c r="BIE734"/>
      <c r="BIF734"/>
      <c r="BIG734"/>
      <c r="BIH734"/>
      <c r="BII734"/>
      <c r="BIJ734"/>
      <c r="BIK734"/>
      <c r="BIL734"/>
      <c r="BIM734"/>
      <c r="BIN734"/>
      <c r="BIO734"/>
      <c r="BIP734"/>
      <c r="BIQ734"/>
      <c r="BIR734"/>
      <c r="BIS734"/>
      <c r="BIT734"/>
      <c r="BIU734"/>
      <c r="BIV734"/>
      <c r="BIW734"/>
      <c r="BIX734"/>
      <c r="BIY734"/>
      <c r="BIZ734"/>
      <c r="BJA734"/>
      <c r="BJB734"/>
      <c r="BJC734"/>
      <c r="BJD734"/>
      <c r="BJE734"/>
      <c r="BJF734"/>
      <c r="BJG734"/>
      <c r="BJH734"/>
      <c r="BJI734"/>
      <c r="BJJ734"/>
      <c r="BJK734"/>
      <c r="BJL734"/>
      <c r="BJM734"/>
      <c r="BJN734"/>
      <c r="BJO734"/>
      <c r="BJP734"/>
      <c r="BJQ734"/>
      <c r="BJR734"/>
      <c r="BJS734"/>
      <c r="BJT734"/>
      <c r="BJU734"/>
      <c r="BJV734"/>
      <c r="BJW734"/>
      <c r="BJX734"/>
      <c r="BJY734"/>
      <c r="BJZ734"/>
      <c r="BKA734"/>
      <c r="BKB734"/>
      <c r="BKC734"/>
      <c r="BKD734"/>
      <c r="BKE734"/>
      <c r="BKF734"/>
      <c r="BKG734"/>
      <c r="BKH734"/>
      <c r="BKI734"/>
      <c r="BKJ734"/>
      <c r="BKK734"/>
      <c r="BKL734"/>
      <c r="BKM734"/>
      <c r="BKN734"/>
      <c r="BKO734"/>
      <c r="BKP734"/>
      <c r="BKQ734"/>
      <c r="BKR734"/>
      <c r="BKS734"/>
      <c r="BKT734"/>
      <c r="BKU734"/>
      <c r="BKV734"/>
      <c r="BKW734"/>
      <c r="BKX734"/>
      <c r="BKY734"/>
      <c r="BKZ734"/>
      <c r="BLA734"/>
      <c r="BLB734"/>
      <c r="BLC734"/>
      <c r="BLD734"/>
      <c r="BLE734"/>
      <c r="BLF734"/>
      <c r="BLG734"/>
      <c r="BLH734"/>
      <c r="BLI734"/>
      <c r="BLJ734"/>
      <c r="BLK734"/>
      <c r="BLL734"/>
      <c r="BLM734"/>
      <c r="BLN734"/>
      <c r="BLO734"/>
      <c r="BLP734"/>
      <c r="BLQ734"/>
      <c r="BLR734"/>
      <c r="BLS734"/>
      <c r="BLT734"/>
      <c r="BLU734"/>
      <c r="BLV734"/>
      <c r="BLW734"/>
      <c r="BLX734"/>
      <c r="BLY734"/>
      <c r="BLZ734"/>
      <c r="BMA734"/>
      <c r="BMB734"/>
      <c r="BMC734"/>
      <c r="BMD734"/>
      <c r="BME734"/>
      <c r="BMF734"/>
      <c r="BMG734"/>
      <c r="BMH734"/>
      <c r="BMI734"/>
      <c r="BMJ734"/>
      <c r="BMK734"/>
      <c r="BML734"/>
      <c r="BMM734"/>
      <c r="BMN734"/>
      <c r="BMO734"/>
      <c r="BMP734"/>
      <c r="BMQ734"/>
      <c r="BMR734"/>
      <c r="BMS734"/>
      <c r="BMT734"/>
      <c r="BMU734"/>
      <c r="BMV734"/>
      <c r="BMW734"/>
      <c r="BMX734"/>
      <c r="BMY734"/>
      <c r="BMZ734"/>
      <c r="BNA734"/>
      <c r="BNB734"/>
      <c r="BNC734"/>
      <c r="BND734"/>
      <c r="BNE734"/>
      <c r="BNF734"/>
      <c r="BNG734"/>
      <c r="BNH734"/>
      <c r="BNI734"/>
      <c r="BNJ734"/>
      <c r="BNK734"/>
      <c r="BNL734"/>
      <c r="BNM734"/>
      <c r="BNN734"/>
      <c r="BNO734"/>
      <c r="BNP734"/>
      <c r="BNQ734"/>
      <c r="BNR734"/>
      <c r="BNS734"/>
      <c r="BNT734"/>
      <c r="BNU734"/>
      <c r="BNV734"/>
      <c r="BNW734"/>
      <c r="BNX734"/>
      <c r="BNY734"/>
      <c r="BNZ734"/>
      <c r="BOA734"/>
      <c r="BOB734"/>
      <c r="BOC734"/>
      <c r="BOD734"/>
      <c r="BOE734"/>
      <c r="BOF734"/>
      <c r="BOG734"/>
      <c r="BOH734"/>
      <c r="BOI734"/>
      <c r="BOJ734"/>
      <c r="BOK734"/>
      <c r="BOL734"/>
      <c r="BOM734"/>
      <c r="BON734"/>
      <c r="BOO734"/>
      <c r="BOP734"/>
      <c r="BOQ734"/>
      <c r="BOR734"/>
      <c r="BOS734"/>
      <c r="BOT734"/>
      <c r="BOU734"/>
      <c r="BOV734"/>
      <c r="BOW734"/>
      <c r="BOX734"/>
      <c r="BOY734"/>
      <c r="BOZ734"/>
      <c r="BPA734"/>
      <c r="BPB734"/>
      <c r="BPC734"/>
      <c r="BPD734"/>
      <c r="BPE734"/>
      <c r="BPF734"/>
      <c r="BPG734"/>
      <c r="BPH734"/>
      <c r="BPI734"/>
      <c r="BPJ734"/>
      <c r="BPK734"/>
      <c r="BPL734"/>
      <c r="BPM734"/>
      <c r="BPN734"/>
      <c r="BPO734"/>
      <c r="BPP734"/>
      <c r="BPQ734"/>
      <c r="BPR734"/>
      <c r="BPS734"/>
      <c r="BPT734"/>
      <c r="BPU734"/>
      <c r="BPV734"/>
      <c r="BPW734"/>
      <c r="BPX734"/>
      <c r="BPY734"/>
      <c r="BPZ734"/>
      <c r="BQA734"/>
      <c r="BQB734"/>
      <c r="BQC734"/>
      <c r="BQD734"/>
      <c r="BQE734"/>
      <c r="BQF734"/>
      <c r="BQG734"/>
      <c r="BQH734"/>
      <c r="BQI734"/>
      <c r="BQJ734"/>
      <c r="BQK734"/>
      <c r="BQL734"/>
      <c r="BQM734"/>
      <c r="BQN734"/>
      <c r="BQO734"/>
      <c r="BQP734"/>
      <c r="BQQ734"/>
      <c r="BQR734"/>
      <c r="BQS734"/>
      <c r="BQT734"/>
      <c r="BQU734"/>
      <c r="BQV734"/>
      <c r="BQW734"/>
      <c r="BQX734"/>
      <c r="BQY734"/>
      <c r="BQZ734"/>
      <c r="BRA734"/>
      <c r="BRB734"/>
      <c r="BRC734"/>
      <c r="BRD734"/>
      <c r="BRE734"/>
      <c r="BRF734"/>
      <c r="BRG734"/>
      <c r="BRH734"/>
      <c r="BRI734"/>
      <c r="BRJ734"/>
      <c r="BRK734"/>
      <c r="BRL734"/>
      <c r="BRM734"/>
      <c r="BRN734"/>
      <c r="BRO734"/>
      <c r="BRP734"/>
      <c r="BRQ734"/>
      <c r="BRR734"/>
      <c r="BRS734"/>
      <c r="BRT734"/>
      <c r="BRU734"/>
      <c r="BRV734"/>
      <c r="BRW734"/>
      <c r="BRX734"/>
      <c r="BRY734"/>
      <c r="BRZ734"/>
      <c r="BSA734"/>
      <c r="BSB734"/>
      <c r="BSC734"/>
      <c r="BSD734"/>
      <c r="BSE734"/>
      <c r="BSF734"/>
      <c r="BSG734"/>
      <c r="BSH734"/>
      <c r="BSI734"/>
      <c r="BSJ734"/>
      <c r="BSK734"/>
      <c r="BSL734"/>
      <c r="BSM734"/>
      <c r="BSN734"/>
      <c r="BSO734"/>
      <c r="BSP734"/>
      <c r="BSQ734"/>
      <c r="BSR734"/>
      <c r="BSS734"/>
      <c r="BST734"/>
      <c r="BSU734"/>
      <c r="BSV734"/>
      <c r="BSW734"/>
      <c r="BSX734"/>
      <c r="BSY734"/>
      <c r="BSZ734"/>
      <c r="BTA734"/>
      <c r="BTB734"/>
      <c r="BTC734"/>
      <c r="BTD734"/>
      <c r="BTE734"/>
      <c r="BTF734"/>
      <c r="BTG734"/>
      <c r="BTH734"/>
      <c r="BTI734"/>
      <c r="BTJ734"/>
      <c r="BTK734"/>
      <c r="BTL734"/>
      <c r="BTM734"/>
      <c r="BTN734"/>
      <c r="BTO734"/>
      <c r="BTP734"/>
      <c r="BTQ734"/>
      <c r="BTR734"/>
      <c r="BTS734"/>
      <c r="BTT734"/>
      <c r="BTU734"/>
      <c r="BTV734"/>
      <c r="BTW734"/>
      <c r="BTX734"/>
      <c r="BTY734"/>
      <c r="BTZ734"/>
      <c r="BUA734"/>
      <c r="BUB734"/>
      <c r="BUC734"/>
      <c r="BUD734"/>
      <c r="BUE734"/>
      <c r="BUF734"/>
      <c r="BUG734"/>
      <c r="BUH734"/>
      <c r="BUI734"/>
      <c r="BUJ734"/>
      <c r="BUK734"/>
      <c r="BUL734"/>
      <c r="BUM734"/>
      <c r="BUN734"/>
      <c r="BUO734"/>
      <c r="BUP734"/>
      <c r="BUQ734"/>
      <c r="BUR734"/>
      <c r="BUS734"/>
      <c r="BUT734"/>
      <c r="BUU734"/>
      <c r="BUV734"/>
      <c r="BUW734"/>
      <c r="BUX734"/>
      <c r="BUY734"/>
      <c r="BUZ734"/>
      <c r="BVA734"/>
      <c r="BVB734"/>
      <c r="BVC734"/>
      <c r="BVD734"/>
      <c r="BVE734"/>
      <c r="BVF734"/>
      <c r="BVG734"/>
      <c r="BVH734"/>
      <c r="BVI734"/>
      <c r="BVJ734"/>
      <c r="BVK734"/>
      <c r="BVL734"/>
      <c r="BVM734"/>
      <c r="BVN734"/>
      <c r="BVO734"/>
      <c r="BVP734"/>
      <c r="BVQ734"/>
      <c r="BVR734"/>
      <c r="BVS734"/>
      <c r="BVT734"/>
      <c r="BVU734"/>
      <c r="BVV734"/>
      <c r="BVW734"/>
      <c r="BVX734"/>
      <c r="BVY734"/>
      <c r="BVZ734"/>
      <c r="BWA734"/>
      <c r="BWB734"/>
      <c r="BWC734"/>
      <c r="BWD734"/>
      <c r="BWE734"/>
      <c r="BWF734"/>
      <c r="BWG734"/>
      <c r="BWH734"/>
      <c r="BWI734"/>
      <c r="BWJ734"/>
      <c r="BWK734"/>
      <c r="BWL734"/>
      <c r="BWM734"/>
      <c r="BWN734"/>
      <c r="BWO734"/>
      <c r="BWP734"/>
      <c r="BWQ734"/>
      <c r="BWR734"/>
      <c r="BWS734"/>
      <c r="BWT734"/>
      <c r="BWU734"/>
      <c r="BWV734"/>
      <c r="BWW734"/>
      <c r="BWX734"/>
      <c r="BWY734"/>
      <c r="BWZ734"/>
      <c r="BXA734"/>
      <c r="BXB734"/>
      <c r="BXC734"/>
      <c r="BXD734"/>
      <c r="BXE734"/>
      <c r="BXF734"/>
      <c r="BXG734"/>
      <c r="BXH734"/>
      <c r="BXI734"/>
      <c r="BXJ734"/>
      <c r="BXK734"/>
      <c r="BXL734"/>
      <c r="BXM734"/>
      <c r="BXN734"/>
      <c r="BXO734"/>
      <c r="BXP734"/>
      <c r="BXQ734"/>
      <c r="BXR734"/>
      <c r="BXS734"/>
      <c r="BXT734"/>
      <c r="BXU734"/>
      <c r="BXV734"/>
      <c r="BXW734"/>
      <c r="BXX734"/>
      <c r="BXY734"/>
      <c r="BXZ734"/>
      <c r="BYA734"/>
      <c r="BYB734"/>
      <c r="BYC734"/>
      <c r="BYD734"/>
      <c r="BYE734"/>
      <c r="BYF734"/>
      <c r="BYG734"/>
      <c r="BYH734"/>
      <c r="BYI734"/>
      <c r="BYJ734"/>
      <c r="BYK734"/>
      <c r="BYL734"/>
      <c r="BYM734"/>
      <c r="BYN734"/>
      <c r="BYO734"/>
      <c r="BYP734"/>
      <c r="BYQ734"/>
      <c r="BYR734"/>
      <c r="BYS734"/>
      <c r="BYT734"/>
      <c r="BYU734"/>
      <c r="BYV734"/>
      <c r="BYW734"/>
      <c r="BYX734"/>
      <c r="BYY734"/>
      <c r="BYZ734"/>
      <c r="BZA734"/>
      <c r="BZB734"/>
      <c r="BZC734"/>
      <c r="BZD734"/>
      <c r="BZE734"/>
      <c r="BZF734"/>
      <c r="BZG734"/>
      <c r="BZH734"/>
      <c r="BZI734"/>
      <c r="BZJ734"/>
      <c r="BZK734"/>
      <c r="BZL734"/>
      <c r="BZM734"/>
      <c r="BZN734"/>
      <c r="BZO734"/>
      <c r="BZP734"/>
      <c r="BZQ734"/>
      <c r="BZR734"/>
      <c r="BZS734"/>
      <c r="BZT734"/>
      <c r="BZU734"/>
      <c r="BZV734"/>
      <c r="BZW734"/>
      <c r="BZX734"/>
      <c r="BZY734"/>
      <c r="BZZ734"/>
      <c r="CAA734"/>
      <c r="CAB734"/>
      <c r="CAC734"/>
      <c r="CAD734"/>
      <c r="CAE734"/>
      <c r="CAF734"/>
      <c r="CAG734"/>
      <c r="CAH734"/>
      <c r="CAI734"/>
      <c r="CAJ734"/>
      <c r="CAK734"/>
      <c r="CAL734"/>
      <c r="CAM734"/>
      <c r="CAN734"/>
      <c r="CAO734"/>
      <c r="CAP734"/>
      <c r="CAQ734"/>
      <c r="CAR734"/>
      <c r="CAS734"/>
      <c r="CAT734"/>
      <c r="CAU734"/>
      <c r="CAV734"/>
      <c r="CAW734"/>
      <c r="CAX734"/>
      <c r="CAY734"/>
      <c r="CAZ734"/>
      <c r="CBA734"/>
      <c r="CBB734"/>
      <c r="CBC734"/>
      <c r="CBD734"/>
      <c r="CBE734"/>
      <c r="CBF734"/>
      <c r="CBG734"/>
      <c r="CBH734"/>
      <c r="CBI734"/>
      <c r="CBJ734"/>
      <c r="CBK734"/>
      <c r="CBL734"/>
      <c r="CBM734"/>
      <c r="CBN734"/>
      <c r="CBO734"/>
      <c r="CBP734"/>
      <c r="CBQ734"/>
      <c r="CBR734"/>
      <c r="CBS734"/>
      <c r="CBT734"/>
      <c r="CBU734"/>
      <c r="CBV734"/>
      <c r="CBW734"/>
      <c r="CBX734"/>
      <c r="CBY734"/>
      <c r="CBZ734"/>
      <c r="CCA734"/>
      <c r="CCB734"/>
      <c r="CCC734"/>
      <c r="CCD734"/>
      <c r="CCE734"/>
      <c r="CCF734"/>
      <c r="CCG734"/>
      <c r="CCH734"/>
      <c r="CCI734"/>
      <c r="CCJ734"/>
      <c r="CCK734"/>
      <c r="CCL734"/>
      <c r="CCM734"/>
      <c r="CCN734"/>
      <c r="CCO734"/>
      <c r="CCP734"/>
      <c r="CCQ734"/>
      <c r="CCR734"/>
      <c r="CCS734"/>
      <c r="CCT734"/>
      <c r="CCU734"/>
      <c r="CCV734"/>
      <c r="CCW734"/>
      <c r="CCX734"/>
      <c r="CCY734"/>
      <c r="CCZ734"/>
      <c r="CDA734"/>
      <c r="CDB734"/>
      <c r="CDC734"/>
      <c r="CDD734"/>
      <c r="CDE734"/>
      <c r="CDF734"/>
      <c r="CDG734"/>
      <c r="CDH734"/>
      <c r="CDI734"/>
      <c r="CDJ734"/>
      <c r="CDK734"/>
      <c r="CDL734"/>
      <c r="CDM734"/>
      <c r="CDN734"/>
      <c r="CDO734"/>
      <c r="CDP734"/>
      <c r="CDQ734"/>
      <c r="CDR734"/>
      <c r="CDS734"/>
      <c r="CDT734"/>
      <c r="CDU734"/>
      <c r="CDV734"/>
      <c r="CDW734"/>
      <c r="CDX734"/>
      <c r="CDY734"/>
      <c r="CDZ734"/>
      <c r="CEA734"/>
      <c r="CEB734"/>
      <c r="CEC734"/>
      <c r="CED734"/>
      <c r="CEE734"/>
      <c r="CEF734"/>
      <c r="CEG734"/>
      <c r="CEH734"/>
      <c r="CEI734"/>
      <c r="CEJ734"/>
      <c r="CEK734"/>
      <c r="CEL734"/>
      <c r="CEM734"/>
      <c r="CEN734"/>
      <c r="CEO734"/>
      <c r="CEP734"/>
      <c r="CEQ734"/>
      <c r="CER734"/>
      <c r="CES734"/>
      <c r="CET734"/>
      <c r="CEU734"/>
      <c r="CEV734"/>
      <c r="CEW734"/>
      <c r="CEX734"/>
      <c r="CEY734"/>
      <c r="CEZ734"/>
      <c r="CFA734"/>
      <c r="CFB734"/>
      <c r="CFC734"/>
      <c r="CFD734"/>
      <c r="CFE734"/>
      <c r="CFF734"/>
      <c r="CFG734"/>
      <c r="CFH734"/>
      <c r="CFI734"/>
      <c r="CFJ734"/>
      <c r="CFK734"/>
      <c r="CFL734"/>
      <c r="CFM734"/>
      <c r="CFN734"/>
      <c r="CFO734"/>
      <c r="CFP734"/>
      <c r="CFQ734"/>
      <c r="CFR734"/>
      <c r="CFS734"/>
      <c r="CFT734"/>
      <c r="CFU734"/>
      <c r="CFV734"/>
      <c r="CFW734"/>
      <c r="CFX734"/>
      <c r="CFY734"/>
      <c r="CFZ734"/>
      <c r="CGA734"/>
      <c r="CGB734"/>
      <c r="CGC734"/>
      <c r="CGD734"/>
      <c r="CGE734"/>
      <c r="CGF734"/>
      <c r="CGG734"/>
      <c r="CGH734"/>
      <c r="CGI734"/>
      <c r="CGJ734"/>
      <c r="CGK734"/>
      <c r="CGL734"/>
      <c r="CGM734"/>
      <c r="CGN734"/>
      <c r="CGO734"/>
      <c r="CGP734"/>
      <c r="CGQ734"/>
      <c r="CGR734"/>
      <c r="CGS734"/>
      <c r="CGT734"/>
      <c r="CGU734"/>
      <c r="CGV734"/>
      <c r="CGW734"/>
      <c r="CGX734"/>
      <c r="CGY734"/>
      <c r="CGZ734"/>
      <c r="CHA734"/>
      <c r="CHB734"/>
      <c r="CHC734"/>
      <c r="CHD734"/>
      <c r="CHE734"/>
      <c r="CHF734"/>
      <c r="CHG734"/>
      <c r="CHH734"/>
      <c r="CHI734"/>
      <c r="CHJ734"/>
      <c r="CHK734"/>
      <c r="CHL734"/>
      <c r="CHM734"/>
      <c r="CHN734"/>
      <c r="CHO734"/>
      <c r="CHP734"/>
      <c r="CHQ734"/>
      <c r="CHR734"/>
      <c r="CHS734"/>
      <c r="CHT734"/>
      <c r="CHU734"/>
      <c r="CHV734"/>
      <c r="CHW734"/>
      <c r="CHX734"/>
      <c r="CHY734"/>
      <c r="CHZ734"/>
      <c r="CIA734"/>
      <c r="CIB734"/>
      <c r="CIC734"/>
      <c r="CID734"/>
      <c r="CIE734"/>
      <c r="CIF734"/>
      <c r="CIG734"/>
      <c r="CIH734"/>
      <c r="CII734"/>
      <c r="CIJ734"/>
      <c r="CIK734"/>
      <c r="CIL734"/>
      <c r="CIM734"/>
      <c r="CIN734"/>
      <c r="CIO734"/>
      <c r="CIP734"/>
      <c r="CIQ734"/>
      <c r="CIR734"/>
      <c r="CIS734"/>
      <c r="CIT734"/>
      <c r="CIU734"/>
      <c r="CIV734"/>
      <c r="CIW734"/>
      <c r="CIX734"/>
      <c r="CIY734"/>
      <c r="CIZ734"/>
      <c r="CJA734"/>
      <c r="CJB734"/>
      <c r="CJC734"/>
      <c r="CJD734"/>
      <c r="CJE734"/>
      <c r="CJF734"/>
      <c r="CJG734"/>
      <c r="CJH734"/>
      <c r="CJI734"/>
      <c r="CJJ734"/>
      <c r="CJK734"/>
      <c r="CJL734"/>
      <c r="CJM734"/>
      <c r="CJN734"/>
      <c r="CJO734"/>
      <c r="CJP734"/>
      <c r="CJQ734"/>
      <c r="CJR734"/>
      <c r="CJS734"/>
      <c r="CJT734"/>
      <c r="CJU734"/>
      <c r="CJV734"/>
      <c r="CJW734"/>
      <c r="CJX734"/>
      <c r="CJY734"/>
      <c r="CJZ734"/>
      <c r="CKA734"/>
      <c r="CKB734"/>
      <c r="CKC734"/>
      <c r="CKD734"/>
      <c r="CKE734"/>
      <c r="CKF734"/>
      <c r="CKG734"/>
      <c r="CKH734"/>
      <c r="CKI734"/>
      <c r="CKJ734"/>
      <c r="CKK734"/>
      <c r="CKL734"/>
      <c r="CKM734"/>
      <c r="CKN734"/>
      <c r="CKO734"/>
      <c r="CKP734"/>
      <c r="CKQ734"/>
      <c r="CKR734"/>
      <c r="CKS734"/>
      <c r="CKT734"/>
      <c r="CKU734"/>
      <c r="CKV734"/>
      <c r="CKW734"/>
      <c r="CKX734"/>
      <c r="CKY734"/>
      <c r="CKZ734"/>
      <c r="CLA734"/>
      <c r="CLB734"/>
      <c r="CLC734"/>
      <c r="CLD734"/>
      <c r="CLE734"/>
      <c r="CLF734"/>
      <c r="CLG734"/>
      <c r="CLH734"/>
      <c r="CLI734"/>
      <c r="CLJ734"/>
      <c r="CLK734"/>
      <c r="CLL734"/>
      <c r="CLM734"/>
      <c r="CLN734"/>
      <c r="CLO734"/>
      <c r="CLP734"/>
      <c r="CLQ734"/>
      <c r="CLR734"/>
      <c r="CLS734"/>
      <c r="CLT734"/>
      <c r="CLU734"/>
      <c r="CLV734"/>
      <c r="CLW734"/>
      <c r="CLX734"/>
      <c r="CLY734"/>
      <c r="CLZ734"/>
      <c r="CMA734"/>
      <c r="CMB734"/>
      <c r="CMC734"/>
      <c r="CMD734"/>
      <c r="CME734"/>
      <c r="CMF734"/>
      <c r="CMG734"/>
      <c r="CMH734"/>
      <c r="CMI734"/>
      <c r="CMJ734"/>
      <c r="CMK734"/>
      <c r="CML734"/>
      <c r="CMM734"/>
      <c r="CMN734"/>
      <c r="CMO734"/>
      <c r="CMP734"/>
      <c r="CMQ734"/>
      <c r="CMR734"/>
      <c r="CMS734"/>
      <c r="CMT734"/>
      <c r="CMU734"/>
      <c r="CMV734"/>
      <c r="CMW734"/>
      <c r="CMX734"/>
      <c r="CMY734"/>
      <c r="CMZ734"/>
      <c r="CNA734"/>
      <c r="CNB734"/>
      <c r="CNC734"/>
      <c r="CND734"/>
      <c r="CNE734"/>
      <c r="CNF734"/>
      <c r="CNG734"/>
      <c r="CNH734"/>
      <c r="CNI734"/>
      <c r="CNJ734"/>
      <c r="CNK734"/>
      <c r="CNL734"/>
      <c r="CNM734"/>
      <c r="CNN734"/>
      <c r="CNO734"/>
      <c r="CNP734"/>
      <c r="CNQ734"/>
      <c r="CNR734"/>
      <c r="CNS734"/>
      <c r="CNT734"/>
      <c r="CNU734"/>
      <c r="CNV734"/>
      <c r="CNW734"/>
      <c r="CNX734"/>
      <c r="CNY734"/>
      <c r="CNZ734"/>
      <c r="COA734"/>
      <c r="COB734"/>
      <c r="COC734"/>
      <c r="COD734"/>
      <c r="COE734"/>
      <c r="COF734"/>
      <c r="COG734"/>
      <c r="COH734"/>
      <c r="COI734"/>
      <c r="COJ734"/>
      <c r="COK734"/>
      <c r="COL734"/>
      <c r="COM734"/>
      <c r="CON734"/>
      <c r="COO734"/>
      <c r="COP734"/>
      <c r="COQ734"/>
      <c r="COR734"/>
      <c r="COS734"/>
      <c r="COT734"/>
      <c r="COU734"/>
      <c r="COV734"/>
      <c r="COW734"/>
      <c r="COX734"/>
      <c r="COY734"/>
      <c r="COZ734"/>
      <c r="CPA734"/>
      <c r="CPB734"/>
      <c r="CPC734"/>
      <c r="CPD734"/>
      <c r="CPE734"/>
      <c r="CPF734"/>
      <c r="CPG734"/>
      <c r="CPH734"/>
      <c r="CPI734"/>
      <c r="CPJ734"/>
      <c r="CPK734"/>
      <c r="CPL734"/>
      <c r="CPM734"/>
      <c r="CPN734"/>
      <c r="CPO734"/>
      <c r="CPP734"/>
      <c r="CPQ734"/>
      <c r="CPR734"/>
      <c r="CPS734"/>
      <c r="CPT734"/>
      <c r="CPU734"/>
      <c r="CPV734"/>
      <c r="CPW734"/>
      <c r="CPX734"/>
      <c r="CPY734"/>
      <c r="CPZ734"/>
      <c r="CQA734"/>
      <c r="CQB734"/>
      <c r="CQC734"/>
      <c r="CQD734"/>
      <c r="CQE734"/>
      <c r="CQF734"/>
      <c r="CQG734"/>
      <c r="CQH734"/>
      <c r="CQI734"/>
      <c r="CQJ734"/>
      <c r="CQK734"/>
      <c r="CQL734"/>
      <c r="CQM734"/>
      <c r="CQN734"/>
      <c r="CQO734"/>
      <c r="CQP734"/>
      <c r="CQQ734"/>
      <c r="CQR734"/>
      <c r="CQS734"/>
      <c r="CQT734"/>
      <c r="CQU734"/>
      <c r="CQV734"/>
      <c r="CQW734"/>
      <c r="CQX734"/>
      <c r="CQY734"/>
      <c r="CQZ734"/>
      <c r="CRA734"/>
      <c r="CRB734"/>
      <c r="CRC734"/>
      <c r="CRD734"/>
      <c r="CRE734"/>
      <c r="CRF734"/>
      <c r="CRG734"/>
      <c r="CRH734"/>
      <c r="CRI734"/>
      <c r="CRJ734"/>
      <c r="CRK734"/>
      <c r="CRL734"/>
      <c r="CRM734"/>
      <c r="CRN734"/>
      <c r="CRO734"/>
      <c r="CRP734"/>
      <c r="CRQ734"/>
      <c r="CRR734"/>
      <c r="CRS734"/>
      <c r="CRT734"/>
      <c r="CRU734"/>
      <c r="CRV734"/>
      <c r="CRW734"/>
      <c r="CRX734"/>
      <c r="CRY734"/>
      <c r="CRZ734"/>
      <c r="CSA734"/>
      <c r="CSB734"/>
      <c r="CSC734"/>
      <c r="CSD734"/>
      <c r="CSE734"/>
      <c r="CSF734"/>
      <c r="CSG734"/>
      <c r="CSH734"/>
      <c r="CSI734"/>
      <c r="CSJ734"/>
      <c r="CSK734"/>
      <c r="CSL734"/>
      <c r="CSM734"/>
      <c r="CSN734"/>
      <c r="CSO734"/>
      <c r="CSP734"/>
      <c r="CSQ734"/>
      <c r="CSR734"/>
      <c r="CSS734"/>
      <c r="CST734"/>
      <c r="CSU734"/>
      <c r="CSV734"/>
      <c r="CSW734"/>
      <c r="CSX734"/>
      <c r="CSY734"/>
      <c r="CSZ734"/>
      <c r="CTA734"/>
      <c r="CTB734"/>
      <c r="CTC734"/>
      <c r="CTD734"/>
      <c r="CTE734"/>
      <c r="CTF734"/>
      <c r="CTG734"/>
      <c r="CTH734"/>
      <c r="CTI734"/>
      <c r="CTJ734"/>
      <c r="CTK734"/>
      <c r="CTL734"/>
      <c r="CTM734"/>
      <c r="CTN734"/>
      <c r="CTO734"/>
      <c r="CTP734"/>
      <c r="CTQ734"/>
      <c r="CTR734"/>
      <c r="CTS734"/>
      <c r="CTT734"/>
      <c r="CTU734"/>
      <c r="CTV734"/>
      <c r="CTW734"/>
      <c r="CTX734"/>
      <c r="CTY734"/>
      <c r="CTZ734"/>
      <c r="CUA734"/>
      <c r="CUB734"/>
      <c r="CUC734"/>
      <c r="CUD734"/>
      <c r="CUE734"/>
      <c r="CUF734"/>
      <c r="CUG734"/>
      <c r="CUH734"/>
      <c r="CUI734"/>
      <c r="CUJ734"/>
      <c r="CUK734"/>
      <c r="CUL734"/>
      <c r="CUM734"/>
      <c r="CUN734"/>
      <c r="CUO734"/>
      <c r="CUP734"/>
      <c r="CUQ734"/>
      <c r="CUR734"/>
      <c r="CUS734"/>
      <c r="CUT734"/>
      <c r="CUU734"/>
      <c r="CUV734"/>
      <c r="CUW734"/>
      <c r="CUX734"/>
      <c r="CUY734"/>
      <c r="CUZ734"/>
      <c r="CVA734"/>
      <c r="CVB734"/>
      <c r="CVC734"/>
      <c r="CVD734"/>
      <c r="CVE734"/>
      <c r="CVF734"/>
      <c r="CVG734"/>
      <c r="CVH734"/>
      <c r="CVI734"/>
      <c r="CVJ734"/>
      <c r="CVK734"/>
      <c r="CVL734"/>
      <c r="CVM734"/>
      <c r="CVN734"/>
      <c r="CVO734"/>
      <c r="CVP734"/>
      <c r="CVQ734"/>
      <c r="CVR734"/>
      <c r="CVS734"/>
      <c r="CVT734"/>
      <c r="CVU734"/>
      <c r="CVV734"/>
      <c r="CVW734"/>
      <c r="CVX734"/>
      <c r="CVY734"/>
      <c r="CVZ734"/>
      <c r="CWA734"/>
      <c r="CWB734"/>
      <c r="CWC734"/>
      <c r="CWD734"/>
      <c r="CWE734"/>
      <c r="CWF734"/>
      <c r="CWG734"/>
      <c r="CWH734"/>
      <c r="CWI734"/>
      <c r="CWJ734"/>
      <c r="CWK734"/>
      <c r="CWL734"/>
      <c r="CWM734"/>
      <c r="CWN734"/>
      <c r="CWO734"/>
      <c r="CWP734"/>
      <c r="CWQ734"/>
      <c r="CWR734"/>
      <c r="CWS734"/>
      <c r="CWT734"/>
      <c r="CWU734"/>
      <c r="CWV734"/>
      <c r="CWW734"/>
      <c r="CWX734"/>
      <c r="CWY734"/>
      <c r="CWZ734"/>
      <c r="CXA734"/>
      <c r="CXB734"/>
      <c r="CXC734"/>
      <c r="CXD734"/>
      <c r="CXE734"/>
      <c r="CXF734"/>
      <c r="CXG734"/>
      <c r="CXH734"/>
      <c r="CXI734"/>
      <c r="CXJ734"/>
      <c r="CXK734"/>
      <c r="CXL734"/>
      <c r="CXM734"/>
      <c r="CXN734"/>
      <c r="CXO734"/>
      <c r="CXP734"/>
      <c r="CXQ734"/>
      <c r="CXR734"/>
      <c r="CXS734"/>
      <c r="CXT734"/>
      <c r="CXU734"/>
      <c r="CXV734"/>
      <c r="CXW734"/>
      <c r="CXX734"/>
      <c r="CXY734"/>
      <c r="CXZ734"/>
      <c r="CYA734"/>
      <c r="CYB734"/>
      <c r="CYC734"/>
      <c r="CYD734"/>
      <c r="CYE734"/>
      <c r="CYF734"/>
      <c r="CYG734"/>
      <c r="CYH734"/>
      <c r="CYI734"/>
      <c r="CYJ734"/>
      <c r="CYK734"/>
      <c r="CYL734"/>
      <c r="CYM734"/>
      <c r="CYN734"/>
      <c r="CYO734"/>
      <c r="CYP734"/>
      <c r="CYQ734"/>
      <c r="CYR734"/>
      <c r="CYS734"/>
      <c r="CYT734"/>
      <c r="CYU734"/>
      <c r="CYV734"/>
      <c r="CYW734"/>
      <c r="CYX734"/>
      <c r="CYY734"/>
      <c r="CYZ734"/>
      <c r="CZA734"/>
      <c r="CZB734"/>
      <c r="CZC734"/>
      <c r="CZD734"/>
      <c r="CZE734"/>
      <c r="CZF734"/>
      <c r="CZG734"/>
      <c r="CZH734"/>
      <c r="CZI734"/>
      <c r="CZJ734"/>
      <c r="CZK734"/>
      <c r="CZL734"/>
      <c r="CZM734"/>
      <c r="CZN734"/>
      <c r="CZO734"/>
      <c r="CZP734"/>
      <c r="CZQ734"/>
      <c r="CZR734"/>
      <c r="CZS734"/>
      <c r="CZT734"/>
      <c r="CZU734"/>
      <c r="CZV734"/>
      <c r="CZW734"/>
      <c r="CZX734"/>
      <c r="CZY734"/>
      <c r="CZZ734"/>
      <c r="DAA734"/>
      <c r="DAB734"/>
      <c r="DAC734"/>
      <c r="DAD734"/>
      <c r="DAE734"/>
      <c r="DAF734"/>
      <c r="DAG734"/>
      <c r="DAH734"/>
      <c r="DAI734"/>
      <c r="DAJ734"/>
      <c r="DAK734"/>
      <c r="DAL734"/>
      <c r="DAM734"/>
      <c r="DAN734"/>
      <c r="DAO734"/>
      <c r="DAP734"/>
      <c r="DAQ734"/>
      <c r="DAR734"/>
      <c r="DAS734"/>
      <c r="DAT734"/>
      <c r="DAU734"/>
      <c r="DAV734"/>
      <c r="DAW734"/>
      <c r="DAX734"/>
      <c r="DAY734"/>
      <c r="DAZ734"/>
      <c r="DBA734"/>
      <c r="DBB734"/>
      <c r="DBC734"/>
      <c r="DBD734"/>
      <c r="DBE734"/>
      <c r="DBF734"/>
      <c r="DBG734"/>
      <c r="DBH734"/>
      <c r="DBI734"/>
      <c r="DBJ734"/>
      <c r="DBK734"/>
      <c r="DBL734"/>
      <c r="DBM734"/>
      <c r="DBN734"/>
      <c r="DBO734"/>
      <c r="DBP734"/>
      <c r="DBQ734"/>
      <c r="DBR734"/>
      <c r="DBS734"/>
      <c r="DBT734"/>
      <c r="DBU734"/>
      <c r="DBV734"/>
      <c r="DBW734"/>
      <c r="DBX734"/>
      <c r="DBY734"/>
      <c r="DBZ734"/>
      <c r="DCA734"/>
      <c r="DCB734"/>
      <c r="DCC734"/>
      <c r="DCD734"/>
      <c r="DCE734"/>
      <c r="DCF734"/>
      <c r="DCG734"/>
      <c r="DCH734"/>
      <c r="DCI734"/>
      <c r="DCJ734"/>
      <c r="DCK734"/>
      <c r="DCL734"/>
      <c r="DCM734"/>
      <c r="DCN734"/>
      <c r="DCO734"/>
      <c r="DCP734"/>
      <c r="DCQ734"/>
      <c r="DCR734"/>
      <c r="DCS734"/>
      <c r="DCT734"/>
      <c r="DCU734"/>
      <c r="DCV734"/>
      <c r="DCW734"/>
      <c r="DCX734"/>
      <c r="DCY734"/>
      <c r="DCZ734"/>
      <c r="DDA734"/>
      <c r="DDB734"/>
      <c r="DDC734"/>
      <c r="DDD734"/>
      <c r="DDE734"/>
      <c r="DDF734"/>
      <c r="DDG734"/>
      <c r="DDH734"/>
      <c r="DDI734"/>
      <c r="DDJ734"/>
      <c r="DDK734"/>
      <c r="DDL734"/>
      <c r="DDM734"/>
      <c r="DDN734"/>
      <c r="DDO734"/>
      <c r="DDP734"/>
      <c r="DDQ734"/>
      <c r="DDR734"/>
      <c r="DDS734"/>
      <c r="DDT734"/>
      <c r="DDU734"/>
      <c r="DDV734"/>
      <c r="DDW734"/>
      <c r="DDX734"/>
      <c r="DDY734"/>
      <c r="DDZ734"/>
      <c r="DEA734"/>
      <c r="DEB734"/>
      <c r="DEC734"/>
      <c r="DED734"/>
      <c r="DEE734"/>
      <c r="DEF734"/>
      <c r="DEG734"/>
      <c r="DEH734"/>
      <c r="DEI734"/>
      <c r="DEJ734"/>
      <c r="DEK734"/>
      <c r="DEL734"/>
      <c r="DEM734"/>
      <c r="DEN734"/>
      <c r="DEO734"/>
      <c r="DEP734"/>
      <c r="DEQ734"/>
      <c r="DER734"/>
      <c r="DES734"/>
      <c r="DET734"/>
      <c r="DEU734"/>
      <c r="DEV734"/>
      <c r="DEW734"/>
      <c r="DEX734"/>
      <c r="DEY734"/>
      <c r="DEZ734"/>
      <c r="DFA734"/>
      <c r="DFB734"/>
      <c r="DFC734"/>
      <c r="DFD734"/>
      <c r="DFE734"/>
      <c r="DFF734"/>
      <c r="DFG734"/>
      <c r="DFH734"/>
      <c r="DFI734"/>
      <c r="DFJ734"/>
      <c r="DFK734"/>
      <c r="DFL734"/>
      <c r="DFM734"/>
      <c r="DFN734"/>
      <c r="DFO734"/>
      <c r="DFP734"/>
      <c r="DFQ734"/>
      <c r="DFR734"/>
      <c r="DFS734"/>
      <c r="DFT734"/>
      <c r="DFU734"/>
      <c r="DFV734"/>
      <c r="DFW734"/>
      <c r="DFX734"/>
      <c r="DFY734"/>
      <c r="DFZ734"/>
      <c r="DGA734"/>
      <c r="DGB734"/>
      <c r="DGC734"/>
      <c r="DGD734"/>
      <c r="DGE734"/>
      <c r="DGF734"/>
      <c r="DGG734"/>
      <c r="DGH734"/>
      <c r="DGI734"/>
      <c r="DGJ734"/>
      <c r="DGK734"/>
      <c r="DGL734"/>
      <c r="DGM734"/>
      <c r="DGN734"/>
      <c r="DGO734"/>
      <c r="DGP734"/>
      <c r="DGQ734"/>
      <c r="DGR734"/>
      <c r="DGS734"/>
      <c r="DGT734"/>
      <c r="DGU734"/>
      <c r="DGV734"/>
      <c r="DGW734"/>
      <c r="DGX734"/>
      <c r="DGY734"/>
      <c r="DGZ734"/>
      <c r="DHA734"/>
      <c r="DHB734"/>
      <c r="DHC734"/>
      <c r="DHD734"/>
      <c r="DHE734"/>
      <c r="DHF734"/>
      <c r="DHG734"/>
      <c r="DHH734"/>
      <c r="DHI734"/>
      <c r="DHJ734"/>
      <c r="DHK734"/>
      <c r="DHL734"/>
      <c r="DHM734"/>
      <c r="DHN734"/>
      <c r="DHO734"/>
      <c r="DHP734"/>
      <c r="DHQ734"/>
      <c r="DHR734"/>
      <c r="DHS734"/>
      <c r="DHT734"/>
      <c r="DHU734"/>
      <c r="DHV734"/>
      <c r="DHW734"/>
      <c r="DHX734"/>
      <c r="DHY734"/>
      <c r="DHZ734"/>
      <c r="DIA734"/>
      <c r="DIB734"/>
      <c r="DIC734"/>
      <c r="DID734"/>
      <c r="DIE734"/>
      <c r="DIF734"/>
      <c r="DIG734"/>
      <c r="DIH734"/>
      <c r="DII734"/>
      <c r="DIJ734"/>
      <c r="DIK734"/>
      <c r="DIL734"/>
      <c r="DIM734"/>
      <c r="DIN734"/>
      <c r="DIO734"/>
      <c r="DIP734"/>
      <c r="DIQ734"/>
      <c r="DIR734"/>
      <c r="DIS734"/>
      <c r="DIT734"/>
      <c r="DIU734"/>
      <c r="DIV734"/>
      <c r="DIW734"/>
      <c r="DIX734"/>
      <c r="DIY734"/>
      <c r="DIZ734"/>
      <c r="DJA734"/>
      <c r="DJB734"/>
      <c r="DJC734"/>
      <c r="DJD734"/>
      <c r="DJE734"/>
      <c r="DJF734"/>
      <c r="DJG734"/>
      <c r="DJH734"/>
      <c r="DJI734"/>
      <c r="DJJ734"/>
      <c r="DJK734"/>
      <c r="DJL734"/>
      <c r="DJM734"/>
      <c r="DJN734"/>
      <c r="DJO734"/>
      <c r="DJP734"/>
      <c r="DJQ734"/>
      <c r="DJR734"/>
      <c r="DJS734"/>
      <c r="DJT734"/>
      <c r="DJU734"/>
      <c r="DJV734"/>
      <c r="DJW734"/>
      <c r="DJX734"/>
      <c r="DJY734"/>
      <c r="DJZ734"/>
      <c r="DKA734"/>
      <c r="DKB734"/>
      <c r="DKC734"/>
      <c r="DKD734"/>
      <c r="DKE734"/>
      <c r="DKF734"/>
      <c r="DKG734"/>
      <c r="DKH734"/>
      <c r="DKI734"/>
      <c r="DKJ734"/>
      <c r="DKK734"/>
      <c r="DKL734"/>
      <c r="DKM734"/>
      <c r="DKN734"/>
      <c r="DKO734"/>
      <c r="DKP734"/>
      <c r="DKQ734"/>
      <c r="DKR734"/>
      <c r="DKS734"/>
      <c r="DKT734"/>
      <c r="DKU734"/>
      <c r="DKV734"/>
      <c r="DKW734"/>
      <c r="DKX734"/>
      <c r="DKY734"/>
      <c r="DKZ734"/>
      <c r="DLA734"/>
      <c r="DLB734"/>
      <c r="DLC734"/>
      <c r="DLD734"/>
      <c r="DLE734"/>
      <c r="DLF734"/>
      <c r="DLG734"/>
      <c r="DLH734"/>
      <c r="DLI734"/>
      <c r="DLJ734"/>
      <c r="DLK734"/>
      <c r="DLL734"/>
      <c r="DLM734"/>
      <c r="DLN734"/>
      <c r="DLO734"/>
      <c r="DLP734"/>
      <c r="DLQ734"/>
      <c r="DLR734"/>
      <c r="DLS734"/>
      <c r="DLT734"/>
      <c r="DLU734"/>
      <c r="DLV734"/>
      <c r="DLW734"/>
      <c r="DLX734"/>
      <c r="DLY734"/>
      <c r="DLZ734"/>
      <c r="DMA734"/>
      <c r="DMB734"/>
      <c r="DMC734"/>
      <c r="DMD734"/>
      <c r="DME734"/>
      <c r="DMF734"/>
      <c r="DMG734"/>
      <c r="DMH734"/>
      <c r="DMI734"/>
      <c r="DMJ734"/>
      <c r="DMK734"/>
      <c r="DML734"/>
      <c r="DMM734"/>
      <c r="DMN734"/>
      <c r="DMO734"/>
      <c r="DMP734"/>
      <c r="DMQ734"/>
      <c r="DMR734"/>
      <c r="DMS734"/>
      <c r="DMT734"/>
      <c r="DMU734"/>
      <c r="DMV734"/>
      <c r="DMW734"/>
      <c r="DMX734"/>
      <c r="DMY734"/>
      <c r="DMZ734"/>
      <c r="DNA734"/>
      <c r="DNB734"/>
      <c r="DNC734"/>
      <c r="DND734"/>
      <c r="DNE734"/>
      <c r="DNF734"/>
      <c r="DNG734"/>
      <c r="DNH734"/>
      <c r="DNI734"/>
      <c r="DNJ734"/>
      <c r="DNK734"/>
      <c r="DNL734"/>
      <c r="DNM734"/>
      <c r="DNN734"/>
      <c r="DNO734"/>
      <c r="DNP734"/>
      <c r="DNQ734"/>
      <c r="DNR734"/>
      <c r="DNS734"/>
      <c r="DNT734"/>
      <c r="DNU734"/>
      <c r="DNV734"/>
      <c r="DNW734"/>
      <c r="DNX734"/>
      <c r="DNY734"/>
      <c r="DNZ734"/>
      <c r="DOA734"/>
      <c r="DOB734"/>
      <c r="DOC734"/>
      <c r="DOD734"/>
      <c r="DOE734"/>
      <c r="DOF734"/>
      <c r="DOG734"/>
      <c r="DOH734"/>
      <c r="DOI734"/>
      <c r="DOJ734"/>
      <c r="DOK734"/>
      <c r="DOL734"/>
      <c r="DOM734"/>
      <c r="DON734"/>
      <c r="DOO734"/>
      <c r="DOP734"/>
      <c r="DOQ734"/>
      <c r="DOR734"/>
      <c r="DOS734"/>
      <c r="DOT734"/>
      <c r="DOU734"/>
      <c r="DOV734"/>
      <c r="DOW734"/>
      <c r="DOX734"/>
      <c r="DOY734"/>
      <c r="DOZ734"/>
      <c r="DPA734"/>
      <c r="DPB734"/>
      <c r="DPC734"/>
      <c r="DPD734"/>
      <c r="DPE734"/>
      <c r="DPF734"/>
      <c r="DPG734"/>
      <c r="DPH734"/>
      <c r="DPI734"/>
      <c r="DPJ734"/>
      <c r="DPK734"/>
      <c r="DPL734"/>
      <c r="DPM734"/>
      <c r="DPN734"/>
      <c r="DPO734"/>
      <c r="DPP734"/>
      <c r="DPQ734"/>
      <c r="DPR734"/>
      <c r="DPS734"/>
      <c r="DPT734"/>
      <c r="DPU734"/>
      <c r="DPV734"/>
      <c r="DPW734"/>
      <c r="DPX734"/>
      <c r="DPY734"/>
      <c r="DPZ734"/>
      <c r="DQA734"/>
      <c r="DQB734"/>
      <c r="DQC734"/>
      <c r="DQD734"/>
      <c r="DQE734"/>
      <c r="DQF734"/>
      <c r="DQG734"/>
      <c r="DQH734"/>
      <c r="DQI734"/>
      <c r="DQJ734"/>
      <c r="DQK734"/>
      <c r="DQL734"/>
      <c r="DQM734"/>
      <c r="DQN734"/>
      <c r="DQO734"/>
      <c r="DQP734"/>
      <c r="DQQ734"/>
      <c r="DQR734"/>
      <c r="DQS734"/>
      <c r="DQT734"/>
      <c r="DQU734"/>
      <c r="DQV734"/>
      <c r="DQW734"/>
      <c r="DQX734"/>
      <c r="DQY734"/>
      <c r="DQZ734"/>
      <c r="DRA734"/>
      <c r="DRB734"/>
      <c r="DRC734"/>
      <c r="DRD734"/>
      <c r="DRE734"/>
      <c r="DRF734"/>
      <c r="DRG734"/>
      <c r="DRH734"/>
      <c r="DRI734"/>
      <c r="DRJ734"/>
      <c r="DRK734"/>
      <c r="DRL734"/>
      <c r="DRM734"/>
      <c r="DRN734"/>
      <c r="DRO734"/>
      <c r="DRP734"/>
      <c r="DRQ734"/>
      <c r="DRR734"/>
      <c r="DRS734"/>
      <c r="DRT734"/>
      <c r="DRU734"/>
      <c r="DRV734"/>
      <c r="DRW734"/>
      <c r="DRX734"/>
      <c r="DRY734"/>
      <c r="DRZ734"/>
      <c r="DSA734"/>
      <c r="DSB734"/>
      <c r="DSC734"/>
      <c r="DSD734"/>
      <c r="DSE734"/>
      <c r="DSF734"/>
      <c r="DSG734"/>
      <c r="DSH734"/>
      <c r="DSI734"/>
      <c r="DSJ734"/>
      <c r="DSK734"/>
      <c r="DSL734"/>
      <c r="DSM734"/>
      <c r="DSN734"/>
      <c r="DSO734"/>
      <c r="DSP734"/>
      <c r="DSQ734"/>
      <c r="DSR734"/>
      <c r="DSS734"/>
      <c r="DST734"/>
      <c r="DSU734"/>
      <c r="DSV734"/>
      <c r="DSW734"/>
      <c r="DSX734"/>
      <c r="DSY734"/>
      <c r="DSZ734"/>
      <c r="DTA734"/>
      <c r="DTB734"/>
      <c r="DTC734"/>
      <c r="DTD734"/>
      <c r="DTE734"/>
      <c r="DTF734"/>
      <c r="DTG734"/>
      <c r="DTH734"/>
      <c r="DTI734"/>
      <c r="DTJ734"/>
      <c r="DTK734"/>
      <c r="DTL734"/>
      <c r="DTM734"/>
      <c r="DTN734"/>
      <c r="DTO734"/>
      <c r="DTP734"/>
      <c r="DTQ734"/>
      <c r="DTR734"/>
      <c r="DTS734"/>
      <c r="DTT734"/>
      <c r="DTU734"/>
      <c r="DTV734"/>
      <c r="DTW734"/>
      <c r="DTX734"/>
      <c r="DTY734"/>
      <c r="DTZ734"/>
      <c r="DUA734"/>
      <c r="DUB734"/>
      <c r="DUC734"/>
      <c r="DUD734"/>
      <c r="DUE734"/>
      <c r="DUF734"/>
      <c r="DUG734"/>
      <c r="DUH734"/>
      <c r="DUI734"/>
      <c r="DUJ734"/>
      <c r="DUK734"/>
      <c r="DUL734"/>
      <c r="DUM734"/>
      <c r="DUN734"/>
      <c r="DUO734"/>
      <c r="DUP734"/>
      <c r="DUQ734"/>
      <c r="DUR734"/>
      <c r="DUS734"/>
      <c r="DUT734"/>
      <c r="DUU734"/>
      <c r="DUV734"/>
      <c r="DUW734"/>
      <c r="DUX734"/>
      <c r="DUY734"/>
      <c r="DUZ734"/>
      <c r="DVA734"/>
      <c r="DVB734"/>
      <c r="DVC734"/>
      <c r="DVD734"/>
      <c r="DVE734"/>
      <c r="DVF734"/>
      <c r="DVG734"/>
      <c r="DVH734"/>
      <c r="DVI734"/>
      <c r="DVJ734"/>
      <c r="DVK734"/>
      <c r="DVL734"/>
      <c r="DVM734"/>
      <c r="DVN734"/>
      <c r="DVO734"/>
      <c r="DVP734"/>
      <c r="DVQ734"/>
      <c r="DVR734"/>
      <c r="DVS734"/>
      <c r="DVT734"/>
      <c r="DVU734"/>
      <c r="DVV734"/>
      <c r="DVW734"/>
      <c r="DVX734"/>
      <c r="DVY734"/>
      <c r="DVZ734"/>
      <c r="DWA734"/>
      <c r="DWB734"/>
      <c r="DWC734"/>
      <c r="DWD734"/>
      <c r="DWE734"/>
      <c r="DWF734"/>
      <c r="DWG734"/>
      <c r="DWH734"/>
      <c r="DWI734"/>
      <c r="DWJ734"/>
      <c r="DWK734"/>
      <c r="DWL734"/>
      <c r="DWM734"/>
      <c r="DWN734"/>
      <c r="DWO734"/>
      <c r="DWP734"/>
      <c r="DWQ734"/>
      <c r="DWR734"/>
      <c r="DWS734"/>
      <c r="DWT734"/>
      <c r="DWU734"/>
      <c r="DWV734"/>
      <c r="DWW734"/>
      <c r="DWX734"/>
      <c r="DWY734"/>
      <c r="DWZ734"/>
      <c r="DXA734"/>
      <c r="DXB734"/>
      <c r="DXC734"/>
      <c r="DXD734"/>
      <c r="DXE734"/>
      <c r="DXF734"/>
      <c r="DXG734"/>
      <c r="DXH734"/>
      <c r="DXI734"/>
      <c r="DXJ734"/>
      <c r="DXK734"/>
      <c r="DXL734"/>
      <c r="DXM734"/>
      <c r="DXN734"/>
      <c r="DXO734"/>
      <c r="DXP734"/>
      <c r="DXQ734"/>
      <c r="DXR734"/>
      <c r="DXS734"/>
      <c r="DXT734"/>
      <c r="DXU734"/>
      <c r="DXV734"/>
      <c r="DXW734"/>
      <c r="DXX734"/>
      <c r="DXY734"/>
      <c r="DXZ734"/>
      <c r="DYA734"/>
      <c r="DYB734"/>
      <c r="DYC734"/>
      <c r="DYD734"/>
      <c r="DYE734"/>
      <c r="DYF734"/>
      <c r="DYG734"/>
      <c r="DYH734"/>
      <c r="DYI734"/>
      <c r="DYJ734"/>
      <c r="DYK734"/>
      <c r="DYL734"/>
      <c r="DYM734"/>
      <c r="DYN734"/>
      <c r="DYO734"/>
      <c r="DYP734"/>
      <c r="DYQ734"/>
      <c r="DYR734"/>
      <c r="DYS734"/>
      <c r="DYT734"/>
      <c r="DYU734"/>
      <c r="DYV734"/>
      <c r="DYW734"/>
      <c r="DYX734"/>
      <c r="DYY734"/>
      <c r="DYZ734"/>
      <c r="DZA734"/>
      <c r="DZB734"/>
      <c r="DZC734"/>
      <c r="DZD734"/>
      <c r="DZE734"/>
      <c r="DZF734"/>
      <c r="DZG734"/>
      <c r="DZH734"/>
      <c r="DZI734"/>
      <c r="DZJ734"/>
      <c r="DZK734"/>
      <c r="DZL734"/>
      <c r="DZM734"/>
      <c r="DZN734"/>
      <c r="DZO734"/>
      <c r="DZP734"/>
      <c r="DZQ734"/>
      <c r="DZR734"/>
      <c r="DZS734"/>
      <c r="DZT734"/>
      <c r="DZU734"/>
      <c r="DZV734"/>
      <c r="DZW734"/>
      <c r="DZX734"/>
      <c r="DZY734"/>
      <c r="DZZ734"/>
      <c r="EAA734"/>
      <c r="EAB734"/>
      <c r="EAC734"/>
      <c r="EAD734"/>
      <c r="EAE734"/>
      <c r="EAF734"/>
      <c r="EAG734"/>
      <c r="EAH734"/>
      <c r="EAI734"/>
      <c r="EAJ734"/>
      <c r="EAK734"/>
      <c r="EAL734"/>
      <c r="EAM734"/>
      <c r="EAN734"/>
      <c r="EAO734"/>
      <c r="EAP734"/>
      <c r="EAQ734"/>
      <c r="EAR734"/>
      <c r="EAS734"/>
      <c r="EAT734"/>
      <c r="EAU734"/>
      <c r="EAV734"/>
      <c r="EAW734"/>
      <c r="EAX734"/>
      <c r="EAY734"/>
      <c r="EAZ734"/>
      <c r="EBA734"/>
      <c r="EBB734"/>
      <c r="EBC734"/>
      <c r="EBD734"/>
      <c r="EBE734"/>
      <c r="EBF734"/>
      <c r="EBG734"/>
      <c r="EBH734"/>
      <c r="EBI734"/>
      <c r="EBJ734"/>
      <c r="EBK734"/>
      <c r="EBL734"/>
      <c r="EBM734"/>
      <c r="EBN734"/>
      <c r="EBO734"/>
      <c r="EBP734"/>
      <c r="EBQ734"/>
      <c r="EBR734"/>
      <c r="EBS734"/>
      <c r="EBT734"/>
      <c r="EBU734"/>
      <c r="EBV734"/>
      <c r="EBW734"/>
      <c r="EBX734"/>
      <c r="EBY734"/>
      <c r="EBZ734"/>
      <c r="ECA734"/>
      <c r="ECB734"/>
      <c r="ECC734"/>
      <c r="ECD734"/>
      <c r="ECE734"/>
      <c r="ECF734"/>
      <c r="ECG734"/>
      <c r="ECH734"/>
      <c r="ECI734"/>
      <c r="ECJ734"/>
      <c r="ECK734"/>
      <c r="ECL734"/>
      <c r="ECM734"/>
      <c r="ECN734"/>
      <c r="ECO734"/>
      <c r="ECP734"/>
      <c r="ECQ734"/>
      <c r="ECR734"/>
      <c r="ECS734"/>
      <c r="ECT734"/>
      <c r="ECU734"/>
      <c r="ECV734"/>
      <c r="ECW734"/>
      <c r="ECX734"/>
      <c r="ECY734"/>
      <c r="ECZ734"/>
      <c r="EDA734"/>
      <c r="EDB734"/>
      <c r="EDC734"/>
      <c r="EDD734"/>
      <c r="EDE734"/>
      <c r="EDF734"/>
      <c r="EDG734"/>
      <c r="EDH734"/>
      <c r="EDI734"/>
      <c r="EDJ734"/>
      <c r="EDK734"/>
      <c r="EDL734"/>
      <c r="EDM734"/>
      <c r="EDN734"/>
      <c r="EDO734"/>
      <c r="EDP734"/>
      <c r="EDQ734"/>
      <c r="EDR734"/>
      <c r="EDS734"/>
      <c r="EDT734"/>
      <c r="EDU734"/>
      <c r="EDV734"/>
      <c r="EDW734"/>
      <c r="EDX734"/>
      <c r="EDY734"/>
      <c r="EDZ734"/>
      <c r="EEA734"/>
      <c r="EEB734"/>
      <c r="EEC734"/>
      <c r="EED734"/>
      <c r="EEE734"/>
      <c r="EEF734"/>
      <c r="EEG734"/>
      <c r="EEH734"/>
      <c r="EEI734"/>
      <c r="EEJ734"/>
      <c r="EEK734"/>
      <c r="EEL734"/>
      <c r="EEM734"/>
      <c r="EEN734"/>
      <c r="EEO734"/>
      <c r="EEP734"/>
      <c r="EEQ734"/>
      <c r="EER734"/>
      <c r="EES734"/>
      <c r="EET734"/>
      <c r="EEU734"/>
      <c r="EEV734"/>
      <c r="EEW734"/>
      <c r="EEX734"/>
      <c r="EEY734"/>
      <c r="EEZ734"/>
      <c r="EFA734"/>
      <c r="EFB734"/>
      <c r="EFC734"/>
      <c r="EFD734"/>
      <c r="EFE734"/>
      <c r="EFF734"/>
      <c r="EFG734"/>
      <c r="EFH734"/>
      <c r="EFI734"/>
      <c r="EFJ734"/>
      <c r="EFK734"/>
      <c r="EFL734"/>
      <c r="EFM734"/>
      <c r="EFN734"/>
      <c r="EFO734"/>
      <c r="EFP734"/>
      <c r="EFQ734"/>
      <c r="EFR734"/>
      <c r="EFS734"/>
      <c r="EFT734"/>
      <c r="EFU734"/>
      <c r="EFV734"/>
      <c r="EFW734"/>
      <c r="EFX734"/>
      <c r="EFY734"/>
      <c r="EFZ734"/>
      <c r="EGA734"/>
      <c r="EGB734"/>
      <c r="EGC734"/>
      <c r="EGD734"/>
      <c r="EGE734"/>
      <c r="EGF734"/>
      <c r="EGG734"/>
      <c r="EGH734"/>
      <c r="EGI734"/>
      <c r="EGJ734"/>
      <c r="EGK734"/>
      <c r="EGL734"/>
      <c r="EGM734"/>
      <c r="EGN734"/>
      <c r="EGO734"/>
      <c r="EGP734"/>
      <c r="EGQ734"/>
      <c r="EGR734"/>
      <c r="EGS734"/>
      <c r="EGT734"/>
      <c r="EGU734"/>
      <c r="EGV734"/>
      <c r="EGW734"/>
      <c r="EGX734"/>
      <c r="EGY734"/>
      <c r="EGZ734"/>
      <c r="EHA734"/>
      <c r="EHB734"/>
      <c r="EHC734"/>
      <c r="EHD734"/>
      <c r="EHE734"/>
      <c r="EHF734"/>
      <c r="EHG734"/>
      <c r="EHH734"/>
      <c r="EHI734"/>
      <c r="EHJ734"/>
      <c r="EHK734"/>
      <c r="EHL734"/>
      <c r="EHM734"/>
      <c r="EHN734"/>
      <c r="EHO734"/>
      <c r="EHP734"/>
      <c r="EHQ734"/>
      <c r="EHR734"/>
      <c r="EHS734"/>
      <c r="EHT734"/>
      <c r="EHU734"/>
      <c r="EHV734"/>
      <c r="EHW734"/>
      <c r="EHX734"/>
      <c r="EHY734"/>
      <c r="EHZ734"/>
      <c r="EIA734"/>
      <c r="EIB734"/>
      <c r="EIC734"/>
      <c r="EID734"/>
      <c r="EIE734"/>
      <c r="EIF734"/>
      <c r="EIG734"/>
      <c r="EIH734"/>
      <c r="EII734"/>
      <c r="EIJ734"/>
      <c r="EIK734"/>
      <c r="EIL734"/>
      <c r="EIM734"/>
      <c r="EIN734"/>
      <c r="EIO734"/>
      <c r="EIP734"/>
      <c r="EIQ734"/>
      <c r="EIR734"/>
      <c r="EIS734"/>
      <c r="EIT734"/>
      <c r="EIU734"/>
      <c r="EIV734"/>
      <c r="EIW734"/>
      <c r="EIX734"/>
      <c r="EIY734"/>
      <c r="EIZ734"/>
      <c r="EJA734"/>
      <c r="EJB734"/>
      <c r="EJC734"/>
      <c r="EJD734"/>
      <c r="EJE734"/>
      <c r="EJF734"/>
      <c r="EJG734"/>
      <c r="EJH734"/>
      <c r="EJI734"/>
      <c r="EJJ734"/>
      <c r="EJK734"/>
      <c r="EJL734"/>
      <c r="EJM734"/>
      <c r="EJN734"/>
      <c r="EJO734"/>
      <c r="EJP734"/>
      <c r="EJQ734"/>
      <c r="EJR734"/>
      <c r="EJS734"/>
      <c r="EJT734"/>
      <c r="EJU734"/>
      <c r="EJV734"/>
      <c r="EJW734"/>
      <c r="EJX734"/>
      <c r="EJY734"/>
      <c r="EJZ734"/>
      <c r="EKA734"/>
      <c r="EKB734"/>
      <c r="EKC734"/>
      <c r="EKD734"/>
      <c r="EKE734"/>
      <c r="EKF734"/>
      <c r="EKG734"/>
      <c r="EKH734"/>
      <c r="EKI734"/>
      <c r="EKJ734"/>
      <c r="EKK734"/>
      <c r="EKL734"/>
      <c r="EKM734"/>
      <c r="EKN734"/>
      <c r="EKO734"/>
      <c r="EKP734"/>
      <c r="EKQ734"/>
      <c r="EKR734"/>
      <c r="EKS734"/>
      <c r="EKT734"/>
      <c r="EKU734"/>
      <c r="EKV734"/>
      <c r="EKW734"/>
      <c r="EKX734"/>
      <c r="EKY734"/>
      <c r="EKZ734"/>
      <c r="ELA734"/>
      <c r="ELB734"/>
      <c r="ELC734"/>
      <c r="ELD734"/>
      <c r="ELE734"/>
      <c r="ELF734"/>
      <c r="ELG734"/>
      <c r="ELH734"/>
      <c r="ELI734"/>
      <c r="ELJ734"/>
      <c r="ELK734"/>
      <c r="ELL734"/>
      <c r="ELM734"/>
      <c r="ELN734"/>
      <c r="ELO734"/>
      <c r="ELP734"/>
      <c r="ELQ734"/>
      <c r="ELR734"/>
      <c r="ELS734"/>
      <c r="ELT734"/>
      <c r="ELU734"/>
      <c r="ELV734"/>
      <c r="ELW734"/>
      <c r="ELX734"/>
      <c r="ELY734"/>
      <c r="ELZ734"/>
      <c r="EMA734"/>
      <c r="EMB734"/>
      <c r="EMC734"/>
      <c r="EMD734"/>
      <c r="EME734"/>
      <c r="EMF734"/>
      <c r="EMG734"/>
      <c r="EMH734"/>
      <c r="EMI734"/>
      <c r="EMJ734"/>
      <c r="EMK734"/>
      <c r="EML734"/>
      <c r="EMM734"/>
      <c r="EMN734"/>
      <c r="EMO734"/>
      <c r="EMP734"/>
      <c r="EMQ734"/>
      <c r="EMR734"/>
      <c r="EMS734"/>
      <c r="EMT734"/>
      <c r="EMU734"/>
      <c r="EMV734"/>
      <c r="EMW734"/>
      <c r="EMX734"/>
      <c r="EMY734"/>
      <c r="EMZ734"/>
      <c r="ENA734"/>
      <c r="ENB734"/>
      <c r="ENC734"/>
      <c r="END734"/>
      <c r="ENE734"/>
      <c r="ENF734"/>
      <c r="ENG734"/>
      <c r="ENH734"/>
      <c r="ENI734"/>
      <c r="ENJ734"/>
      <c r="ENK734"/>
      <c r="ENL734"/>
      <c r="ENM734"/>
      <c r="ENN734"/>
      <c r="ENO734"/>
      <c r="ENP734"/>
      <c r="ENQ734"/>
      <c r="ENR734"/>
      <c r="ENS734"/>
      <c r="ENT734"/>
      <c r="ENU734"/>
      <c r="ENV734"/>
      <c r="ENW734"/>
      <c r="ENX734"/>
      <c r="ENY734"/>
      <c r="ENZ734"/>
      <c r="EOA734"/>
      <c r="EOB734"/>
      <c r="EOC734"/>
      <c r="EOD734"/>
      <c r="EOE734"/>
      <c r="EOF734"/>
      <c r="EOG734"/>
      <c r="EOH734"/>
      <c r="EOI734"/>
      <c r="EOJ734"/>
      <c r="EOK734"/>
      <c r="EOL734"/>
      <c r="EOM734"/>
      <c r="EON734"/>
      <c r="EOO734"/>
      <c r="EOP734"/>
      <c r="EOQ734"/>
      <c r="EOR734"/>
      <c r="EOS734"/>
      <c r="EOT734"/>
      <c r="EOU734"/>
      <c r="EOV734"/>
      <c r="EOW734"/>
      <c r="EOX734"/>
      <c r="EOY734"/>
      <c r="EOZ734"/>
      <c r="EPA734"/>
      <c r="EPB734"/>
      <c r="EPC734"/>
      <c r="EPD734"/>
      <c r="EPE734"/>
      <c r="EPF734"/>
      <c r="EPG734"/>
      <c r="EPH734"/>
      <c r="EPI734"/>
      <c r="EPJ734"/>
      <c r="EPK734"/>
      <c r="EPL734"/>
      <c r="EPM734"/>
      <c r="EPN734"/>
      <c r="EPO734"/>
      <c r="EPP734"/>
      <c r="EPQ734"/>
      <c r="EPR734"/>
      <c r="EPS734"/>
      <c r="EPT734"/>
      <c r="EPU734"/>
      <c r="EPV734"/>
      <c r="EPW734"/>
      <c r="EPX734"/>
      <c r="EPY734"/>
      <c r="EPZ734"/>
      <c r="EQA734"/>
      <c r="EQB734"/>
      <c r="EQC734"/>
      <c r="EQD734"/>
      <c r="EQE734"/>
      <c r="EQF734"/>
      <c r="EQG734"/>
      <c r="EQH734"/>
      <c r="EQI734"/>
      <c r="EQJ734"/>
      <c r="EQK734"/>
      <c r="EQL734"/>
      <c r="EQM734"/>
      <c r="EQN734"/>
      <c r="EQO734"/>
      <c r="EQP734"/>
      <c r="EQQ734"/>
      <c r="EQR734"/>
      <c r="EQS734"/>
      <c r="EQT734"/>
      <c r="EQU734"/>
      <c r="EQV734"/>
      <c r="EQW734"/>
      <c r="EQX734"/>
      <c r="EQY734"/>
      <c r="EQZ734"/>
      <c r="ERA734"/>
      <c r="ERB734"/>
      <c r="ERC734"/>
      <c r="ERD734"/>
      <c r="ERE734"/>
      <c r="ERF734"/>
      <c r="ERG734"/>
      <c r="ERH734"/>
      <c r="ERI734"/>
      <c r="ERJ734"/>
      <c r="ERK734"/>
      <c r="ERL734"/>
      <c r="ERM734"/>
      <c r="ERN734"/>
      <c r="ERO734"/>
      <c r="ERP734"/>
      <c r="ERQ734"/>
      <c r="ERR734"/>
      <c r="ERS734"/>
      <c r="ERT734"/>
      <c r="ERU734"/>
      <c r="ERV734"/>
      <c r="ERW734"/>
      <c r="ERX734"/>
      <c r="ERY734"/>
      <c r="ERZ734"/>
      <c r="ESA734"/>
      <c r="ESB734"/>
      <c r="ESC734"/>
      <c r="ESD734"/>
      <c r="ESE734"/>
      <c r="ESF734"/>
      <c r="ESG734"/>
      <c r="ESH734"/>
      <c r="ESI734"/>
      <c r="ESJ734"/>
      <c r="ESK734"/>
      <c r="ESL734"/>
      <c r="ESM734"/>
      <c r="ESN734"/>
      <c r="ESO734"/>
      <c r="ESP734"/>
      <c r="ESQ734"/>
      <c r="ESR734"/>
      <c r="ESS734"/>
      <c r="EST734"/>
      <c r="ESU734"/>
      <c r="ESV734"/>
      <c r="ESW734"/>
      <c r="ESX734"/>
      <c r="ESY734"/>
      <c r="ESZ734"/>
      <c r="ETA734"/>
      <c r="ETB734"/>
      <c r="ETC734"/>
      <c r="ETD734"/>
      <c r="ETE734"/>
      <c r="ETF734"/>
      <c r="ETG734"/>
      <c r="ETH734"/>
      <c r="ETI734"/>
      <c r="ETJ734"/>
      <c r="ETK734"/>
      <c r="ETL734"/>
      <c r="ETM734"/>
      <c r="ETN734"/>
      <c r="ETO734"/>
      <c r="ETP734"/>
      <c r="ETQ734"/>
      <c r="ETR734"/>
      <c r="ETS734"/>
      <c r="ETT734"/>
      <c r="ETU734"/>
      <c r="ETV734"/>
      <c r="ETW734"/>
      <c r="ETX734"/>
      <c r="ETY734"/>
      <c r="ETZ734"/>
      <c r="EUA734"/>
      <c r="EUB734"/>
      <c r="EUC734"/>
      <c r="EUD734"/>
      <c r="EUE734"/>
      <c r="EUF734"/>
      <c r="EUG734"/>
      <c r="EUH734"/>
      <c r="EUI734"/>
      <c r="EUJ734"/>
      <c r="EUK734"/>
      <c r="EUL734"/>
      <c r="EUM734"/>
      <c r="EUN734"/>
      <c r="EUO734"/>
      <c r="EUP734"/>
      <c r="EUQ734"/>
      <c r="EUR734"/>
      <c r="EUS734"/>
      <c r="EUT734"/>
      <c r="EUU734"/>
      <c r="EUV734"/>
      <c r="EUW734"/>
      <c r="EUX734"/>
      <c r="EUY734"/>
      <c r="EUZ734"/>
      <c r="EVA734"/>
      <c r="EVB734"/>
      <c r="EVC734"/>
      <c r="EVD734"/>
      <c r="EVE734"/>
      <c r="EVF734"/>
      <c r="EVG734"/>
      <c r="EVH734"/>
      <c r="EVI734"/>
      <c r="EVJ734"/>
      <c r="EVK734"/>
      <c r="EVL734"/>
      <c r="EVM734"/>
      <c r="EVN734"/>
      <c r="EVO734"/>
      <c r="EVP734"/>
      <c r="EVQ734"/>
      <c r="EVR734"/>
      <c r="EVS734"/>
      <c r="EVT734"/>
      <c r="EVU734"/>
      <c r="EVV734"/>
      <c r="EVW734"/>
      <c r="EVX734"/>
      <c r="EVY734"/>
      <c r="EVZ734"/>
      <c r="EWA734"/>
      <c r="EWB734"/>
      <c r="EWC734"/>
      <c r="EWD734"/>
      <c r="EWE734"/>
      <c r="EWF734"/>
      <c r="EWG734"/>
      <c r="EWH734"/>
      <c r="EWI734"/>
      <c r="EWJ734"/>
      <c r="EWK734"/>
      <c r="EWL734"/>
      <c r="EWM734"/>
      <c r="EWN734"/>
      <c r="EWO734"/>
      <c r="EWP734"/>
      <c r="EWQ734"/>
      <c r="EWR734"/>
      <c r="EWS734"/>
      <c r="EWT734"/>
      <c r="EWU734"/>
      <c r="EWV734"/>
      <c r="EWW734"/>
      <c r="EWX734"/>
      <c r="EWY734"/>
      <c r="EWZ734"/>
      <c r="EXA734"/>
      <c r="EXB734"/>
      <c r="EXC734"/>
      <c r="EXD734"/>
      <c r="EXE734"/>
      <c r="EXF734"/>
      <c r="EXG734"/>
      <c r="EXH734"/>
      <c r="EXI734"/>
      <c r="EXJ734"/>
      <c r="EXK734"/>
      <c r="EXL734"/>
      <c r="EXM734"/>
      <c r="EXN734"/>
      <c r="EXO734"/>
      <c r="EXP734"/>
      <c r="EXQ734"/>
      <c r="EXR734"/>
      <c r="EXS734"/>
      <c r="EXT734"/>
      <c r="EXU734"/>
      <c r="EXV734"/>
      <c r="EXW734"/>
      <c r="EXX734"/>
      <c r="EXY734"/>
      <c r="EXZ734"/>
      <c r="EYA734"/>
      <c r="EYB734"/>
      <c r="EYC734"/>
      <c r="EYD734"/>
      <c r="EYE734"/>
      <c r="EYF734"/>
      <c r="EYG734"/>
      <c r="EYH734"/>
      <c r="EYI734"/>
      <c r="EYJ734"/>
      <c r="EYK734"/>
      <c r="EYL734"/>
      <c r="EYM734"/>
      <c r="EYN734"/>
      <c r="EYO734"/>
      <c r="EYP734"/>
      <c r="EYQ734"/>
      <c r="EYR734"/>
      <c r="EYS734"/>
      <c r="EYT734"/>
      <c r="EYU734"/>
      <c r="EYV734"/>
      <c r="EYW734"/>
      <c r="EYX734"/>
      <c r="EYY734"/>
      <c r="EYZ734"/>
      <c r="EZA734"/>
      <c r="EZB734"/>
      <c r="EZC734"/>
      <c r="EZD734"/>
      <c r="EZE734"/>
      <c r="EZF734"/>
      <c r="EZG734"/>
      <c r="EZH734"/>
      <c r="EZI734"/>
      <c r="EZJ734"/>
      <c r="EZK734"/>
      <c r="EZL734"/>
      <c r="EZM734"/>
      <c r="EZN734"/>
      <c r="EZO734"/>
      <c r="EZP734"/>
      <c r="EZQ734"/>
      <c r="EZR734"/>
      <c r="EZS734"/>
      <c r="EZT734"/>
      <c r="EZU734"/>
      <c r="EZV734"/>
      <c r="EZW734"/>
      <c r="EZX734"/>
      <c r="EZY734"/>
      <c r="EZZ734"/>
      <c r="FAA734"/>
      <c r="FAB734"/>
      <c r="FAC734"/>
      <c r="FAD734"/>
      <c r="FAE734"/>
      <c r="FAF734"/>
      <c r="FAG734"/>
      <c r="FAH734"/>
      <c r="FAI734"/>
      <c r="FAJ734"/>
      <c r="FAK734"/>
      <c r="FAL734"/>
      <c r="FAM734"/>
      <c r="FAN734"/>
      <c r="FAO734"/>
      <c r="FAP734"/>
      <c r="FAQ734"/>
      <c r="FAR734"/>
      <c r="FAS734"/>
      <c r="FAT734"/>
      <c r="FAU734"/>
      <c r="FAV734"/>
      <c r="FAW734"/>
      <c r="FAX734"/>
      <c r="FAY734"/>
      <c r="FAZ734"/>
      <c r="FBA734"/>
      <c r="FBB734"/>
      <c r="FBC734"/>
      <c r="FBD734"/>
      <c r="FBE734"/>
      <c r="FBF734"/>
      <c r="FBG734"/>
      <c r="FBH734"/>
      <c r="FBI734"/>
      <c r="FBJ734"/>
      <c r="FBK734"/>
      <c r="FBL734"/>
      <c r="FBM734"/>
      <c r="FBN734"/>
      <c r="FBO734"/>
      <c r="FBP734"/>
      <c r="FBQ734"/>
      <c r="FBR734"/>
      <c r="FBS734"/>
      <c r="FBT734"/>
      <c r="FBU734"/>
      <c r="FBV734"/>
      <c r="FBW734"/>
      <c r="FBX734"/>
      <c r="FBY734"/>
      <c r="FBZ734"/>
      <c r="FCA734"/>
      <c r="FCB734"/>
      <c r="FCC734"/>
      <c r="FCD734"/>
      <c r="FCE734"/>
      <c r="FCF734"/>
      <c r="FCG734"/>
      <c r="FCH734"/>
      <c r="FCI734"/>
      <c r="FCJ734"/>
      <c r="FCK734"/>
      <c r="FCL734"/>
      <c r="FCM734"/>
      <c r="FCN734"/>
      <c r="FCO734"/>
      <c r="FCP734"/>
      <c r="FCQ734"/>
      <c r="FCR734"/>
      <c r="FCS734"/>
      <c r="FCT734"/>
      <c r="FCU734"/>
      <c r="FCV734"/>
      <c r="FCW734"/>
      <c r="FCX734"/>
      <c r="FCY734"/>
      <c r="FCZ734"/>
      <c r="FDA734"/>
      <c r="FDB734"/>
      <c r="FDC734"/>
      <c r="FDD734"/>
      <c r="FDE734"/>
      <c r="FDF734"/>
      <c r="FDG734"/>
      <c r="FDH734"/>
      <c r="FDI734"/>
      <c r="FDJ734"/>
      <c r="FDK734"/>
      <c r="FDL734"/>
      <c r="FDM734"/>
      <c r="FDN734"/>
      <c r="FDO734"/>
      <c r="FDP734"/>
      <c r="FDQ734"/>
      <c r="FDR734"/>
      <c r="FDS734"/>
      <c r="FDT734"/>
      <c r="FDU734"/>
      <c r="FDV734"/>
      <c r="FDW734"/>
      <c r="FDX734"/>
      <c r="FDY734"/>
      <c r="FDZ734"/>
      <c r="FEA734"/>
      <c r="FEB734"/>
      <c r="FEC734"/>
      <c r="FED734"/>
      <c r="FEE734"/>
      <c r="FEF734"/>
      <c r="FEG734"/>
      <c r="FEH734"/>
      <c r="FEI734"/>
      <c r="FEJ734"/>
      <c r="FEK734"/>
      <c r="FEL734"/>
      <c r="FEM734"/>
      <c r="FEN734"/>
      <c r="FEO734"/>
      <c r="FEP734"/>
      <c r="FEQ734"/>
      <c r="FER734"/>
      <c r="FES734"/>
      <c r="FET734"/>
      <c r="FEU734"/>
      <c r="FEV734"/>
      <c r="FEW734"/>
      <c r="FEX734"/>
      <c r="FEY734"/>
      <c r="FEZ734"/>
      <c r="FFA734"/>
      <c r="FFB734"/>
      <c r="FFC734"/>
      <c r="FFD734"/>
      <c r="FFE734"/>
      <c r="FFF734"/>
      <c r="FFG734"/>
      <c r="FFH734"/>
      <c r="FFI734"/>
      <c r="FFJ734"/>
      <c r="FFK734"/>
      <c r="FFL734"/>
      <c r="FFM734"/>
      <c r="FFN734"/>
      <c r="FFO734"/>
      <c r="FFP734"/>
      <c r="FFQ734"/>
      <c r="FFR734"/>
      <c r="FFS734"/>
      <c r="FFT734"/>
      <c r="FFU734"/>
      <c r="FFV734"/>
      <c r="FFW734"/>
      <c r="FFX734"/>
      <c r="FFY734"/>
      <c r="FFZ734"/>
      <c r="FGA734"/>
      <c r="FGB734"/>
      <c r="FGC734"/>
      <c r="FGD734"/>
      <c r="FGE734"/>
      <c r="FGF734"/>
      <c r="FGG734"/>
      <c r="FGH734"/>
      <c r="FGI734"/>
      <c r="FGJ734"/>
      <c r="FGK734"/>
      <c r="FGL734"/>
      <c r="FGM734"/>
      <c r="FGN734"/>
      <c r="FGO734"/>
      <c r="FGP734"/>
      <c r="FGQ734"/>
      <c r="FGR734"/>
      <c r="FGS734"/>
      <c r="FGT734"/>
      <c r="FGU734"/>
      <c r="FGV734"/>
      <c r="FGW734"/>
      <c r="FGX734"/>
      <c r="FGY734"/>
      <c r="FGZ734"/>
      <c r="FHA734"/>
      <c r="FHB734"/>
      <c r="FHC734"/>
      <c r="FHD734"/>
      <c r="FHE734"/>
      <c r="FHF734"/>
      <c r="FHG734"/>
      <c r="FHH734"/>
      <c r="FHI734"/>
      <c r="FHJ734"/>
      <c r="FHK734"/>
      <c r="FHL734"/>
      <c r="FHM734"/>
      <c r="FHN734"/>
      <c r="FHO734"/>
      <c r="FHP734"/>
      <c r="FHQ734"/>
      <c r="FHR734"/>
      <c r="FHS734"/>
      <c r="FHT734"/>
      <c r="FHU734"/>
      <c r="FHV734"/>
      <c r="FHW734"/>
      <c r="FHX734"/>
      <c r="FHY734"/>
      <c r="FHZ734"/>
      <c r="FIA734"/>
      <c r="FIB734"/>
      <c r="FIC734"/>
      <c r="FID734"/>
      <c r="FIE734"/>
      <c r="FIF734"/>
      <c r="FIG734"/>
      <c r="FIH734"/>
      <c r="FII734"/>
      <c r="FIJ734"/>
      <c r="FIK734"/>
      <c r="FIL734"/>
      <c r="FIM734"/>
      <c r="FIN734"/>
      <c r="FIO734"/>
      <c r="FIP734"/>
      <c r="FIQ734"/>
      <c r="FIR734"/>
      <c r="FIS734"/>
      <c r="FIT734"/>
      <c r="FIU734"/>
      <c r="FIV734"/>
      <c r="FIW734"/>
      <c r="FIX734"/>
      <c r="FIY734"/>
      <c r="FIZ734"/>
      <c r="FJA734"/>
      <c r="FJB734"/>
      <c r="FJC734"/>
      <c r="FJD734"/>
      <c r="FJE734"/>
      <c r="FJF734"/>
      <c r="FJG734"/>
      <c r="FJH734"/>
      <c r="FJI734"/>
      <c r="FJJ734"/>
      <c r="FJK734"/>
      <c r="FJL734"/>
      <c r="FJM734"/>
      <c r="FJN734"/>
      <c r="FJO734"/>
      <c r="FJP734"/>
      <c r="FJQ734"/>
      <c r="FJR734"/>
      <c r="FJS734"/>
      <c r="FJT734"/>
      <c r="FJU734"/>
      <c r="FJV734"/>
      <c r="FJW734"/>
      <c r="FJX734"/>
      <c r="FJY734"/>
      <c r="FJZ734"/>
      <c r="FKA734"/>
      <c r="FKB734"/>
      <c r="FKC734"/>
      <c r="FKD734"/>
      <c r="FKE734"/>
      <c r="FKF734"/>
      <c r="FKG734"/>
      <c r="FKH734"/>
      <c r="FKI734"/>
      <c r="FKJ734"/>
      <c r="FKK734"/>
      <c r="FKL734"/>
      <c r="FKM734"/>
      <c r="FKN734"/>
      <c r="FKO734"/>
      <c r="FKP734"/>
      <c r="FKQ734"/>
      <c r="FKR734"/>
      <c r="FKS734"/>
      <c r="FKT734"/>
      <c r="FKU734"/>
      <c r="FKV734"/>
      <c r="FKW734"/>
      <c r="FKX734"/>
      <c r="FKY734"/>
      <c r="FKZ734"/>
      <c r="FLA734"/>
      <c r="FLB734"/>
      <c r="FLC734"/>
      <c r="FLD734"/>
      <c r="FLE734"/>
      <c r="FLF734"/>
      <c r="FLG734"/>
      <c r="FLH734"/>
      <c r="FLI734"/>
      <c r="FLJ734"/>
      <c r="FLK734"/>
      <c r="FLL734"/>
      <c r="FLM734"/>
      <c r="FLN734"/>
      <c r="FLO734"/>
      <c r="FLP734"/>
      <c r="FLQ734"/>
      <c r="FLR734"/>
      <c r="FLS734"/>
      <c r="FLT734"/>
      <c r="FLU734"/>
      <c r="FLV734"/>
      <c r="FLW734"/>
      <c r="FLX734"/>
      <c r="FLY734"/>
      <c r="FLZ734"/>
      <c r="FMA734"/>
      <c r="FMB734"/>
      <c r="FMC734"/>
      <c r="FMD734"/>
      <c r="FME734"/>
      <c r="FMF734"/>
      <c r="FMG734"/>
      <c r="FMH734"/>
      <c r="FMI734"/>
      <c r="FMJ734"/>
      <c r="FMK734"/>
      <c r="FML734"/>
      <c r="FMM734"/>
      <c r="FMN734"/>
      <c r="FMO734"/>
      <c r="FMP734"/>
      <c r="FMQ734"/>
      <c r="FMR734"/>
      <c r="FMS734"/>
      <c r="FMT734"/>
      <c r="FMU734"/>
      <c r="FMV734"/>
      <c r="FMW734"/>
      <c r="FMX734"/>
      <c r="FMY734"/>
      <c r="FMZ734"/>
      <c r="FNA734"/>
      <c r="FNB734"/>
      <c r="FNC734"/>
      <c r="FND734"/>
      <c r="FNE734"/>
      <c r="FNF734"/>
      <c r="FNG734"/>
      <c r="FNH734"/>
      <c r="FNI734"/>
      <c r="FNJ734"/>
      <c r="FNK734"/>
      <c r="FNL734"/>
      <c r="FNM734"/>
      <c r="FNN734"/>
      <c r="FNO734"/>
      <c r="FNP734"/>
      <c r="FNQ734"/>
      <c r="FNR734"/>
      <c r="FNS734"/>
      <c r="FNT734"/>
      <c r="FNU734"/>
      <c r="FNV734"/>
      <c r="FNW734"/>
      <c r="FNX734"/>
      <c r="FNY734"/>
      <c r="FNZ734"/>
      <c r="FOA734"/>
      <c r="FOB734"/>
      <c r="FOC734"/>
      <c r="FOD734"/>
      <c r="FOE734"/>
      <c r="FOF734"/>
      <c r="FOG734"/>
      <c r="FOH734"/>
      <c r="FOI734"/>
      <c r="FOJ734"/>
      <c r="FOK734"/>
      <c r="FOL734"/>
      <c r="FOM734"/>
      <c r="FON734"/>
      <c r="FOO734"/>
      <c r="FOP734"/>
      <c r="FOQ734"/>
      <c r="FOR734"/>
      <c r="FOS734"/>
      <c r="FOT734"/>
      <c r="FOU734"/>
      <c r="FOV734"/>
      <c r="FOW734"/>
      <c r="FOX734"/>
      <c r="FOY734"/>
      <c r="FOZ734"/>
      <c r="FPA734"/>
      <c r="FPB734"/>
      <c r="FPC734"/>
      <c r="FPD734"/>
      <c r="FPE734"/>
      <c r="FPF734"/>
      <c r="FPG734"/>
      <c r="FPH734"/>
      <c r="FPI734"/>
      <c r="FPJ734"/>
      <c r="FPK734"/>
      <c r="FPL734"/>
      <c r="FPM734"/>
      <c r="FPN734"/>
      <c r="FPO734"/>
      <c r="FPP734"/>
      <c r="FPQ734"/>
      <c r="FPR734"/>
      <c r="FPS734"/>
      <c r="FPT734"/>
      <c r="FPU734"/>
      <c r="FPV734"/>
      <c r="FPW734"/>
      <c r="FPX734"/>
      <c r="FPY734"/>
      <c r="FPZ734"/>
      <c r="FQA734"/>
      <c r="FQB734"/>
      <c r="FQC734"/>
      <c r="FQD734"/>
      <c r="FQE734"/>
      <c r="FQF734"/>
      <c r="FQG734"/>
      <c r="FQH734"/>
      <c r="FQI734"/>
      <c r="FQJ734"/>
      <c r="FQK734"/>
      <c r="FQL734"/>
      <c r="FQM734"/>
      <c r="FQN734"/>
      <c r="FQO734"/>
      <c r="FQP734"/>
      <c r="FQQ734"/>
      <c r="FQR734"/>
      <c r="FQS734"/>
      <c r="FQT734"/>
      <c r="FQU734"/>
      <c r="FQV734"/>
      <c r="FQW734"/>
      <c r="FQX734"/>
      <c r="FQY734"/>
      <c r="FQZ734"/>
      <c r="FRA734"/>
      <c r="FRB734"/>
      <c r="FRC734"/>
      <c r="FRD734"/>
      <c r="FRE734"/>
      <c r="FRF734"/>
      <c r="FRG734"/>
      <c r="FRH734"/>
      <c r="FRI734"/>
      <c r="FRJ734"/>
      <c r="FRK734"/>
      <c r="FRL734"/>
      <c r="FRM734"/>
      <c r="FRN734"/>
      <c r="FRO734"/>
      <c r="FRP734"/>
      <c r="FRQ734"/>
      <c r="FRR734"/>
      <c r="FRS734"/>
      <c r="FRT734"/>
      <c r="FRU734"/>
      <c r="FRV734"/>
      <c r="FRW734"/>
      <c r="FRX734"/>
      <c r="FRY734"/>
      <c r="FRZ734"/>
      <c r="FSA734"/>
      <c r="FSB734"/>
      <c r="FSC734"/>
      <c r="FSD734"/>
      <c r="FSE734"/>
      <c r="FSF734"/>
      <c r="FSG734"/>
      <c r="FSH734"/>
      <c r="FSI734"/>
      <c r="FSJ734"/>
      <c r="FSK734"/>
      <c r="FSL734"/>
      <c r="FSM734"/>
      <c r="FSN734"/>
      <c r="FSO734"/>
      <c r="FSP734"/>
      <c r="FSQ734"/>
      <c r="FSR734"/>
      <c r="FSS734"/>
      <c r="FST734"/>
      <c r="FSU734"/>
      <c r="FSV734"/>
      <c r="FSW734"/>
      <c r="FSX734"/>
      <c r="FSY734"/>
      <c r="FSZ734"/>
      <c r="FTA734"/>
      <c r="FTB734"/>
      <c r="FTC734"/>
      <c r="FTD734"/>
      <c r="FTE734"/>
      <c r="FTF734"/>
      <c r="FTG734"/>
      <c r="FTH734"/>
      <c r="FTI734"/>
      <c r="FTJ734"/>
      <c r="FTK734"/>
      <c r="FTL734"/>
      <c r="FTM734"/>
      <c r="FTN734"/>
      <c r="FTO734"/>
      <c r="FTP734"/>
      <c r="FTQ734"/>
      <c r="FTR734"/>
      <c r="FTS734"/>
      <c r="FTT734"/>
      <c r="FTU734"/>
      <c r="FTV734"/>
      <c r="FTW734"/>
      <c r="FTX734"/>
      <c r="FTY734"/>
      <c r="FTZ734"/>
      <c r="FUA734"/>
      <c r="FUB734"/>
      <c r="FUC734"/>
      <c r="FUD734"/>
      <c r="FUE734"/>
      <c r="FUF734"/>
      <c r="FUG734"/>
      <c r="FUH734"/>
      <c r="FUI734"/>
      <c r="FUJ734"/>
      <c r="FUK734"/>
      <c r="FUL734"/>
      <c r="FUM734"/>
      <c r="FUN734"/>
      <c r="FUO734"/>
      <c r="FUP734"/>
      <c r="FUQ734"/>
      <c r="FUR734"/>
      <c r="FUS734"/>
      <c r="FUT734"/>
      <c r="FUU734"/>
      <c r="FUV734"/>
      <c r="FUW734"/>
      <c r="FUX734"/>
      <c r="FUY734"/>
      <c r="FUZ734"/>
      <c r="FVA734"/>
      <c r="FVB734"/>
      <c r="FVC734"/>
      <c r="FVD734"/>
      <c r="FVE734"/>
      <c r="FVF734"/>
      <c r="FVG734"/>
      <c r="FVH734"/>
      <c r="FVI734"/>
      <c r="FVJ734"/>
      <c r="FVK734"/>
      <c r="FVL734"/>
      <c r="FVM734"/>
      <c r="FVN734"/>
      <c r="FVO734"/>
      <c r="FVP734"/>
      <c r="FVQ734"/>
      <c r="FVR734"/>
      <c r="FVS734"/>
      <c r="FVT734"/>
      <c r="FVU734"/>
      <c r="FVV734"/>
      <c r="FVW734"/>
      <c r="FVX734"/>
      <c r="FVY734"/>
      <c r="FVZ734"/>
      <c r="FWA734"/>
      <c r="FWB734"/>
      <c r="FWC734"/>
      <c r="FWD734"/>
      <c r="FWE734"/>
      <c r="FWF734"/>
      <c r="FWG734"/>
      <c r="FWH734"/>
      <c r="FWI734"/>
      <c r="FWJ734"/>
      <c r="FWK734"/>
      <c r="FWL734"/>
      <c r="FWM734"/>
      <c r="FWN734"/>
      <c r="FWO734"/>
      <c r="FWP734"/>
      <c r="FWQ734"/>
      <c r="FWR734"/>
      <c r="FWS734"/>
      <c r="FWT734"/>
      <c r="FWU734"/>
      <c r="FWV734"/>
      <c r="FWW734"/>
      <c r="FWX734"/>
      <c r="FWY734"/>
      <c r="FWZ734"/>
      <c r="FXA734"/>
      <c r="FXB734"/>
      <c r="FXC734"/>
      <c r="FXD734"/>
      <c r="FXE734"/>
      <c r="FXF734"/>
      <c r="FXG734"/>
      <c r="FXH734"/>
      <c r="FXI734"/>
      <c r="FXJ734"/>
      <c r="FXK734"/>
      <c r="FXL734"/>
      <c r="FXM734"/>
      <c r="FXN734"/>
      <c r="FXO734"/>
      <c r="FXP734"/>
      <c r="FXQ734"/>
      <c r="FXR734"/>
      <c r="FXS734"/>
      <c r="FXT734"/>
      <c r="FXU734"/>
      <c r="FXV734"/>
      <c r="FXW734"/>
      <c r="FXX734"/>
      <c r="FXY734"/>
      <c r="FXZ734"/>
      <c r="FYA734"/>
      <c r="FYB734"/>
      <c r="FYC734"/>
      <c r="FYD734"/>
      <c r="FYE734"/>
      <c r="FYF734"/>
      <c r="FYG734"/>
      <c r="FYH734"/>
      <c r="FYI734"/>
      <c r="FYJ734"/>
      <c r="FYK734"/>
      <c r="FYL734"/>
      <c r="FYM734"/>
      <c r="FYN734"/>
      <c r="FYO734"/>
      <c r="FYP734"/>
      <c r="FYQ734"/>
      <c r="FYR734"/>
      <c r="FYS734"/>
      <c r="FYT734"/>
      <c r="FYU734"/>
      <c r="FYV734"/>
      <c r="FYW734"/>
      <c r="FYX734"/>
      <c r="FYY734"/>
      <c r="FYZ734"/>
      <c r="FZA734"/>
      <c r="FZB734"/>
      <c r="FZC734"/>
      <c r="FZD734"/>
      <c r="FZE734"/>
      <c r="FZF734"/>
      <c r="FZG734"/>
      <c r="FZH734"/>
      <c r="FZI734"/>
      <c r="FZJ734"/>
      <c r="FZK734"/>
      <c r="FZL734"/>
      <c r="FZM734"/>
      <c r="FZN734"/>
      <c r="FZO734"/>
      <c r="FZP734"/>
      <c r="FZQ734"/>
      <c r="FZR734"/>
      <c r="FZS734"/>
      <c r="FZT734"/>
      <c r="FZU734"/>
      <c r="FZV734"/>
      <c r="FZW734"/>
      <c r="FZX734"/>
      <c r="FZY734"/>
      <c r="FZZ734"/>
      <c r="GAA734"/>
      <c r="GAB734"/>
      <c r="GAC734"/>
      <c r="GAD734"/>
      <c r="GAE734"/>
      <c r="GAF734"/>
      <c r="GAG734"/>
      <c r="GAH734"/>
      <c r="GAI734"/>
      <c r="GAJ734"/>
      <c r="GAK734"/>
      <c r="GAL734"/>
      <c r="GAM734"/>
      <c r="GAN734"/>
      <c r="GAO734"/>
      <c r="GAP734"/>
      <c r="GAQ734"/>
      <c r="GAR734"/>
      <c r="GAS734"/>
      <c r="GAT734"/>
      <c r="GAU734"/>
      <c r="GAV734"/>
      <c r="GAW734"/>
      <c r="GAX734"/>
      <c r="GAY734"/>
      <c r="GAZ734"/>
      <c r="GBA734"/>
      <c r="GBB734"/>
      <c r="GBC734"/>
      <c r="GBD734"/>
      <c r="GBE734"/>
      <c r="GBF734"/>
      <c r="GBG734"/>
      <c r="GBH734"/>
      <c r="GBI734"/>
      <c r="GBJ734"/>
      <c r="GBK734"/>
      <c r="GBL734"/>
      <c r="GBM734"/>
      <c r="GBN734"/>
      <c r="GBO734"/>
      <c r="GBP734"/>
      <c r="GBQ734"/>
      <c r="GBR734"/>
      <c r="GBS734"/>
      <c r="GBT734"/>
      <c r="GBU734"/>
      <c r="GBV734"/>
      <c r="GBW734"/>
      <c r="GBX734"/>
      <c r="GBY734"/>
      <c r="GBZ734"/>
      <c r="GCA734"/>
      <c r="GCB734"/>
      <c r="GCC734"/>
      <c r="GCD734"/>
      <c r="GCE734"/>
      <c r="GCF734"/>
      <c r="GCG734"/>
      <c r="GCH734"/>
      <c r="GCI734"/>
      <c r="GCJ734"/>
      <c r="GCK734"/>
      <c r="GCL734"/>
      <c r="GCM734"/>
      <c r="GCN734"/>
      <c r="GCO734"/>
      <c r="GCP734"/>
      <c r="GCQ734"/>
      <c r="GCR734"/>
      <c r="GCS734"/>
      <c r="GCT734"/>
      <c r="GCU734"/>
      <c r="GCV734"/>
      <c r="GCW734"/>
      <c r="GCX734"/>
      <c r="GCY734"/>
      <c r="GCZ734"/>
      <c r="GDA734"/>
      <c r="GDB734"/>
      <c r="GDC734"/>
      <c r="GDD734"/>
      <c r="GDE734"/>
      <c r="GDF734"/>
      <c r="GDG734"/>
      <c r="GDH734"/>
      <c r="GDI734"/>
      <c r="GDJ734"/>
      <c r="GDK734"/>
      <c r="GDL734"/>
      <c r="GDM734"/>
      <c r="GDN734"/>
      <c r="GDO734"/>
      <c r="GDP734"/>
      <c r="GDQ734"/>
      <c r="GDR734"/>
      <c r="GDS734"/>
      <c r="GDT734"/>
      <c r="GDU734"/>
      <c r="GDV734"/>
      <c r="GDW734"/>
      <c r="GDX734"/>
      <c r="GDY734"/>
      <c r="GDZ734"/>
      <c r="GEA734"/>
      <c r="GEB734"/>
      <c r="GEC734"/>
      <c r="GED734"/>
      <c r="GEE734"/>
      <c r="GEF734"/>
      <c r="GEG734"/>
      <c r="GEH734"/>
      <c r="GEI734"/>
      <c r="GEJ734"/>
      <c r="GEK734"/>
      <c r="GEL734"/>
      <c r="GEM734"/>
      <c r="GEN734"/>
      <c r="GEO734"/>
      <c r="GEP734"/>
      <c r="GEQ734"/>
      <c r="GER734"/>
      <c r="GES734"/>
      <c r="GET734"/>
      <c r="GEU734"/>
      <c r="GEV734"/>
      <c r="GEW734"/>
      <c r="GEX734"/>
      <c r="GEY734"/>
      <c r="GEZ734"/>
      <c r="GFA734"/>
      <c r="GFB734"/>
      <c r="GFC734"/>
      <c r="GFD734"/>
      <c r="GFE734"/>
      <c r="GFF734"/>
      <c r="GFG734"/>
      <c r="GFH734"/>
      <c r="GFI734"/>
      <c r="GFJ734"/>
      <c r="GFK734"/>
      <c r="GFL734"/>
      <c r="GFM734"/>
      <c r="GFN734"/>
      <c r="GFO734"/>
      <c r="GFP734"/>
      <c r="GFQ734"/>
      <c r="GFR734"/>
      <c r="GFS734"/>
      <c r="GFT734"/>
      <c r="GFU734"/>
      <c r="GFV734"/>
      <c r="GFW734"/>
      <c r="GFX734"/>
      <c r="GFY734"/>
      <c r="GFZ734"/>
      <c r="GGA734"/>
      <c r="GGB734"/>
      <c r="GGC734"/>
      <c r="GGD734"/>
      <c r="GGE734"/>
      <c r="GGF734"/>
      <c r="GGG734"/>
      <c r="GGH734"/>
      <c r="GGI734"/>
      <c r="GGJ734"/>
      <c r="GGK734"/>
      <c r="GGL734"/>
      <c r="GGM734"/>
      <c r="GGN734"/>
      <c r="GGO734"/>
      <c r="GGP734"/>
      <c r="GGQ734"/>
      <c r="GGR734"/>
      <c r="GGS734"/>
      <c r="GGT734"/>
      <c r="GGU734"/>
      <c r="GGV734"/>
      <c r="GGW734"/>
      <c r="GGX734"/>
      <c r="GGY734"/>
      <c r="GGZ734"/>
      <c r="GHA734"/>
      <c r="GHB734"/>
      <c r="GHC734"/>
      <c r="GHD734"/>
      <c r="GHE734"/>
      <c r="GHF734"/>
      <c r="GHG734"/>
      <c r="GHH734"/>
      <c r="GHI734"/>
      <c r="GHJ734"/>
      <c r="GHK734"/>
      <c r="GHL734"/>
      <c r="GHM734"/>
      <c r="GHN734"/>
      <c r="GHO734"/>
      <c r="GHP734"/>
      <c r="GHQ734"/>
      <c r="GHR734"/>
      <c r="GHS734"/>
      <c r="GHT734"/>
      <c r="GHU734"/>
      <c r="GHV734"/>
      <c r="GHW734"/>
      <c r="GHX734"/>
      <c r="GHY734"/>
      <c r="GHZ734"/>
      <c r="GIA734"/>
      <c r="GIB734"/>
      <c r="GIC734"/>
      <c r="GID734"/>
      <c r="GIE734"/>
      <c r="GIF734"/>
      <c r="GIG734"/>
      <c r="GIH734"/>
      <c r="GII734"/>
      <c r="GIJ734"/>
      <c r="GIK734"/>
      <c r="GIL734"/>
      <c r="GIM734"/>
      <c r="GIN734"/>
      <c r="GIO734"/>
      <c r="GIP734"/>
      <c r="GIQ734"/>
      <c r="GIR734"/>
      <c r="GIS734"/>
      <c r="GIT734"/>
      <c r="GIU734"/>
      <c r="GIV734"/>
      <c r="GIW734"/>
      <c r="GIX734"/>
      <c r="GIY734"/>
      <c r="GIZ734"/>
      <c r="GJA734"/>
      <c r="GJB734"/>
      <c r="GJC734"/>
      <c r="GJD734"/>
      <c r="GJE734"/>
      <c r="GJF734"/>
      <c r="GJG734"/>
      <c r="GJH734"/>
      <c r="GJI734"/>
      <c r="GJJ734"/>
      <c r="GJK734"/>
      <c r="GJL734"/>
      <c r="GJM734"/>
      <c r="GJN734"/>
      <c r="GJO734"/>
      <c r="GJP734"/>
      <c r="GJQ734"/>
      <c r="GJR734"/>
      <c r="GJS734"/>
      <c r="GJT734"/>
      <c r="GJU734"/>
      <c r="GJV734"/>
      <c r="GJW734"/>
      <c r="GJX734"/>
      <c r="GJY734"/>
      <c r="GJZ734"/>
      <c r="GKA734"/>
      <c r="GKB734"/>
      <c r="GKC734"/>
      <c r="GKD734"/>
      <c r="GKE734"/>
      <c r="GKF734"/>
      <c r="GKG734"/>
      <c r="GKH734"/>
      <c r="GKI734"/>
      <c r="GKJ734"/>
      <c r="GKK734"/>
      <c r="GKL734"/>
      <c r="GKM734"/>
      <c r="GKN734"/>
      <c r="GKO734"/>
      <c r="GKP734"/>
      <c r="GKQ734"/>
      <c r="GKR734"/>
      <c r="GKS734"/>
      <c r="GKT734"/>
      <c r="GKU734"/>
      <c r="GKV734"/>
      <c r="GKW734"/>
      <c r="GKX734"/>
      <c r="GKY734"/>
      <c r="GKZ734"/>
      <c r="GLA734"/>
      <c r="GLB734"/>
      <c r="GLC734"/>
      <c r="GLD734"/>
      <c r="GLE734"/>
      <c r="GLF734"/>
      <c r="GLG734"/>
      <c r="GLH734"/>
      <c r="GLI734"/>
      <c r="GLJ734"/>
      <c r="GLK734"/>
      <c r="GLL734"/>
      <c r="GLM734"/>
      <c r="GLN734"/>
      <c r="GLO734"/>
      <c r="GLP734"/>
      <c r="GLQ734"/>
      <c r="GLR734"/>
      <c r="GLS734"/>
      <c r="GLT734"/>
      <c r="GLU734"/>
      <c r="GLV734"/>
      <c r="GLW734"/>
      <c r="GLX734"/>
      <c r="GLY734"/>
      <c r="GLZ734"/>
      <c r="GMA734"/>
      <c r="GMB734"/>
      <c r="GMC734"/>
      <c r="GMD734"/>
      <c r="GME734"/>
      <c r="GMF734"/>
      <c r="GMG734"/>
      <c r="GMH734"/>
      <c r="GMI734"/>
      <c r="GMJ734"/>
      <c r="GMK734"/>
      <c r="GML734"/>
      <c r="GMM734"/>
      <c r="GMN734"/>
      <c r="GMO734"/>
      <c r="GMP734"/>
      <c r="GMQ734"/>
      <c r="GMR734"/>
      <c r="GMS734"/>
      <c r="GMT734"/>
      <c r="GMU734"/>
      <c r="GMV734"/>
      <c r="GMW734"/>
      <c r="GMX734"/>
      <c r="GMY734"/>
      <c r="GMZ734"/>
      <c r="GNA734"/>
      <c r="GNB734"/>
      <c r="GNC734"/>
      <c r="GND734"/>
      <c r="GNE734"/>
      <c r="GNF734"/>
      <c r="GNG734"/>
      <c r="GNH734"/>
      <c r="GNI734"/>
      <c r="GNJ734"/>
      <c r="GNK734"/>
      <c r="GNL734"/>
      <c r="GNM734"/>
      <c r="GNN734"/>
      <c r="GNO734"/>
      <c r="GNP734"/>
      <c r="GNQ734"/>
      <c r="GNR734"/>
      <c r="GNS734"/>
      <c r="GNT734"/>
      <c r="GNU734"/>
      <c r="GNV734"/>
      <c r="GNW734"/>
      <c r="GNX734"/>
      <c r="GNY734"/>
      <c r="GNZ734"/>
      <c r="GOA734"/>
      <c r="GOB734"/>
      <c r="GOC734"/>
      <c r="GOD734"/>
      <c r="GOE734"/>
      <c r="GOF734"/>
      <c r="GOG734"/>
      <c r="GOH734"/>
      <c r="GOI734"/>
      <c r="GOJ734"/>
      <c r="GOK734"/>
      <c r="GOL734"/>
      <c r="GOM734"/>
      <c r="GON734"/>
      <c r="GOO734"/>
      <c r="GOP734"/>
      <c r="GOQ734"/>
      <c r="GOR734"/>
      <c r="GOS734"/>
      <c r="GOT734"/>
      <c r="GOU734"/>
      <c r="GOV734"/>
      <c r="GOW734"/>
      <c r="GOX734"/>
      <c r="GOY734"/>
      <c r="GOZ734"/>
      <c r="GPA734"/>
      <c r="GPB734"/>
      <c r="GPC734"/>
      <c r="GPD734"/>
      <c r="GPE734"/>
      <c r="GPF734"/>
      <c r="GPG734"/>
      <c r="GPH734"/>
      <c r="GPI734"/>
      <c r="GPJ734"/>
      <c r="GPK734"/>
      <c r="GPL734"/>
      <c r="GPM734"/>
      <c r="GPN734"/>
      <c r="GPO734"/>
      <c r="GPP734"/>
      <c r="GPQ734"/>
      <c r="GPR734"/>
      <c r="GPS734"/>
      <c r="GPT734"/>
      <c r="GPU734"/>
      <c r="GPV734"/>
      <c r="GPW734"/>
      <c r="GPX734"/>
      <c r="GPY734"/>
      <c r="GPZ734"/>
      <c r="GQA734"/>
      <c r="GQB734"/>
      <c r="GQC734"/>
      <c r="GQD734"/>
      <c r="GQE734"/>
      <c r="GQF734"/>
      <c r="GQG734"/>
      <c r="GQH734"/>
      <c r="GQI734"/>
      <c r="GQJ734"/>
      <c r="GQK734"/>
      <c r="GQL734"/>
      <c r="GQM734"/>
      <c r="GQN734"/>
      <c r="GQO734"/>
      <c r="GQP734"/>
      <c r="GQQ734"/>
      <c r="GQR734"/>
      <c r="GQS734"/>
      <c r="GQT734"/>
      <c r="GQU734"/>
      <c r="GQV734"/>
      <c r="GQW734"/>
      <c r="GQX734"/>
      <c r="GQY734"/>
      <c r="GQZ734"/>
      <c r="GRA734"/>
      <c r="GRB734"/>
      <c r="GRC734"/>
      <c r="GRD734"/>
      <c r="GRE734"/>
      <c r="GRF734"/>
      <c r="GRG734"/>
      <c r="GRH734"/>
      <c r="GRI734"/>
      <c r="GRJ734"/>
      <c r="GRK734"/>
      <c r="GRL734"/>
      <c r="GRM734"/>
      <c r="GRN734"/>
      <c r="GRO734"/>
      <c r="GRP734"/>
      <c r="GRQ734"/>
      <c r="GRR734"/>
      <c r="GRS734"/>
      <c r="GRT734"/>
      <c r="GRU734"/>
      <c r="GRV734"/>
      <c r="GRW734"/>
      <c r="GRX734"/>
      <c r="GRY734"/>
      <c r="GRZ734"/>
      <c r="GSA734"/>
      <c r="GSB734"/>
      <c r="GSC734"/>
      <c r="GSD734"/>
      <c r="GSE734"/>
      <c r="GSF734"/>
      <c r="GSG734"/>
      <c r="GSH734"/>
      <c r="GSI734"/>
      <c r="GSJ734"/>
      <c r="GSK734"/>
      <c r="GSL734"/>
      <c r="GSM734"/>
      <c r="GSN734"/>
      <c r="GSO734"/>
      <c r="GSP734"/>
      <c r="GSQ734"/>
      <c r="GSR734"/>
      <c r="GSS734"/>
      <c r="GST734"/>
      <c r="GSU734"/>
      <c r="GSV734"/>
      <c r="GSW734"/>
      <c r="GSX734"/>
      <c r="GSY734"/>
      <c r="GSZ734"/>
      <c r="GTA734"/>
      <c r="GTB734"/>
      <c r="GTC734"/>
      <c r="GTD734"/>
      <c r="GTE734"/>
      <c r="GTF734"/>
      <c r="GTG734"/>
      <c r="GTH734"/>
      <c r="GTI734"/>
      <c r="GTJ734"/>
      <c r="GTK734"/>
      <c r="GTL734"/>
      <c r="GTM734"/>
      <c r="GTN734"/>
      <c r="GTO734"/>
      <c r="GTP734"/>
      <c r="GTQ734"/>
      <c r="GTR734"/>
      <c r="GTS734"/>
      <c r="GTT734"/>
      <c r="GTU734"/>
      <c r="GTV734"/>
      <c r="GTW734"/>
      <c r="GTX734"/>
      <c r="GTY734"/>
      <c r="GTZ734"/>
      <c r="GUA734"/>
      <c r="GUB734"/>
      <c r="GUC734"/>
      <c r="GUD734"/>
      <c r="GUE734"/>
      <c r="GUF734"/>
      <c r="GUG734"/>
      <c r="GUH734"/>
      <c r="GUI734"/>
      <c r="GUJ734"/>
      <c r="GUK734"/>
      <c r="GUL734"/>
      <c r="GUM734"/>
      <c r="GUN734"/>
      <c r="GUO734"/>
      <c r="GUP734"/>
      <c r="GUQ734"/>
      <c r="GUR734"/>
      <c r="GUS734"/>
      <c r="GUT734"/>
      <c r="GUU734"/>
      <c r="GUV734"/>
      <c r="GUW734"/>
      <c r="GUX734"/>
      <c r="GUY734"/>
      <c r="GUZ734"/>
      <c r="GVA734"/>
      <c r="GVB734"/>
      <c r="GVC734"/>
      <c r="GVD734"/>
      <c r="GVE734"/>
      <c r="GVF734"/>
      <c r="GVG734"/>
      <c r="GVH734"/>
      <c r="GVI734"/>
      <c r="GVJ734"/>
      <c r="GVK734"/>
      <c r="GVL734"/>
      <c r="GVM734"/>
      <c r="GVN734"/>
      <c r="GVO734"/>
      <c r="GVP734"/>
      <c r="GVQ734"/>
      <c r="GVR734"/>
      <c r="GVS734"/>
      <c r="GVT734"/>
      <c r="GVU734"/>
      <c r="GVV734"/>
      <c r="GVW734"/>
      <c r="GVX734"/>
      <c r="GVY734"/>
      <c r="GVZ734"/>
      <c r="GWA734"/>
      <c r="GWB734"/>
      <c r="GWC734"/>
      <c r="GWD734"/>
      <c r="GWE734"/>
      <c r="GWF734"/>
      <c r="GWG734"/>
      <c r="GWH734"/>
      <c r="GWI734"/>
      <c r="GWJ734"/>
      <c r="GWK734"/>
      <c r="GWL734"/>
      <c r="GWM734"/>
      <c r="GWN734"/>
      <c r="GWO734"/>
      <c r="GWP734"/>
      <c r="GWQ734"/>
      <c r="GWR734"/>
      <c r="GWS734"/>
      <c r="GWT734"/>
      <c r="GWU734"/>
      <c r="GWV734"/>
      <c r="GWW734"/>
      <c r="GWX734"/>
      <c r="GWY734"/>
      <c r="GWZ734"/>
      <c r="GXA734"/>
      <c r="GXB734"/>
      <c r="GXC734"/>
      <c r="GXD734"/>
      <c r="GXE734"/>
      <c r="GXF734"/>
      <c r="GXG734"/>
      <c r="GXH734"/>
      <c r="GXI734"/>
      <c r="GXJ734"/>
      <c r="GXK734"/>
      <c r="GXL734"/>
      <c r="GXM734"/>
      <c r="GXN734"/>
      <c r="GXO734"/>
      <c r="GXP734"/>
      <c r="GXQ734"/>
      <c r="GXR734"/>
      <c r="GXS734"/>
      <c r="GXT734"/>
      <c r="GXU734"/>
      <c r="GXV734"/>
      <c r="GXW734"/>
      <c r="GXX734"/>
      <c r="GXY734"/>
      <c r="GXZ734"/>
      <c r="GYA734"/>
      <c r="GYB734"/>
      <c r="GYC734"/>
      <c r="GYD734"/>
      <c r="GYE734"/>
      <c r="GYF734"/>
      <c r="GYG734"/>
      <c r="GYH734"/>
      <c r="GYI734"/>
      <c r="GYJ734"/>
      <c r="GYK734"/>
      <c r="GYL734"/>
      <c r="GYM734"/>
      <c r="GYN734"/>
      <c r="GYO734"/>
      <c r="GYP734"/>
      <c r="GYQ734"/>
      <c r="GYR734"/>
      <c r="GYS734"/>
      <c r="GYT734"/>
      <c r="GYU734"/>
      <c r="GYV734"/>
      <c r="GYW734"/>
      <c r="GYX734"/>
      <c r="GYY734"/>
      <c r="GYZ734"/>
      <c r="GZA734"/>
      <c r="GZB734"/>
      <c r="GZC734"/>
      <c r="GZD734"/>
      <c r="GZE734"/>
      <c r="GZF734"/>
      <c r="GZG734"/>
      <c r="GZH734"/>
      <c r="GZI734"/>
      <c r="GZJ734"/>
      <c r="GZK734"/>
      <c r="GZL734"/>
      <c r="GZM734"/>
      <c r="GZN734"/>
      <c r="GZO734"/>
      <c r="GZP734"/>
      <c r="GZQ734"/>
      <c r="GZR734"/>
      <c r="GZS734"/>
      <c r="GZT734"/>
      <c r="GZU734"/>
      <c r="GZV734"/>
      <c r="GZW734"/>
      <c r="GZX734"/>
      <c r="GZY734"/>
      <c r="GZZ734"/>
      <c r="HAA734"/>
      <c r="HAB734"/>
      <c r="HAC734"/>
      <c r="HAD734"/>
      <c r="HAE734"/>
      <c r="HAF734"/>
      <c r="HAG734"/>
      <c r="HAH734"/>
      <c r="HAI734"/>
      <c r="HAJ734"/>
      <c r="HAK734"/>
      <c r="HAL734"/>
      <c r="HAM734"/>
      <c r="HAN734"/>
      <c r="HAO734"/>
      <c r="HAP734"/>
      <c r="HAQ734"/>
      <c r="HAR734"/>
      <c r="HAS734"/>
      <c r="HAT734"/>
      <c r="HAU734"/>
      <c r="HAV734"/>
      <c r="HAW734"/>
      <c r="HAX734"/>
      <c r="HAY734"/>
      <c r="HAZ734"/>
      <c r="HBA734"/>
      <c r="HBB734"/>
      <c r="HBC734"/>
      <c r="HBD734"/>
      <c r="HBE734"/>
      <c r="HBF734"/>
      <c r="HBG734"/>
      <c r="HBH734"/>
      <c r="HBI734"/>
      <c r="HBJ734"/>
      <c r="HBK734"/>
      <c r="HBL734"/>
      <c r="HBM734"/>
      <c r="HBN734"/>
      <c r="HBO734"/>
      <c r="HBP734"/>
      <c r="HBQ734"/>
      <c r="HBR734"/>
      <c r="HBS734"/>
      <c r="HBT734"/>
      <c r="HBU734"/>
      <c r="HBV734"/>
      <c r="HBW734"/>
      <c r="HBX734"/>
      <c r="HBY734"/>
      <c r="HBZ734"/>
      <c r="HCA734"/>
      <c r="HCB734"/>
      <c r="HCC734"/>
      <c r="HCD734"/>
      <c r="HCE734"/>
      <c r="HCF734"/>
      <c r="HCG734"/>
      <c r="HCH734"/>
      <c r="HCI734"/>
      <c r="HCJ734"/>
      <c r="HCK734"/>
      <c r="HCL734"/>
      <c r="HCM734"/>
      <c r="HCN734"/>
      <c r="HCO734"/>
      <c r="HCP734"/>
      <c r="HCQ734"/>
      <c r="HCR734"/>
      <c r="HCS734"/>
      <c r="HCT734"/>
      <c r="HCU734"/>
      <c r="HCV734"/>
      <c r="HCW734"/>
      <c r="HCX734"/>
      <c r="HCY734"/>
      <c r="HCZ734"/>
      <c r="HDA734"/>
      <c r="HDB734"/>
      <c r="HDC734"/>
      <c r="HDD734"/>
      <c r="HDE734"/>
      <c r="HDF734"/>
      <c r="HDG734"/>
      <c r="HDH734"/>
      <c r="HDI734"/>
      <c r="HDJ734"/>
      <c r="HDK734"/>
      <c r="HDL734"/>
      <c r="HDM734"/>
      <c r="HDN734"/>
      <c r="HDO734"/>
      <c r="HDP734"/>
      <c r="HDQ734"/>
      <c r="HDR734"/>
      <c r="HDS734"/>
      <c r="HDT734"/>
      <c r="HDU734"/>
      <c r="HDV734"/>
      <c r="HDW734"/>
      <c r="HDX734"/>
      <c r="HDY734"/>
      <c r="HDZ734"/>
      <c r="HEA734"/>
      <c r="HEB734"/>
      <c r="HEC734"/>
      <c r="HED734"/>
      <c r="HEE734"/>
      <c r="HEF734"/>
      <c r="HEG734"/>
      <c r="HEH734"/>
      <c r="HEI734"/>
      <c r="HEJ734"/>
      <c r="HEK734"/>
      <c r="HEL734"/>
      <c r="HEM734"/>
      <c r="HEN734"/>
      <c r="HEO734"/>
      <c r="HEP734"/>
      <c r="HEQ734"/>
      <c r="HER734"/>
      <c r="HES734"/>
      <c r="HET734"/>
      <c r="HEU734"/>
      <c r="HEV734"/>
      <c r="HEW734"/>
      <c r="HEX734"/>
      <c r="HEY734"/>
      <c r="HEZ734"/>
      <c r="HFA734"/>
      <c r="HFB734"/>
      <c r="HFC734"/>
      <c r="HFD734"/>
      <c r="HFE734"/>
      <c r="HFF734"/>
      <c r="HFG734"/>
      <c r="HFH734"/>
      <c r="HFI734"/>
      <c r="HFJ734"/>
      <c r="HFK734"/>
      <c r="HFL734"/>
      <c r="HFM734"/>
      <c r="HFN734"/>
      <c r="HFO734"/>
      <c r="HFP734"/>
      <c r="HFQ734"/>
      <c r="HFR734"/>
      <c r="HFS734"/>
      <c r="HFT734"/>
      <c r="HFU734"/>
      <c r="HFV734"/>
      <c r="HFW734"/>
      <c r="HFX734"/>
      <c r="HFY734"/>
      <c r="HFZ734"/>
      <c r="HGA734"/>
      <c r="HGB734"/>
      <c r="HGC734"/>
      <c r="HGD734"/>
      <c r="HGE734"/>
      <c r="HGF734"/>
      <c r="HGG734"/>
      <c r="HGH734"/>
      <c r="HGI734"/>
      <c r="HGJ734"/>
      <c r="HGK734"/>
      <c r="HGL734"/>
      <c r="HGM734"/>
      <c r="HGN734"/>
      <c r="HGO734"/>
      <c r="HGP734"/>
      <c r="HGQ734"/>
      <c r="HGR734"/>
      <c r="HGS734"/>
      <c r="HGT734"/>
      <c r="HGU734"/>
      <c r="HGV734"/>
      <c r="HGW734"/>
      <c r="HGX734"/>
      <c r="HGY734"/>
      <c r="HGZ734"/>
      <c r="HHA734"/>
      <c r="HHB734"/>
      <c r="HHC734"/>
      <c r="HHD734"/>
      <c r="HHE734"/>
      <c r="HHF734"/>
      <c r="HHG734"/>
      <c r="HHH734"/>
      <c r="HHI734"/>
      <c r="HHJ734"/>
      <c r="HHK734"/>
      <c r="HHL734"/>
      <c r="HHM734"/>
      <c r="HHN734"/>
      <c r="HHO734"/>
      <c r="HHP734"/>
      <c r="HHQ734"/>
      <c r="HHR734"/>
      <c r="HHS734"/>
      <c r="HHT734"/>
      <c r="HHU734"/>
      <c r="HHV734"/>
      <c r="HHW734"/>
      <c r="HHX734"/>
      <c r="HHY734"/>
      <c r="HHZ734"/>
      <c r="HIA734"/>
      <c r="HIB734"/>
      <c r="HIC734"/>
      <c r="HID734"/>
      <c r="HIE734"/>
      <c r="HIF734"/>
      <c r="HIG734"/>
      <c r="HIH734"/>
      <c r="HII734"/>
      <c r="HIJ734"/>
      <c r="HIK734"/>
      <c r="HIL734"/>
      <c r="HIM734"/>
      <c r="HIN734"/>
      <c r="HIO734"/>
      <c r="HIP734"/>
      <c r="HIQ734"/>
      <c r="HIR734"/>
      <c r="HIS734"/>
      <c r="HIT734"/>
      <c r="HIU734"/>
      <c r="HIV734"/>
      <c r="HIW734"/>
      <c r="HIX734"/>
      <c r="HIY734"/>
      <c r="HIZ734"/>
      <c r="HJA734"/>
      <c r="HJB734"/>
      <c r="HJC734"/>
      <c r="HJD734"/>
      <c r="HJE734"/>
      <c r="HJF734"/>
      <c r="HJG734"/>
      <c r="HJH734"/>
      <c r="HJI734"/>
      <c r="HJJ734"/>
      <c r="HJK734"/>
      <c r="HJL734"/>
      <c r="HJM734"/>
      <c r="HJN734"/>
      <c r="HJO734"/>
      <c r="HJP734"/>
      <c r="HJQ734"/>
      <c r="HJR734"/>
      <c r="HJS734"/>
      <c r="HJT734"/>
      <c r="HJU734"/>
      <c r="HJV734"/>
      <c r="HJW734"/>
      <c r="HJX734"/>
      <c r="HJY734"/>
      <c r="HJZ734"/>
      <c r="HKA734"/>
      <c r="HKB734"/>
      <c r="HKC734"/>
      <c r="HKD734"/>
      <c r="HKE734"/>
      <c r="HKF734"/>
      <c r="HKG734"/>
      <c r="HKH734"/>
      <c r="HKI734"/>
      <c r="HKJ734"/>
      <c r="HKK734"/>
      <c r="HKL734"/>
      <c r="HKM734"/>
      <c r="HKN734"/>
      <c r="HKO734"/>
      <c r="HKP734"/>
      <c r="HKQ734"/>
      <c r="HKR734"/>
      <c r="HKS734"/>
      <c r="HKT734"/>
      <c r="HKU734"/>
      <c r="HKV734"/>
      <c r="HKW734"/>
      <c r="HKX734"/>
      <c r="HKY734"/>
      <c r="HKZ734"/>
      <c r="HLA734"/>
      <c r="HLB734"/>
      <c r="HLC734"/>
      <c r="HLD734"/>
      <c r="HLE734"/>
      <c r="HLF734"/>
      <c r="HLG734"/>
      <c r="HLH734"/>
      <c r="HLI734"/>
      <c r="HLJ734"/>
      <c r="HLK734"/>
      <c r="HLL734"/>
      <c r="HLM734"/>
      <c r="HLN734"/>
      <c r="HLO734"/>
      <c r="HLP734"/>
      <c r="HLQ734"/>
      <c r="HLR734"/>
      <c r="HLS734"/>
      <c r="HLT734"/>
      <c r="HLU734"/>
      <c r="HLV734"/>
      <c r="HLW734"/>
      <c r="HLX734"/>
      <c r="HLY734"/>
      <c r="HLZ734"/>
      <c r="HMA734"/>
      <c r="HMB734"/>
      <c r="HMC734"/>
      <c r="HMD734"/>
      <c r="HME734"/>
      <c r="HMF734"/>
      <c r="HMG734"/>
      <c r="HMH734"/>
      <c r="HMI734"/>
      <c r="HMJ734"/>
      <c r="HMK734"/>
      <c r="HML734"/>
      <c r="HMM734"/>
      <c r="HMN734"/>
      <c r="HMO734"/>
      <c r="HMP734"/>
      <c r="HMQ734"/>
      <c r="HMR734"/>
      <c r="HMS734"/>
      <c r="HMT734"/>
      <c r="HMU734"/>
      <c r="HMV734"/>
      <c r="HMW734"/>
      <c r="HMX734"/>
      <c r="HMY734"/>
      <c r="HMZ734"/>
      <c r="HNA734"/>
      <c r="HNB734"/>
      <c r="HNC734"/>
      <c r="HND734"/>
      <c r="HNE734"/>
      <c r="HNF734"/>
      <c r="HNG734"/>
      <c r="HNH734"/>
      <c r="HNI734"/>
      <c r="HNJ734"/>
      <c r="HNK734"/>
      <c r="HNL734"/>
      <c r="HNM734"/>
      <c r="HNN734"/>
      <c r="HNO734"/>
      <c r="HNP734"/>
      <c r="HNQ734"/>
      <c r="HNR734"/>
      <c r="HNS734"/>
      <c r="HNT734"/>
      <c r="HNU734"/>
      <c r="HNV734"/>
      <c r="HNW734"/>
      <c r="HNX734"/>
      <c r="HNY734"/>
      <c r="HNZ734"/>
      <c r="HOA734"/>
      <c r="HOB734"/>
      <c r="HOC734"/>
      <c r="HOD734"/>
      <c r="HOE734"/>
      <c r="HOF734"/>
      <c r="HOG734"/>
      <c r="HOH734"/>
      <c r="HOI734"/>
      <c r="HOJ734"/>
      <c r="HOK734"/>
      <c r="HOL734"/>
      <c r="HOM734"/>
      <c r="HON734"/>
      <c r="HOO734"/>
      <c r="HOP734"/>
      <c r="HOQ734"/>
      <c r="HOR734"/>
      <c r="HOS734"/>
      <c r="HOT734"/>
      <c r="HOU734"/>
      <c r="HOV734"/>
      <c r="HOW734"/>
      <c r="HOX734"/>
      <c r="HOY734"/>
      <c r="HOZ734"/>
      <c r="HPA734"/>
      <c r="HPB734"/>
      <c r="HPC734"/>
      <c r="HPD734"/>
      <c r="HPE734"/>
      <c r="HPF734"/>
      <c r="HPG734"/>
      <c r="HPH734"/>
      <c r="HPI734"/>
      <c r="HPJ734"/>
      <c r="HPK734"/>
      <c r="HPL734"/>
      <c r="HPM734"/>
      <c r="HPN734"/>
      <c r="HPO734"/>
      <c r="HPP734"/>
      <c r="HPQ734"/>
      <c r="HPR734"/>
      <c r="HPS734"/>
      <c r="HPT734"/>
      <c r="HPU734"/>
      <c r="HPV734"/>
      <c r="HPW734"/>
      <c r="HPX734"/>
      <c r="HPY734"/>
      <c r="HPZ734"/>
      <c r="HQA734"/>
      <c r="HQB734"/>
      <c r="HQC734"/>
      <c r="HQD734"/>
      <c r="HQE734"/>
      <c r="HQF734"/>
      <c r="HQG734"/>
      <c r="HQH734"/>
      <c r="HQI734"/>
      <c r="HQJ734"/>
      <c r="HQK734"/>
      <c r="HQL734"/>
      <c r="HQM734"/>
      <c r="HQN734"/>
      <c r="HQO734"/>
      <c r="HQP734"/>
      <c r="HQQ734"/>
      <c r="HQR734"/>
      <c r="HQS734"/>
      <c r="HQT734"/>
      <c r="HQU734"/>
      <c r="HQV734"/>
      <c r="HQW734"/>
      <c r="HQX734"/>
      <c r="HQY734"/>
      <c r="HQZ734"/>
      <c r="HRA734"/>
      <c r="HRB734"/>
      <c r="HRC734"/>
      <c r="HRD734"/>
      <c r="HRE734"/>
      <c r="HRF734"/>
      <c r="HRG734"/>
      <c r="HRH734"/>
      <c r="HRI734"/>
      <c r="HRJ734"/>
      <c r="HRK734"/>
      <c r="HRL734"/>
      <c r="HRM734"/>
      <c r="HRN734"/>
      <c r="HRO734"/>
      <c r="HRP734"/>
      <c r="HRQ734"/>
      <c r="HRR734"/>
      <c r="HRS734"/>
      <c r="HRT734"/>
      <c r="HRU734"/>
      <c r="HRV734"/>
      <c r="HRW734"/>
      <c r="HRX734"/>
      <c r="HRY734"/>
      <c r="HRZ734"/>
      <c r="HSA734"/>
      <c r="HSB734"/>
      <c r="HSC734"/>
      <c r="HSD734"/>
      <c r="HSE734"/>
      <c r="HSF734"/>
      <c r="HSG734"/>
      <c r="HSH734"/>
      <c r="HSI734"/>
      <c r="HSJ734"/>
      <c r="HSK734"/>
      <c r="HSL734"/>
      <c r="HSM734"/>
      <c r="HSN734"/>
      <c r="HSO734"/>
      <c r="HSP734"/>
      <c r="HSQ734"/>
      <c r="HSR734"/>
      <c r="HSS734"/>
      <c r="HST734"/>
      <c r="HSU734"/>
      <c r="HSV734"/>
      <c r="HSW734"/>
      <c r="HSX734"/>
      <c r="HSY734"/>
      <c r="HSZ734"/>
      <c r="HTA734"/>
      <c r="HTB734"/>
      <c r="HTC734"/>
      <c r="HTD734"/>
      <c r="HTE734"/>
      <c r="HTF734"/>
      <c r="HTG734"/>
      <c r="HTH734"/>
      <c r="HTI734"/>
      <c r="HTJ734"/>
      <c r="HTK734"/>
      <c r="HTL734"/>
      <c r="HTM734"/>
      <c r="HTN734"/>
      <c r="HTO734"/>
      <c r="HTP734"/>
      <c r="HTQ734"/>
      <c r="HTR734"/>
      <c r="HTS734"/>
      <c r="HTT734"/>
      <c r="HTU734"/>
      <c r="HTV734"/>
      <c r="HTW734"/>
      <c r="HTX734"/>
      <c r="HTY734"/>
      <c r="HTZ734"/>
      <c r="HUA734"/>
      <c r="HUB734"/>
      <c r="HUC734"/>
      <c r="HUD734"/>
      <c r="HUE734"/>
      <c r="HUF734"/>
      <c r="HUG734"/>
      <c r="HUH734"/>
      <c r="HUI734"/>
      <c r="HUJ734"/>
      <c r="HUK734"/>
      <c r="HUL734"/>
      <c r="HUM734"/>
      <c r="HUN734"/>
      <c r="HUO734"/>
      <c r="HUP734"/>
      <c r="HUQ734"/>
      <c r="HUR734"/>
      <c r="HUS734"/>
      <c r="HUT734"/>
      <c r="HUU734"/>
      <c r="HUV734"/>
      <c r="HUW734"/>
      <c r="HUX734"/>
      <c r="HUY734"/>
      <c r="HUZ734"/>
      <c r="HVA734"/>
      <c r="HVB734"/>
      <c r="HVC734"/>
      <c r="HVD734"/>
      <c r="HVE734"/>
      <c r="HVF734"/>
      <c r="HVG734"/>
      <c r="HVH734"/>
      <c r="HVI734"/>
      <c r="HVJ734"/>
      <c r="HVK734"/>
      <c r="HVL734"/>
      <c r="HVM734"/>
      <c r="HVN734"/>
      <c r="HVO734"/>
      <c r="HVP734"/>
      <c r="HVQ734"/>
      <c r="HVR734"/>
      <c r="HVS734"/>
      <c r="HVT734"/>
      <c r="HVU734"/>
      <c r="HVV734"/>
      <c r="HVW734"/>
      <c r="HVX734"/>
      <c r="HVY734"/>
      <c r="HVZ734"/>
      <c r="HWA734"/>
      <c r="HWB734"/>
      <c r="HWC734"/>
      <c r="HWD734"/>
      <c r="HWE734"/>
      <c r="HWF734"/>
      <c r="HWG734"/>
      <c r="HWH734"/>
      <c r="HWI734"/>
      <c r="HWJ734"/>
      <c r="HWK734"/>
      <c r="HWL734"/>
      <c r="HWM734"/>
      <c r="HWN734"/>
      <c r="HWO734"/>
      <c r="HWP734"/>
      <c r="HWQ734"/>
      <c r="HWR734"/>
      <c r="HWS734"/>
      <c r="HWT734"/>
      <c r="HWU734"/>
      <c r="HWV734"/>
      <c r="HWW734"/>
      <c r="HWX734"/>
      <c r="HWY734"/>
      <c r="HWZ734"/>
      <c r="HXA734"/>
      <c r="HXB734"/>
      <c r="HXC734"/>
      <c r="HXD734"/>
      <c r="HXE734"/>
      <c r="HXF734"/>
      <c r="HXG734"/>
      <c r="HXH734"/>
      <c r="HXI734"/>
      <c r="HXJ734"/>
      <c r="HXK734"/>
      <c r="HXL734"/>
      <c r="HXM734"/>
      <c r="HXN734"/>
      <c r="HXO734"/>
      <c r="HXP734"/>
      <c r="HXQ734"/>
      <c r="HXR734"/>
      <c r="HXS734"/>
      <c r="HXT734"/>
      <c r="HXU734"/>
      <c r="HXV734"/>
      <c r="HXW734"/>
      <c r="HXX734"/>
      <c r="HXY734"/>
      <c r="HXZ734"/>
      <c r="HYA734"/>
      <c r="HYB734"/>
      <c r="HYC734"/>
      <c r="HYD734"/>
      <c r="HYE734"/>
      <c r="HYF734"/>
      <c r="HYG734"/>
      <c r="HYH734"/>
      <c r="HYI734"/>
      <c r="HYJ734"/>
      <c r="HYK734"/>
      <c r="HYL734"/>
      <c r="HYM734"/>
      <c r="HYN734"/>
      <c r="HYO734"/>
      <c r="HYP734"/>
      <c r="HYQ734"/>
      <c r="HYR734"/>
      <c r="HYS734"/>
      <c r="HYT734"/>
      <c r="HYU734"/>
      <c r="HYV734"/>
      <c r="HYW734"/>
      <c r="HYX734"/>
      <c r="HYY734"/>
      <c r="HYZ734"/>
      <c r="HZA734"/>
      <c r="HZB734"/>
      <c r="HZC734"/>
      <c r="HZD734"/>
      <c r="HZE734"/>
      <c r="HZF734"/>
      <c r="HZG734"/>
      <c r="HZH734"/>
      <c r="HZI734"/>
      <c r="HZJ734"/>
      <c r="HZK734"/>
      <c r="HZL734"/>
      <c r="HZM734"/>
      <c r="HZN734"/>
      <c r="HZO734"/>
      <c r="HZP734"/>
      <c r="HZQ734"/>
      <c r="HZR734"/>
      <c r="HZS734"/>
      <c r="HZT734"/>
      <c r="HZU734"/>
      <c r="HZV734"/>
      <c r="HZW734"/>
      <c r="HZX734"/>
      <c r="HZY734"/>
      <c r="HZZ734"/>
      <c r="IAA734"/>
      <c r="IAB734"/>
      <c r="IAC734"/>
      <c r="IAD734"/>
      <c r="IAE734"/>
      <c r="IAF734"/>
      <c r="IAG734"/>
      <c r="IAH734"/>
      <c r="IAI734"/>
      <c r="IAJ734"/>
      <c r="IAK734"/>
      <c r="IAL734"/>
      <c r="IAM734"/>
      <c r="IAN734"/>
      <c r="IAO734"/>
      <c r="IAP734"/>
      <c r="IAQ734"/>
      <c r="IAR734"/>
      <c r="IAS734"/>
      <c r="IAT734"/>
      <c r="IAU734"/>
      <c r="IAV734"/>
      <c r="IAW734"/>
      <c r="IAX734"/>
      <c r="IAY734"/>
      <c r="IAZ734"/>
      <c r="IBA734"/>
      <c r="IBB734"/>
      <c r="IBC734"/>
      <c r="IBD734"/>
      <c r="IBE734"/>
      <c r="IBF734"/>
      <c r="IBG734"/>
      <c r="IBH734"/>
      <c r="IBI734"/>
      <c r="IBJ734"/>
      <c r="IBK734"/>
      <c r="IBL734"/>
      <c r="IBM734"/>
      <c r="IBN734"/>
      <c r="IBO734"/>
      <c r="IBP734"/>
      <c r="IBQ734"/>
      <c r="IBR734"/>
      <c r="IBS734"/>
      <c r="IBT734"/>
      <c r="IBU734"/>
      <c r="IBV734"/>
      <c r="IBW734"/>
      <c r="IBX734"/>
      <c r="IBY734"/>
      <c r="IBZ734"/>
      <c r="ICA734"/>
      <c r="ICB734"/>
      <c r="ICC734"/>
      <c r="ICD734"/>
      <c r="ICE734"/>
      <c r="ICF734"/>
      <c r="ICG734"/>
      <c r="ICH734"/>
      <c r="ICI734"/>
      <c r="ICJ734"/>
      <c r="ICK734"/>
      <c r="ICL734"/>
      <c r="ICM734"/>
      <c r="ICN734"/>
      <c r="ICO734"/>
      <c r="ICP734"/>
      <c r="ICQ734"/>
      <c r="ICR734"/>
      <c r="ICS734"/>
      <c r="ICT734"/>
      <c r="ICU734"/>
      <c r="ICV734"/>
      <c r="ICW734"/>
      <c r="ICX734"/>
      <c r="ICY734"/>
      <c r="ICZ734"/>
      <c r="IDA734"/>
      <c r="IDB734"/>
      <c r="IDC734"/>
      <c r="IDD734"/>
      <c r="IDE734"/>
      <c r="IDF734"/>
      <c r="IDG734"/>
      <c r="IDH734"/>
      <c r="IDI734"/>
      <c r="IDJ734"/>
      <c r="IDK734"/>
      <c r="IDL734"/>
      <c r="IDM734"/>
      <c r="IDN734"/>
      <c r="IDO734"/>
      <c r="IDP734"/>
      <c r="IDQ734"/>
      <c r="IDR734"/>
      <c r="IDS734"/>
      <c r="IDT734"/>
      <c r="IDU734"/>
      <c r="IDV734"/>
      <c r="IDW734"/>
      <c r="IDX734"/>
      <c r="IDY734"/>
      <c r="IDZ734"/>
      <c r="IEA734"/>
      <c r="IEB734"/>
      <c r="IEC734"/>
      <c r="IED734"/>
      <c r="IEE734"/>
      <c r="IEF734"/>
      <c r="IEG734"/>
      <c r="IEH734"/>
      <c r="IEI734"/>
      <c r="IEJ734"/>
      <c r="IEK734"/>
      <c r="IEL734"/>
      <c r="IEM734"/>
      <c r="IEN734"/>
      <c r="IEO734"/>
      <c r="IEP734"/>
      <c r="IEQ734"/>
      <c r="IER734"/>
      <c r="IES734"/>
      <c r="IET734"/>
      <c r="IEU734"/>
      <c r="IEV734"/>
      <c r="IEW734"/>
      <c r="IEX734"/>
      <c r="IEY734"/>
      <c r="IEZ734"/>
      <c r="IFA734"/>
      <c r="IFB734"/>
      <c r="IFC734"/>
      <c r="IFD734"/>
      <c r="IFE734"/>
      <c r="IFF734"/>
      <c r="IFG734"/>
      <c r="IFH734"/>
      <c r="IFI734"/>
      <c r="IFJ734"/>
      <c r="IFK734"/>
      <c r="IFL734"/>
      <c r="IFM734"/>
      <c r="IFN734"/>
      <c r="IFO734"/>
      <c r="IFP734"/>
      <c r="IFQ734"/>
      <c r="IFR734"/>
      <c r="IFS734"/>
      <c r="IFT734"/>
      <c r="IFU734"/>
      <c r="IFV734"/>
      <c r="IFW734"/>
      <c r="IFX734"/>
      <c r="IFY734"/>
      <c r="IFZ734"/>
      <c r="IGA734"/>
      <c r="IGB734"/>
      <c r="IGC734"/>
      <c r="IGD734"/>
      <c r="IGE734"/>
      <c r="IGF734"/>
      <c r="IGG734"/>
      <c r="IGH734"/>
      <c r="IGI734"/>
      <c r="IGJ734"/>
      <c r="IGK734"/>
      <c r="IGL734"/>
      <c r="IGM734"/>
      <c r="IGN734"/>
      <c r="IGO734"/>
      <c r="IGP734"/>
      <c r="IGQ734"/>
      <c r="IGR734"/>
      <c r="IGS734"/>
      <c r="IGT734"/>
      <c r="IGU734"/>
      <c r="IGV734"/>
      <c r="IGW734"/>
      <c r="IGX734"/>
      <c r="IGY734"/>
      <c r="IGZ734"/>
      <c r="IHA734"/>
      <c r="IHB734"/>
      <c r="IHC734"/>
      <c r="IHD734"/>
      <c r="IHE734"/>
      <c r="IHF734"/>
      <c r="IHG734"/>
      <c r="IHH734"/>
      <c r="IHI734"/>
      <c r="IHJ734"/>
      <c r="IHK734"/>
      <c r="IHL734"/>
      <c r="IHM734"/>
      <c r="IHN734"/>
      <c r="IHO734"/>
      <c r="IHP734"/>
      <c r="IHQ734"/>
      <c r="IHR734"/>
      <c r="IHS734"/>
      <c r="IHT734"/>
      <c r="IHU734"/>
      <c r="IHV734"/>
      <c r="IHW734"/>
      <c r="IHX734"/>
      <c r="IHY734"/>
      <c r="IHZ734"/>
      <c r="IIA734"/>
      <c r="IIB734"/>
      <c r="IIC734"/>
      <c r="IID734"/>
      <c r="IIE734"/>
      <c r="IIF734"/>
      <c r="IIG734"/>
      <c r="IIH734"/>
      <c r="III734"/>
      <c r="IIJ734"/>
      <c r="IIK734"/>
      <c r="IIL734"/>
      <c r="IIM734"/>
      <c r="IIN734"/>
      <c r="IIO734"/>
      <c r="IIP734"/>
      <c r="IIQ734"/>
      <c r="IIR734"/>
      <c r="IIS734"/>
      <c r="IIT734"/>
      <c r="IIU734"/>
      <c r="IIV734"/>
      <c r="IIW734"/>
      <c r="IIX734"/>
      <c r="IIY734"/>
      <c r="IIZ734"/>
      <c r="IJA734"/>
      <c r="IJB734"/>
      <c r="IJC734"/>
      <c r="IJD734"/>
      <c r="IJE734"/>
      <c r="IJF734"/>
      <c r="IJG734"/>
      <c r="IJH734"/>
      <c r="IJI734"/>
      <c r="IJJ734"/>
      <c r="IJK734"/>
      <c r="IJL734"/>
      <c r="IJM734"/>
      <c r="IJN734"/>
      <c r="IJO734"/>
      <c r="IJP734"/>
      <c r="IJQ734"/>
      <c r="IJR734"/>
      <c r="IJS734"/>
      <c r="IJT734"/>
      <c r="IJU734"/>
      <c r="IJV734"/>
      <c r="IJW734"/>
      <c r="IJX734"/>
      <c r="IJY734"/>
      <c r="IJZ734"/>
      <c r="IKA734"/>
      <c r="IKB734"/>
      <c r="IKC734"/>
      <c r="IKD734"/>
      <c r="IKE734"/>
      <c r="IKF734"/>
      <c r="IKG734"/>
      <c r="IKH734"/>
      <c r="IKI734"/>
      <c r="IKJ734"/>
      <c r="IKK734"/>
      <c r="IKL734"/>
      <c r="IKM734"/>
      <c r="IKN734"/>
      <c r="IKO734"/>
      <c r="IKP734"/>
      <c r="IKQ734"/>
      <c r="IKR734"/>
      <c r="IKS734"/>
      <c r="IKT734"/>
      <c r="IKU734"/>
      <c r="IKV734"/>
      <c r="IKW734"/>
      <c r="IKX734"/>
      <c r="IKY734"/>
      <c r="IKZ734"/>
      <c r="ILA734"/>
      <c r="ILB734"/>
      <c r="ILC734"/>
      <c r="ILD734"/>
      <c r="ILE734"/>
      <c r="ILF734"/>
      <c r="ILG734"/>
      <c r="ILH734"/>
      <c r="ILI734"/>
      <c r="ILJ734"/>
      <c r="ILK734"/>
      <c r="ILL734"/>
      <c r="ILM734"/>
      <c r="ILN734"/>
      <c r="ILO734"/>
      <c r="ILP734"/>
      <c r="ILQ734"/>
      <c r="ILR734"/>
      <c r="ILS734"/>
      <c r="ILT734"/>
      <c r="ILU734"/>
      <c r="ILV734"/>
      <c r="ILW734"/>
      <c r="ILX734"/>
      <c r="ILY734"/>
      <c r="ILZ734"/>
      <c r="IMA734"/>
      <c r="IMB734"/>
      <c r="IMC734"/>
      <c r="IMD734"/>
      <c r="IME734"/>
      <c r="IMF734"/>
      <c r="IMG734"/>
      <c r="IMH734"/>
      <c r="IMI734"/>
      <c r="IMJ734"/>
      <c r="IMK734"/>
      <c r="IML734"/>
      <c r="IMM734"/>
      <c r="IMN734"/>
      <c r="IMO734"/>
      <c r="IMP734"/>
      <c r="IMQ734"/>
      <c r="IMR734"/>
      <c r="IMS734"/>
      <c r="IMT734"/>
      <c r="IMU734"/>
      <c r="IMV734"/>
      <c r="IMW734"/>
      <c r="IMX734"/>
      <c r="IMY734"/>
      <c r="IMZ734"/>
      <c r="INA734"/>
      <c r="INB734"/>
      <c r="INC734"/>
      <c r="IND734"/>
      <c r="INE734"/>
      <c r="INF734"/>
      <c r="ING734"/>
      <c r="INH734"/>
      <c r="INI734"/>
      <c r="INJ734"/>
      <c r="INK734"/>
      <c r="INL734"/>
      <c r="INM734"/>
      <c r="INN734"/>
      <c r="INO734"/>
      <c r="INP734"/>
      <c r="INQ734"/>
      <c r="INR734"/>
      <c r="INS734"/>
      <c r="INT734"/>
      <c r="INU734"/>
      <c r="INV734"/>
      <c r="INW734"/>
      <c r="INX734"/>
      <c r="INY734"/>
      <c r="INZ734"/>
      <c r="IOA734"/>
      <c r="IOB734"/>
      <c r="IOC734"/>
      <c r="IOD734"/>
      <c r="IOE734"/>
      <c r="IOF734"/>
      <c r="IOG734"/>
      <c r="IOH734"/>
      <c r="IOI734"/>
      <c r="IOJ734"/>
      <c r="IOK734"/>
      <c r="IOL734"/>
      <c r="IOM734"/>
      <c r="ION734"/>
      <c r="IOO734"/>
      <c r="IOP734"/>
      <c r="IOQ734"/>
      <c r="IOR734"/>
      <c r="IOS734"/>
      <c r="IOT734"/>
      <c r="IOU734"/>
      <c r="IOV734"/>
      <c r="IOW734"/>
      <c r="IOX734"/>
      <c r="IOY734"/>
      <c r="IOZ734"/>
      <c r="IPA734"/>
      <c r="IPB734"/>
      <c r="IPC734"/>
      <c r="IPD734"/>
      <c r="IPE734"/>
      <c r="IPF734"/>
      <c r="IPG734"/>
      <c r="IPH734"/>
      <c r="IPI734"/>
      <c r="IPJ734"/>
      <c r="IPK734"/>
      <c r="IPL734"/>
      <c r="IPM734"/>
      <c r="IPN734"/>
      <c r="IPO734"/>
      <c r="IPP734"/>
      <c r="IPQ734"/>
      <c r="IPR734"/>
      <c r="IPS734"/>
      <c r="IPT734"/>
      <c r="IPU734"/>
      <c r="IPV734"/>
      <c r="IPW734"/>
      <c r="IPX734"/>
      <c r="IPY734"/>
      <c r="IPZ734"/>
      <c r="IQA734"/>
      <c r="IQB734"/>
      <c r="IQC734"/>
      <c r="IQD734"/>
      <c r="IQE734"/>
      <c r="IQF734"/>
      <c r="IQG734"/>
      <c r="IQH734"/>
      <c r="IQI734"/>
      <c r="IQJ734"/>
      <c r="IQK734"/>
      <c r="IQL734"/>
      <c r="IQM734"/>
      <c r="IQN734"/>
      <c r="IQO734"/>
      <c r="IQP734"/>
      <c r="IQQ734"/>
      <c r="IQR734"/>
      <c r="IQS734"/>
      <c r="IQT734"/>
      <c r="IQU734"/>
      <c r="IQV734"/>
      <c r="IQW734"/>
      <c r="IQX734"/>
      <c r="IQY734"/>
      <c r="IQZ734"/>
      <c r="IRA734"/>
      <c r="IRB734"/>
      <c r="IRC734"/>
      <c r="IRD734"/>
      <c r="IRE734"/>
      <c r="IRF734"/>
      <c r="IRG734"/>
      <c r="IRH734"/>
      <c r="IRI734"/>
      <c r="IRJ734"/>
      <c r="IRK734"/>
      <c r="IRL734"/>
      <c r="IRM734"/>
      <c r="IRN734"/>
      <c r="IRO734"/>
      <c r="IRP734"/>
      <c r="IRQ734"/>
      <c r="IRR734"/>
      <c r="IRS734"/>
      <c r="IRT734"/>
      <c r="IRU734"/>
      <c r="IRV734"/>
      <c r="IRW734"/>
      <c r="IRX734"/>
      <c r="IRY734"/>
      <c r="IRZ734"/>
      <c r="ISA734"/>
      <c r="ISB734"/>
      <c r="ISC734"/>
      <c r="ISD734"/>
      <c r="ISE734"/>
      <c r="ISF734"/>
      <c r="ISG734"/>
      <c r="ISH734"/>
      <c r="ISI734"/>
      <c r="ISJ734"/>
      <c r="ISK734"/>
      <c r="ISL734"/>
      <c r="ISM734"/>
      <c r="ISN734"/>
      <c r="ISO734"/>
      <c r="ISP734"/>
      <c r="ISQ734"/>
      <c r="ISR734"/>
      <c r="ISS734"/>
      <c r="IST734"/>
      <c r="ISU734"/>
      <c r="ISV734"/>
      <c r="ISW734"/>
      <c r="ISX734"/>
      <c r="ISY734"/>
      <c r="ISZ734"/>
      <c r="ITA734"/>
      <c r="ITB734"/>
      <c r="ITC734"/>
      <c r="ITD734"/>
      <c r="ITE734"/>
      <c r="ITF734"/>
      <c r="ITG734"/>
      <c r="ITH734"/>
      <c r="ITI734"/>
      <c r="ITJ734"/>
      <c r="ITK734"/>
      <c r="ITL734"/>
      <c r="ITM734"/>
      <c r="ITN734"/>
      <c r="ITO734"/>
      <c r="ITP734"/>
      <c r="ITQ734"/>
      <c r="ITR734"/>
      <c r="ITS734"/>
      <c r="ITT734"/>
      <c r="ITU734"/>
      <c r="ITV734"/>
      <c r="ITW734"/>
      <c r="ITX734"/>
      <c r="ITY734"/>
      <c r="ITZ734"/>
      <c r="IUA734"/>
      <c r="IUB734"/>
      <c r="IUC734"/>
      <c r="IUD734"/>
      <c r="IUE734"/>
      <c r="IUF734"/>
      <c r="IUG734"/>
      <c r="IUH734"/>
      <c r="IUI734"/>
      <c r="IUJ734"/>
      <c r="IUK734"/>
      <c r="IUL734"/>
      <c r="IUM734"/>
      <c r="IUN734"/>
      <c r="IUO734"/>
      <c r="IUP734"/>
      <c r="IUQ734"/>
      <c r="IUR734"/>
      <c r="IUS734"/>
      <c r="IUT734"/>
      <c r="IUU734"/>
      <c r="IUV734"/>
      <c r="IUW734"/>
      <c r="IUX734"/>
      <c r="IUY734"/>
      <c r="IUZ734"/>
      <c r="IVA734"/>
      <c r="IVB734"/>
      <c r="IVC734"/>
      <c r="IVD734"/>
      <c r="IVE734"/>
      <c r="IVF734"/>
      <c r="IVG734"/>
      <c r="IVH734"/>
      <c r="IVI734"/>
      <c r="IVJ734"/>
      <c r="IVK734"/>
      <c r="IVL734"/>
      <c r="IVM734"/>
      <c r="IVN734"/>
      <c r="IVO734"/>
      <c r="IVP734"/>
      <c r="IVQ734"/>
      <c r="IVR734"/>
      <c r="IVS734"/>
      <c r="IVT734"/>
      <c r="IVU734"/>
      <c r="IVV734"/>
      <c r="IVW734"/>
      <c r="IVX734"/>
      <c r="IVY734"/>
      <c r="IVZ734"/>
      <c r="IWA734"/>
      <c r="IWB734"/>
      <c r="IWC734"/>
      <c r="IWD734"/>
      <c r="IWE734"/>
      <c r="IWF734"/>
      <c r="IWG734"/>
      <c r="IWH734"/>
      <c r="IWI734"/>
      <c r="IWJ734"/>
      <c r="IWK734"/>
      <c r="IWL734"/>
      <c r="IWM734"/>
      <c r="IWN734"/>
      <c r="IWO734"/>
      <c r="IWP734"/>
      <c r="IWQ734"/>
      <c r="IWR734"/>
      <c r="IWS734"/>
      <c r="IWT734"/>
      <c r="IWU734"/>
      <c r="IWV734"/>
      <c r="IWW734"/>
      <c r="IWX734"/>
      <c r="IWY734"/>
      <c r="IWZ734"/>
      <c r="IXA734"/>
      <c r="IXB734"/>
      <c r="IXC734"/>
      <c r="IXD734"/>
      <c r="IXE734"/>
      <c r="IXF734"/>
      <c r="IXG734"/>
      <c r="IXH734"/>
      <c r="IXI734"/>
      <c r="IXJ734"/>
      <c r="IXK734"/>
      <c r="IXL734"/>
      <c r="IXM734"/>
      <c r="IXN734"/>
      <c r="IXO734"/>
      <c r="IXP734"/>
      <c r="IXQ734"/>
      <c r="IXR734"/>
      <c r="IXS734"/>
      <c r="IXT734"/>
      <c r="IXU734"/>
      <c r="IXV734"/>
      <c r="IXW734"/>
      <c r="IXX734"/>
      <c r="IXY734"/>
      <c r="IXZ734"/>
      <c r="IYA734"/>
      <c r="IYB734"/>
      <c r="IYC734"/>
      <c r="IYD734"/>
      <c r="IYE734"/>
      <c r="IYF734"/>
      <c r="IYG734"/>
      <c r="IYH734"/>
      <c r="IYI734"/>
      <c r="IYJ734"/>
      <c r="IYK734"/>
      <c r="IYL734"/>
      <c r="IYM734"/>
      <c r="IYN734"/>
      <c r="IYO734"/>
      <c r="IYP734"/>
      <c r="IYQ734"/>
      <c r="IYR734"/>
      <c r="IYS734"/>
      <c r="IYT734"/>
      <c r="IYU734"/>
      <c r="IYV734"/>
      <c r="IYW734"/>
      <c r="IYX734"/>
      <c r="IYY734"/>
      <c r="IYZ734"/>
      <c r="IZA734"/>
      <c r="IZB734"/>
      <c r="IZC734"/>
      <c r="IZD734"/>
      <c r="IZE734"/>
      <c r="IZF734"/>
      <c r="IZG734"/>
      <c r="IZH734"/>
      <c r="IZI734"/>
      <c r="IZJ734"/>
      <c r="IZK734"/>
      <c r="IZL734"/>
      <c r="IZM734"/>
      <c r="IZN734"/>
      <c r="IZO734"/>
      <c r="IZP734"/>
      <c r="IZQ734"/>
      <c r="IZR734"/>
      <c r="IZS734"/>
      <c r="IZT734"/>
      <c r="IZU734"/>
      <c r="IZV734"/>
      <c r="IZW734"/>
      <c r="IZX734"/>
      <c r="IZY734"/>
      <c r="IZZ734"/>
      <c r="JAA734"/>
      <c r="JAB734"/>
      <c r="JAC734"/>
      <c r="JAD734"/>
      <c r="JAE734"/>
      <c r="JAF734"/>
      <c r="JAG734"/>
      <c r="JAH734"/>
      <c r="JAI734"/>
      <c r="JAJ734"/>
      <c r="JAK734"/>
      <c r="JAL734"/>
      <c r="JAM734"/>
      <c r="JAN734"/>
      <c r="JAO734"/>
      <c r="JAP734"/>
      <c r="JAQ734"/>
      <c r="JAR734"/>
      <c r="JAS734"/>
      <c r="JAT734"/>
      <c r="JAU734"/>
      <c r="JAV734"/>
      <c r="JAW734"/>
      <c r="JAX734"/>
      <c r="JAY734"/>
      <c r="JAZ734"/>
      <c r="JBA734"/>
      <c r="JBB734"/>
      <c r="JBC734"/>
      <c r="JBD734"/>
      <c r="JBE734"/>
      <c r="JBF734"/>
      <c r="JBG734"/>
      <c r="JBH734"/>
      <c r="JBI734"/>
      <c r="JBJ734"/>
      <c r="JBK734"/>
      <c r="JBL734"/>
      <c r="JBM734"/>
      <c r="JBN734"/>
      <c r="JBO734"/>
      <c r="JBP734"/>
      <c r="JBQ734"/>
      <c r="JBR734"/>
      <c r="JBS734"/>
      <c r="JBT734"/>
      <c r="JBU734"/>
      <c r="JBV734"/>
      <c r="JBW734"/>
      <c r="JBX734"/>
      <c r="JBY734"/>
      <c r="JBZ734"/>
      <c r="JCA734"/>
      <c r="JCB734"/>
      <c r="JCC734"/>
      <c r="JCD734"/>
      <c r="JCE734"/>
      <c r="JCF734"/>
      <c r="JCG734"/>
      <c r="JCH734"/>
      <c r="JCI734"/>
      <c r="JCJ734"/>
      <c r="JCK734"/>
      <c r="JCL734"/>
      <c r="JCM734"/>
      <c r="JCN734"/>
      <c r="JCO734"/>
      <c r="JCP734"/>
      <c r="JCQ734"/>
      <c r="JCR734"/>
      <c r="JCS734"/>
      <c r="JCT734"/>
      <c r="JCU734"/>
      <c r="JCV734"/>
      <c r="JCW734"/>
      <c r="JCX734"/>
      <c r="JCY734"/>
      <c r="JCZ734"/>
      <c r="JDA734"/>
      <c r="JDB734"/>
      <c r="JDC734"/>
      <c r="JDD734"/>
      <c r="JDE734"/>
      <c r="JDF734"/>
      <c r="JDG734"/>
      <c r="JDH734"/>
      <c r="JDI734"/>
      <c r="JDJ734"/>
      <c r="JDK734"/>
      <c r="JDL734"/>
      <c r="JDM734"/>
      <c r="JDN734"/>
      <c r="JDO734"/>
      <c r="JDP734"/>
      <c r="JDQ734"/>
      <c r="JDR734"/>
      <c r="JDS734"/>
      <c r="JDT734"/>
      <c r="JDU734"/>
      <c r="JDV734"/>
      <c r="JDW734"/>
      <c r="JDX734"/>
      <c r="JDY734"/>
      <c r="JDZ734"/>
      <c r="JEA734"/>
      <c r="JEB734"/>
      <c r="JEC734"/>
      <c r="JED734"/>
      <c r="JEE734"/>
      <c r="JEF734"/>
      <c r="JEG734"/>
      <c r="JEH734"/>
      <c r="JEI734"/>
      <c r="JEJ734"/>
      <c r="JEK734"/>
      <c r="JEL734"/>
      <c r="JEM734"/>
      <c r="JEN734"/>
      <c r="JEO734"/>
      <c r="JEP734"/>
      <c r="JEQ734"/>
      <c r="JER734"/>
      <c r="JES734"/>
      <c r="JET734"/>
      <c r="JEU734"/>
      <c r="JEV734"/>
      <c r="JEW734"/>
      <c r="JEX734"/>
      <c r="JEY734"/>
      <c r="JEZ734"/>
      <c r="JFA734"/>
      <c r="JFB734"/>
      <c r="JFC734"/>
      <c r="JFD734"/>
      <c r="JFE734"/>
      <c r="JFF734"/>
      <c r="JFG734"/>
      <c r="JFH734"/>
      <c r="JFI734"/>
      <c r="JFJ734"/>
      <c r="JFK734"/>
      <c r="JFL734"/>
      <c r="JFM734"/>
      <c r="JFN734"/>
      <c r="JFO734"/>
      <c r="JFP734"/>
      <c r="JFQ734"/>
      <c r="JFR734"/>
      <c r="JFS734"/>
      <c r="JFT734"/>
      <c r="JFU734"/>
      <c r="JFV734"/>
      <c r="JFW734"/>
      <c r="JFX734"/>
      <c r="JFY734"/>
      <c r="JFZ734"/>
      <c r="JGA734"/>
      <c r="JGB734"/>
      <c r="JGC734"/>
      <c r="JGD734"/>
      <c r="JGE734"/>
      <c r="JGF734"/>
      <c r="JGG734"/>
      <c r="JGH734"/>
      <c r="JGI734"/>
      <c r="JGJ734"/>
      <c r="JGK734"/>
      <c r="JGL734"/>
      <c r="JGM734"/>
      <c r="JGN734"/>
      <c r="JGO734"/>
      <c r="JGP734"/>
      <c r="JGQ734"/>
      <c r="JGR734"/>
      <c r="JGS734"/>
      <c r="JGT734"/>
      <c r="JGU734"/>
      <c r="JGV734"/>
      <c r="JGW734"/>
      <c r="JGX734"/>
      <c r="JGY734"/>
      <c r="JGZ734"/>
      <c r="JHA734"/>
      <c r="JHB734"/>
      <c r="JHC734"/>
      <c r="JHD734"/>
      <c r="JHE734"/>
      <c r="JHF734"/>
      <c r="JHG734"/>
      <c r="JHH734"/>
      <c r="JHI734"/>
      <c r="JHJ734"/>
      <c r="JHK734"/>
      <c r="JHL734"/>
      <c r="JHM734"/>
      <c r="JHN734"/>
      <c r="JHO734"/>
      <c r="JHP734"/>
      <c r="JHQ734"/>
      <c r="JHR734"/>
      <c r="JHS734"/>
      <c r="JHT734"/>
      <c r="JHU734"/>
      <c r="JHV734"/>
      <c r="JHW734"/>
      <c r="JHX734"/>
      <c r="JHY734"/>
      <c r="JHZ734"/>
      <c r="JIA734"/>
      <c r="JIB734"/>
      <c r="JIC734"/>
      <c r="JID734"/>
      <c r="JIE734"/>
      <c r="JIF734"/>
      <c r="JIG734"/>
      <c r="JIH734"/>
      <c r="JII734"/>
      <c r="JIJ734"/>
      <c r="JIK734"/>
      <c r="JIL734"/>
      <c r="JIM734"/>
      <c r="JIN734"/>
      <c r="JIO734"/>
      <c r="JIP734"/>
      <c r="JIQ734"/>
      <c r="JIR734"/>
      <c r="JIS734"/>
      <c r="JIT734"/>
      <c r="JIU734"/>
      <c r="JIV734"/>
      <c r="JIW734"/>
      <c r="JIX734"/>
      <c r="JIY734"/>
      <c r="JIZ734"/>
      <c r="JJA734"/>
      <c r="JJB734"/>
      <c r="JJC734"/>
      <c r="JJD734"/>
      <c r="JJE734"/>
      <c r="JJF734"/>
      <c r="JJG734"/>
      <c r="JJH734"/>
      <c r="JJI734"/>
      <c r="JJJ734"/>
      <c r="JJK734"/>
      <c r="JJL734"/>
      <c r="JJM734"/>
      <c r="JJN734"/>
      <c r="JJO734"/>
      <c r="JJP734"/>
      <c r="JJQ734"/>
      <c r="JJR734"/>
      <c r="JJS734"/>
      <c r="JJT734"/>
      <c r="JJU734"/>
      <c r="JJV734"/>
      <c r="JJW734"/>
      <c r="JJX734"/>
      <c r="JJY734"/>
      <c r="JJZ734"/>
      <c r="JKA734"/>
      <c r="JKB734"/>
      <c r="JKC734"/>
      <c r="JKD734"/>
      <c r="JKE734"/>
      <c r="JKF734"/>
      <c r="JKG734"/>
      <c r="JKH734"/>
      <c r="JKI734"/>
      <c r="JKJ734"/>
      <c r="JKK734"/>
      <c r="JKL734"/>
      <c r="JKM734"/>
      <c r="JKN734"/>
      <c r="JKO734"/>
      <c r="JKP734"/>
      <c r="JKQ734"/>
      <c r="JKR734"/>
      <c r="JKS734"/>
      <c r="JKT734"/>
      <c r="JKU734"/>
      <c r="JKV734"/>
      <c r="JKW734"/>
      <c r="JKX734"/>
      <c r="JKY734"/>
      <c r="JKZ734"/>
      <c r="JLA734"/>
      <c r="JLB734"/>
      <c r="JLC734"/>
      <c r="JLD734"/>
      <c r="JLE734"/>
      <c r="JLF734"/>
      <c r="JLG734"/>
      <c r="JLH734"/>
      <c r="JLI734"/>
      <c r="JLJ734"/>
      <c r="JLK734"/>
      <c r="JLL734"/>
      <c r="JLM734"/>
      <c r="JLN734"/>
      <c r="JLO734"/>
      <c r="JLP734"/>
      <c r="JLQ734"/>
      <c r="JLR734"/>
      <c r="JLS734"/>
      <c r="JLT734"/>
      <c r="JLU734"/>
      <c r="JLV734"/>
      <c r="JLW734"/>
      <c r="JLX734"/>
      <c r="JLY734"/>
      <c r="JLZ734"/>
      <c r="JMA734"/>
      <c r="JMB734"/>
      <c r="JMC734"/>
      <c r="JMD734"/>
      <c r="JME734"/>
      <c r="JMF734"/>
      <c r="JMG734"/>
      <c r="JMH734"/>
      <c r="JMI734"/>
      <c r="JMJ734"/>
      <c r="JMK734"/>
      <c r="JML734"/>
      <c r="JMM734"/>
      <c r="JMN734"/>
      <c r="JMO734"/>
      <c r="JMP734"/>
      <c r="JMQ734"/>
      <c r="JMR734"/>
      <c r="JMS734"/>
      <c r="JMT734"/>
      <c r="JMU734"/>
      <c r="JMV734"/>
      <c r="JMW734"/>
      <c r="JMX734"/>
      <c r="JMY734"/>
      <c r="JMZ734"/>
      <c r="JNA734"/>
      <c r="JNB734"/>
      <c r="JNC734"/>
      <c r="JND734"/>
      <c r="JNE734"/>
      <c r="JNF734"/>
      <c r="JNG734"/>
      <c r="JNH734"/>
      <c r="JNI734"/>
      <c r="JNJ734"/>
      <c r="JNK734"/>
      <c r="JNL734"/>
      <c r="JNM734"/>
      <c r="JNN734"/>
      <c r="JNO734"/>
      <c r="JNP734"/>
      <c r="JNQ734"/>
      <c r="JNR734"/>
      <c r="JNS734"/>
      <c r="JNT734"/>
      <c r="JNU734"/>
      <c r="JNV734"/>
      <c r="JNW734"/>
      <c r="JNX734"/>
      <c r="JNY734"/>
      <c r="JNZ734"/>
      <c r="JOA734"/>
      <c r="JOB734"/>
      <c r="JOC734"/>
      <c r="JOD734"/>
      <c r="JOE734"/>
      <c r="JOF734"/>
      <c r="JOG734"/>
      <c r="JOH734"/>
      <c r="JOI734"/>
      <c r="JOJ734"/>
      <c r="JOK734"/>
      <c r="JOL734"/>
      <c r="JOM734"/>
      <c r="JON734"/>
      <c r="JOO734"/>
      <c r="JOP734"/>
      <c r="JOQ734"/>
      <c r="JOR734"/>
      <c r="JOS734"/>
      <c r="JOT734"/>
      <c r="JOU734"/>
      <c r="JOV734"/>
      <c r="JOW734"/>
      <c r="JOX734"/>
      <c r="JOY734"/>
      <c r="JOZ734"/>
      <c r="JPA734"/>
      <c r="JPB734"/>
      <c r="JPC734"/>
      <c r="JPD734"/>
      <c r="JPE734"/>
      <c r="JPF734"/>
      <c r="JPG734"/>
      <c r="JPH734"/>
      <c r="JPI734"/>
      <c r="JPJ734"/>
      <c r="JPK734"/>
      <c r="JPL734"/>
      <c r="JPM734"/>
      <c r="JPN734"/>
      <c r="JPO734"/>
      <c r="JPP734"/>
      <c r="JPQ734"/>
      <c r="JPR734"/>
      <c r="JPS734"/>
      <c r="JPT734"/>
      <c r="JPU734"/>
      <c r="JPV734"/>
      <c r="JPW734"/>
      <c r="JPX734"/>
      <c r="JPY734"/>
      <c r="JPZ734"/>
      <c r="JQA734"/>
      <c r="JQB734"/>
      <c r="JQC734"/>
      <c r="JQD734"/>
      <c r="JQE734"/>
      <c r="JQF734"/>
      <c r="JQG734"/>
      <c r="JQH734"/>
      <c r="JQI734"/>
      <c r="JQJ734"/>
      <c r="JQK734"/>
      <c r="JQL734"/>
      <c r="JQM734"/>
      <c r="JQN734"/>
      <c r="JQO734"/>
      <c r="JQP734"/>
      <c r="JQQ734"/>
      <c r="JQR734"/>
      <c r="JQS734"/>
      <c r="JQT734"/>
      <c r="JQU734"/>
      <c r="JQV734"/>
      <c r="JQW734"/>
      <c r="JQX734"/>
      <c r="JQY734"/>
      <c r="JQZ734"/>
      <c r="JRA734"/>
      <c r="JRB734"/>
      <c r="JRC734"/>
      <c r="JRD734"/>
      <c r="JRE734"/>
      <c r="JRF734"/>
      <c r="JRG734"/>
      <c r="JRH734"/>
      <c r="JRI734"/>
      <c r="JRJ734"/>
      <c r="JRK734"/>
      <c r="JRL734"/>
      <c r="JRM734"/>
      <c r="JRN734"/>
      <c r="JRO734"/>
      <c r="JRP734"/>
      <c r="JRQ734"/>
      <c r="JRR734"/>
      <c r="JRS734"/>
      <c r="JRT734"/>
      <c r="JRU734"/>
      <c r="JRV734"/>
      <c r="JRW734"/>
      <c r="JRX734"/>
      <c r="JRY734"/>
      <c r="JRZ734"/>
      <c r="JSA734"/>
      <c r="JSB734"/>
      <c r="JSC734"/>
      <c r="JSD734"/>
      <c r="JSE734"/>
      <c r="JSF734"/>
      <c r="JSG734"/>
      <c r="JSH734"/>
      <c r="JSI734"/>
      <c r="JSJ734"/>
      <c r="JSK734"/>
      <c r="JSL734"/>
      <c r="JSM734"/>
      <c r="JSN734"/>
      <c r="JSO734"/>
      <c r="JSP734"/>
      <c r="JSQ734"/>
      <c r="JSR734"/>
      <c r="JSS734"/>
      <c r="JST734"/>
      <c r="JSU734"/>
      <c r="JSV734"/>
      <c r="JSW734"/>
      <c r="JSX734"/>
      <c r="JSY734"/>
      <c r="JSZ734"/>
      <c r="JTA734"/>
      <c r="JTB734"/>
      <c r="JTC734"/>
      <c r="JTD734"/>
      <c r="JTE734"/>
      <c r="JTF734"/>
      <c r="JTG734"/>
      <c r="JTH734"/>
      <c r="JTI734"/>
      <c r="JTJ734"/>
      <c r="JTK734"/>
      <c r="JTL734"/>
      <c r="JTM734"/>
      <c r="JTN734"/>
      <c r="JTO734"/>
      <c r="JTP734"/>
      <c r="JTQ734"/>
      <c r="JTR734"/>
      <c r="JTS734"/>
      <c r="JTT734"/>
      <c r="JTU734"/>
      <c r="JTV734"/>
      <c r="JTW734"/>
      <c r="JTX734"/>
      <c r="JTY734"/>
      <c r="JTZ734"/>
      <c r="JUA734"/>
      <c r="JUB734"/>
      <c r="JUC734"/>
      <c r="JUD734"/>
      <c r="JUE734"/>
      <c r="JUF734"/>
      <c r="JUG734"/>
      <c r="JUH734"/>
      <c r="JUI734"/>
      <c r="JUJ734"/>
      <c r="JUK734"/>
      <c r="JUL734"/>
      <c r="JUM734"/>
      <c r="JUN734"/>
      <c r="JUO734"/>
      <c r="JUP734"/>
      <c r="JUQ734"/>
      <c r="JUR734"/>
      <c r="JUS734"/>
      <c r="JUT734"/>
      <c r="JUU734"/>
      <c r="JUV734"/>
      <c r="JUW734"/>
      <c r="JUX734"/>
      <c r="JUY734"/>
      <c r="JUZ734"/>
      <c r="JVA734"/>
      <c r="JVB734"/>
      <c r="JVC734"/>
      <c r="JVD734"/>
      <c r="JVE734"/>
      <c r="JVF734"/>
      <c r="JVG734"/>
      <c r="JVH734"/>
      <c r="JVI734"/>
      <c r="JVJ734"/>
      <c r="JVK734"/>
      <c r="JVL734"/>
      <c r="JVM734"/>
      <c r="JVN734"/>
      <c r="JVO734"/>
      <c r="JVP734"/>
      <c r="JVQ734"/>
      <c r="JVR734"/>
      <c r="JVS734"/>
      <c r="JVT734"/>
      <c r="JVU734"/>
      <c r="JVV734"/>
      <c r="JVW734"/>
      <c r="JVX734"/>
      <c r="JVY734"/>
      <c r="JVZ734"/>
      <c r="JWA734"/>
      <c r="JWB734"/>
      <c r="JWC734"/>
      <c r="JWD734"/>
      <c r="JWE734"/>
      <c r="JWF734"/>
      <c r="JWG734"/>
      <c r="JWH734"/>
      <c r="JWI734"/>
      <c r="JWJ734"/>
      <c r="JWK734"/>
      <c r="JWL734"/>
      <c r="JWM734"/>
      <c r="JWN734"/>
      <c r="JWO734"/>
      <c r="JWP734"/>
      <c r="JWQ734"/>
      <c r="JWR734"/>
      <c r="JWS734"/>
      <c r="JWT734"/>
      <c r="JWU734"/>
      <c r="JWV734"/>
      <c r="JWW734"/>
      <c r="JWX734"/>
      <c r="JWY734"/>
      <c r="JWZ734"/>
      <c r="JXA734"/>
      <c r="JXB734"/>
      <c r="JXC734"/>
      <c r="JXD734"/>
      <c r="JXE734"/>
      <c r="JXF734"/>
      <c r="JXG734"/>
      <c r="JXH734"/>
      <c r="JXI734"/>
      <c r="JXJ734"/>
      <c r="JXK734"/>
      <c r="JXL734"/>
      <c r="JXM734"/>
      <c r="JXN734"/>
      <c r="JXO734"/>
      <c r="JXP734"/>
      <c r="JXQ734"/>
      <c r="JXR734"/>
      <c r="JXS734"/>
      <c r="JXT734"/>
      <c r="JXU734"/>
      <c r="JXV734"/>
      <c r="JXW734"/>
      <c r="JXX734"/>
      <c r="JXY734"/>
      <c r="JXZ734"/>
      <c r="JYA734"/>
      <c r="JYB734"/>
      <c r="JYC734"/>
      <c r="JYD734"/>
      <c r="JYE734"/>
      <c r="JYF734"/>
      <c r="JYG734"/>
      <c r="JYH734"/>
      <c r="JYI734"/>
      <c r="JYJ734"/>
      <c r="JYK734"/>
      <c r="JYL734"/>
      <c r="JYM734"/>
      <c r="JYN734"/>
      <c r="JYO734"/>
      <c r="JYP734"/>
      <c r="JYQ734"/>
      <c r="JYR734"/>
      <c r="JYS734"/>
      <c r="JYT734"/>
      <c r="JYU734"/>
      <c r="JYV734"/>
      <c r="JYW734"/>
      <c r="JYX734"/>
      <c r="JYY734"/>
      <c r="JYZ734"/>
      <c r="JZA734"/>
      <c r="JZB734"/>
      <c r="JZC734"/>
      <c r="JZD734"/>
      <c r="JZE734"/>
      <c r="JZF734"/>
      <c r="JZG734"/>
      <c r="JZH734"/>
      <c r="JZI734"/>
      <c r="JZJ734"/>
      <c r="JZK734"/>
      <c r="JZL734"/>
      <c r="JZM734"/>
      <c r="JZN734"/>
      <c r="JZO734"/>
      <c r="JZP734"/>
      <c r="JZQ734"/>
      <c r="JZR734"/>
      <c r="JZS734"/>
      <c r="JZT734"/>
      <c r="JZU734"/>
      <c r="JZV734"/>
      <c r="JZW734"/>
      <c r="JZX734"/>
      <c r="JZY734"/>
      <c r="JZZ734"/>
      <c r="KAA734"/>
      <c r="KAB734"/>
      <c r="KAC734"/>
      <c r="KAD734"/>
      <c r="KAE734"/>
      <c r="KAF734"/>
      <c r="KAG734"/>
      <c r="KAH734"/>
      <c r="KAI734"/>
      <c r="KAJ734"/>
      <c r="KAK734"/>
      <c r="KAL734"/>
      <c r="KAM734"/>
      <c r="KAN734"/>
      <c r="KAO734"/>
      <c r="KAP734"/>
      <c r="KAQ734"/>
      <c r="KAR734"/>
      <c r="KAS734"/>
      <c r="KAT734"/>
      <c r="KAU734"/>
      <c r="KAV734"/>
      <c r="KAW734"/>
      <c r="KAX734"/>
      <c r="KAY734"/>
      <c r="KAZ734"/>
      <c r="KBA734"/>
      <c r="KBB734"/>
      <c r="KBC734"/>
      <c r="KBD734"/>
      <c r="KBE734"/>
      <c r="KBF734"/>
      <c r="KBG734"/>
      <c r="KBH734"/>
      <c r="KBI734"/>
      <c r="KBJ734"/>
      <c r="KBK734"/>
      <c r="KBL734"/>
      <c r="KBM734"/>
      <c r="KBN734"/>
      <c r="KBO734"/>
      <c r="KBP734"/>
      <c r="KBQ734"/>
      <c r="KBR734"/>
      <c r="KBS734"/>
      <c r="KBT734"/>
      <c r="KBU734"/>
      <c r="KBV734"/>
      <c r="KBW734"/>
      <c r="KBX734"/>
      <c r="KBY734"/>
      <c r="KBZ734"/>
      <c r="KCA734"/>
      <c r="KCB734"/>
      <c r="KCC734"/>
      <c r="KCD734"/>
      <c r="KCE734"/>
      <c r="KCF734"/>
      <c r="KCG734"/>
      <c r="KCH734"/>
      <c r="KCI734"/>
      <c r="KCJ734"/>
      <c r="KCK734"/>
      <c r="KCL734"/>
      <c r="KCM734"/>
      <c r="KCN734"/>
      <c r="KCO734"/>
      <c r="KCP734"/>
      <c r="KCQ734"/>
      <c r="KCR734"/>
      <c r="KCS734"/>
      <c r="KCT734"/>
      <c r="KCU734"/>
      <c r="KCV734"/>
      <c r="KCW734"/>
      <c r="KCX734"/>
      <c r="KCY734"/>
      <c r="KCZ734"/>
      <c r="KDA734"/>
      <c r="KDB734"/>
      <c r="KDC734"/>
      <c r="KDD734"/>
      <c r="KDE734"/>
      <c r="KDF734"/>
      <c r="KDG734"/>
      <c r="KDH734"/>
      <c r="KDI734"/>
      <c r="KDJ734"/>
      <c r="KDK734"/>
      <c r="KDL734"/>
      <c r="KDM734"/>
      <c r="KDN734"/>
      <c r="KDO734"/>
      <c r="KDP734"/>
      <c r="KDQ734"/>
      <c r="KDR734"/>
      <c r="KDS734"/>
      <c r="KDT734"/>
      <c r="KDU734"/>
      <c r="KDV734"/>
      <c r="KDW734"/>
      <c r="KDX734"/>
      <c r="KDY734"/>
      <c r="KDZ734"/>
      <c r="KEA734"/>
      <c r="KEB734"/>
      <c r="KEC734"/>
      <c r="KED734"/>
      <c r="KEE734"/>
      <c r="KEF734"/>
      <c r="KEG734"/>
      <c r="KEH734"/>
      <c r="KEI734"/>
      <c r="KEJ734"/>
      <c r="KEK734"/>
      <c r="KEL734"/>
      <c r="KEM734"/>
      <c r="KEN734"/>
      <c r="KEO734"/>
      <c r="KEP734"/>
      <c r="KEQ734"/>
      <c r="KER734"/>
      <c r="KES734"/>
      <c r="KET734"/>
      <c r="KEU734"/>
      <c r="KEV734"/>
      <c r="KEW734"/>
      <c r="KEX734"/>
      <c r="KEY734"/>
      <c r="KEZ734"/>
      <c r="KFA734"/>
      <c r="KFB734"/>
      <c r="KFC734"/>
      <c r="KFD734"/>
      <c r="KFE734"/>
      <c r="KFF734"/>
      <c r="KFG734"/>
      <c r="KFH734"/>
      <c r="KFI734"/>
      <c r="KFJ734"/>
      <c r="KFK734"/>
      <c r="KFL734"/>
      <c r="KFM734"/>
      <c r="KFN734"/>
      <c r="KFO734"/>
      <c r="KFP734"/>
      <c r="KFQ734"/>
      <c r="KFR734"/>
      <c r="KFS734"/>
      <c r="KFT734"/>
      <c r="KFU734"/>
      <c r="KFV734"/>
      <c r="KFW734"/>
      <c r="KFX734"/>
      <c r="KFY734"/>
      <c r="KFZ734"/>
      <c r="KGA734"/>
      <c r="KGB734"/>
      <c r="KGC734"/>
      <c r="KGD734"/>
      <c r="KGE734"/>
      <c r="KGF734"/>
      <c r="KGG734"/>
      <c r="KGH734"/>
      <c r="KGI734"/>
      <c r="KGJ734"/>
      <c r="KGK734"/>
      <c r="KGL734"/>
      <c r="KGM734"/>
      <c r="KGN734"/>
      <c r="KGO734"/>
      <c r="KGP734"/>
      <c r="KGQ734"/>
      <c r="KGR734"/>
      <c r="KGS734"/>
      <c r="KGT734"/>
      <c r="KGU734"/>
      <c r="KGV734"/>
      <c r="KGW734"/>
      <c r="KGX734"/>
      <c r="KGY734"/>
      <c r="KGZ734"/>
      <c r="KHA734"/>
      <c r="KHB734"/>
      <c r="KHC734"/>
      <c r="KHD734"/>
      <c r="KHE734"/>
      <c r="KHF734"/>
      <c r="KHG734"/>
      <c r="KHH734"/>
      <c r="KHI734"/>
      <c r="KHJ734"/>
      <c r="KHK734"/>
      <c r="KHL734"/>
      <c r="KHM734"/>
      <c r="KHN734"/>
      <c r="KHO734"/>
      <c r="KHP734"/>
      <c r="KHQ734"/>
      <c r="KHR734"/>
      <c r="KHS734"/>
      <c r="KHT734"/>
      <c r="KHU734"/>
      <c r="KHV734"/>
      <c r="KHW734"/>
      <c r="KHX734"/>
      <c r="KHY734"/>
      <c r="KHZ734"/>
      <c r="KIA734"/>
      <c r="KIB734"/>
      <c r="KIC734"/>
      <c r="KID734"/>
      <c r="KIE734"/>
      <c r="KIF734"/>
      <c r="KIG734"/>
      <c r="KIH734"/>
      <c r="KII734"/>
      <c r="KIJ734"/>
      <c r="KIK734"/>
      <c r="KIL734"/>
      <c r="KIM734"/>
      <c r="KIN734"/>
      <c r="KIO734"/>
      <c r="KIP734"/>
      <c r="KIQ734"/>
      <c r="KIR734"/>
      <c r="KIS734"/>
      <c r="KIT734"/>
      <c r="KIU734"/>
      <c r="KIV734"/>
      <c r="KIW734"/>
      <c r="KIX734"/>
      <c r="KIY734"/>
      <c r="KIZ734"/>
      <c r="KJA734"/>
      <c r="KJB734"/>
      <c r="KJC734"/>
      <c r="KJD734"/>
      <c r="KJE734"/>
      <c r="KJF734"/>
      <c r="KJG734"/>
      <c r="KJH734"/>
      <c r="KJI734"/>
      <c r="KJJ734"/>
      <c r="KJK734"/>
      <c r="KJL734"/>
      <c r="KJM734"/>
      <c r="KJN734"/>
      <c r="KJO734"/>
      <c r="KJP734"/>
      <c r="KJQ734"/>
      <c r="KJR734"/>
      <c r="KJS734"/>
      <c r="KJT734"/>
      <c r="KJU734"/>
      <c r="KJV734"/>
      <c r="KJW734"/>
      <c r="KJX734"/>
      <c r="KJY734"/>
      <c r="KJZ734"/>
      <c r="KKA734"/>
      <c r="KKB734"/>
      <c r="KKC734"/>
      <c r="KKD734"/>
      <c r="KKE734"/>
      <c r="KKF734"/>
      <c r="KKG734"/>
      <c r="KKH734"/>
      <c r="KKI734"/>
      <c r="KKJ734"/>
      <c r="KKK734"/>
      <c r="KKL734"/>
      <c r="KKM734"/>
      <c r="KKN734"/>
      <c r="KKO734"/>
      <c r="KKP734"/>
      <c r="KKQ734"/>
      <c r="KKR734"/>
      <c r="KKS734"/>
      <c r="KKT734"/>
      <c r="KKU734"/>
      <c r="KKV734"/>
      <c r="KKW734"/>
      <c r="KKX734"/>
      <c r="KKY734"/>
      <c r="KKZ734"/>
      <c r="KLA734"/>
      <c r="KLB734"/>
      <c r="KLC734"/>
      <c r="KLD734"/>
      <c r="KLE734"/>
      <c r="KLF734"/>
      <c r="KLG734"/>
      <c r="KLH734"/>
      <c r="KLI734"/>
      <c r="KLJ734"/>
      <c r="KLK734"/>
      <c r="KLL734"/>
      <c r="KLM734"/>
      <c r="KLN734"/>
      <c r="KLO734"/>
      <c r="KLP734"/>
      <c r="KLQ734"/>
      <c r="KLR734"/>
      <c r="KLS734"/>
      <c r="KLT734"/>
      <c r="KLU734"/>
      <c r="KLV734"/>
      <c r="KLW734"/>
      <c r="KLX734"/>
      <c r="KLY734"/>
      <c r="KLZ734"/>
      <c r="KMA734"/>
      <c r="KMB734"/>
      <c r="KMC734"/>
      <c r="KMD734"/>
      <c r="KME734"/>
      <c r="KMF734"/>
      <c r="KMG734"/>
      <c r="KMH734"/>
      <c r="KMI734"/>
      <c r="KMJ734"/>
      <c r="KMK734"/>
      <c r="KML734"/>
      <c r="KMM734"/>
      <c r="KMN734"/>
      <c r="KMO734"/>
      <c r="KMP734"/>
      <c r="KMQ734"/>
      <c r="KMR734"/>
      <c r="KMS734"/>
      <c r="KMT734"/>
      <c r="KMU734"/>
      <c r="KMV734"/>
      <c r="KMW734"/>
      <c r="KMX734"/>
      <c r="KMY734"/>
      <c r="KMZ734"/>
      <c r="KNA734"/>
      <c r="KNB734"/>
      <c r="KNC734"/>
      <c r="KND734"/>
      <c r="KNE734"/>
      <c r="KNF734"/>
      <c r="KNG734"/>
      <c r="KNH734"/>
      <c r="KNI734"/>
      <c r="KNJ734"/>
      <c r="KNK734"/>
      <c r="KNL734"/>
      <c r="KNM734"/>
      <c r="KNN734"/>
      <c r="KNO734"/>
      <c r="KNP734"/>
      <c r="KNQ734"/>
      <c r="KNR734"/>
      <c r="KNS734"/>
      <c r="KNT734"/>
      <c r="KNU734"/>
      <c r="KNV734"/>
      <c r="KNW734"/>
      <c r="KNX734"/>
      <c r="KNY734"/>
      <c r="KNZ734"/>
      <c r="KOA734"/>
      <c r="KOB734"/>
      <c r="KOC734"/>
      <c r="KOD734"/>
      <c r="KOE734"/>
      <c r="KOF734"/>
      <c r="KOG734"/>
      <c r="KOH734"/>
      <c r="KOI734"/>
      <c r="KOJ734"/>
      <c r="KOK734"/>
      <c r="KOL734"/>
      <c r="KOM734"/>
      <c r="KON734"/>
      <c r="KOO734"/>
      <c r="KOP734"/>
      <c r="KOQ734"/>
      <c r="KOR734"/>
      <c r="KOS734"/>
      <c r="KOT734"/>
      <c r="KOU734"/>
      <c r="KOV734"/>
      <c r="KOW734"/>
      <c r="KOX734"/>
      <c r="KOY734"/>
      <c r="KOZ734"/>
      <c r="KPA734"/>
      <c r="KPB734"/>
      <c r="KPC734"/>
      <c r="KPD734"/>
      <c r="KPE734"/>
      <c r="KPF734"/>
      <c r="KPG734"/>
      <c r="KPH734"/>
      <c r="KPI734"/>
      <c r="KPJ734"/>
      <c r="KPK734"/>
      <c r="KPL734"/>
      <c r="KPM734"/>
      <c r="KPN734"/>
      <c r="KPO734"/>
      <c r="KPP734"/>
      <c r="KPQ734"/>
      <c r="KPR734"/>
      <c r="KPS734"/>
      <c r="KPT734"/>
      <c r="KPU734"/>
      <c r="KPV734"/>
      <c r="KPW734"/>
      <c r="KPX734"/>
      <c r="KPY734"/>
      <c r="KPZ734"/>
      <c r="KQA734"/>
      <c r="KQB734"/>
      <c r="KQC734"/>
      <c r="KQD734"/>
      <c r="KQE734"/>
      <c r="KQF734"/>
      <c r="KQG734"/>
      <c r="KQH734"/>
      <c r="KQI734"/>
      <c r="KQJ734"/>
      <c r="KQK734"/>
      <c r="KQL734"/>
      <c r="KQM734"/>
      <c r="KQN734"/>
      <c r="KQO734"/>
      <c r="KQP734"/>
      <c r="KQQ734"/>
      <c r="KQR734"/>
      <c r="KQS734"/>
      <c r="KQT734"/>
      <c r="KQU734"/>
      <c r="KQV734"/>
      <c r="KQW734"/>
      <c r="KQX734"/>
      <c r="KQY734"/>
      <c r="KQZ734"/>
      <c r="KRA734"/>
      <c r="KRB734"/>
      <c r="KRC734"/>
      <c r="KRD734"/>
      <c r="KRE734"/>
      <c r="KRF734"/>
      <c r="KRG734"/>
      <c r="KRH734"/>
      <c r="KRI734"/>
      <c r="KRJ734"/>
      <c r="KRK734"/>
      <c r="KRL734"/>
      <c r="KRM734"/>
      <c r="KRN734"/>
      <c r="KRO734"/>
      <c r="KRP734"/>
      <c r="KRQ734"/>
      <c r="KRR734"/>
      <c r="KRS734"/>
      <c r="KRT734"/>
      <c r="KRU734"/>
      <c r="KRV734"/>
      <c r="KRW734"/>
      <c r="KRX734"/>
      <c r="KRY734"/>
      <c r="KRZ734"/>
      <c r="KSA734"/>
      <c r="KSB734"/>
      <c r="KSC734"/>
      <c r="KSD734"/>
      <c r="KSE734"/>
      <c r="KSF734"/>
      <c r="KSG734"/>
      <c r="KSH734"/>
      <c r="KSI734"/>
      <c r="KSJ734"/>
      <c r="KSK734"/>
      <c r="KSL734"/>
      <c r="KSM734"/>
      <c r="KSN734"/>
      <c r="KSO734"/>
      <c r="KSP734"/>
      <c r="KSQ734"/>
      <c r="KSR734"/>
      <c r="KSS734"/>
      <c r="KST734"/>
      <c r="KSU734"/>
      <c r="KSV734"/>
      <c r="KSW734"/>
      <c r="KSX734"/>
      <c r="KSY734"/>
      <c r="KSZ734"/>
      <c r="KTA734"/>
      <c r="KTB734"/>
      <c r="KTC734"/>
      <c r="KTD734"/>
      <c r="KTE734"/>
      <c r="KTF734"/>
      <c r="KTG734"/>
      <c r="KTH734"/>
      <c r="KTI734"/>
      <c r="KTJ734"/>
      <c r="KTK734"/>
      <c r="KTL734"/>
      <c r="KTM734"/>
      <c r="KTN734"/>
      <c r="KTO734"/>
      <c r="KTP734"/>
      <c r="KTQ734"/>
      <c r="KTR734"/>
      <c r="KTS734"/>
      <c r="KTT734"/>
      <c r="KTU734"/>
      <c r="KTV734"/>
      <c r="KTW734"/>
      <c r="KTX734"/>
      <c r="KTY734"/>
      <c r="KTZ734"/>
      <c r="KUA734"/>
      <c r="KUB734"/>
      <c r="KUC734"/>
      <c r="KUD734"/>
      <c r="KUE734"/>
      <c r="KUF734"/>
      <c r="KUG734"/>
      <c r="KUH734"/>
      <c r="KUI734"/>
      <c r="KUJ734"/>
      <c r="KUK734"/>
      <c r="KUL734"/>
      <c r="KUM734"/>
      <c r="KUN734"/>
      <c r="KUO734"/>
      <c r="KUP734"/>
      <c r="KUQ734"/>
      <c r="KUR734"/>
      <c r="KUS734"/>
      <c r="KUT734"/>
      <c r="KUU734"/>
      <c r="KUV734"/>
      <c r="KUW734"/>
      <c r="KUX734"/>
      <c r="KUY734"/>
      <c r="KUZ734"/>
      <c r="KVA734"/>
      <c r="KVB734"/>
      <c r="KVC734"/>
      <c r="KVD734"/>
      <c r="KVE734"/>
      <c r="KVF734"/>
      <c r="KVG734"/>
      <c r="KVH734"/>
      <c r="KVI734"/>
      <c r="KVJ734"/>
      <c r="KVK734"/>
      <c r="KVL734"/>
      <c r="KVM734"/>
      <c r="KVN734"/>
      <c r="KVO734"/>
      <c r="KVP734"/>
      <c r="KVQ734"/>
      <c r="KVR734"/>
      <c r="KVS734"/>
      <c r="KVT734"/>
      <c r="KVU734"/>
      <c r="KVV734"/>
      <c r="KVW734"/>
      <c r="KVX734"/>
      <c r="KVY734"/>
      <c r="KVZ734"/>
      <c r="KWA734"/>
      <c r="KWB734"/>
      <c r="KWC734"/>
      <c r="KWD734"/>
      <c r="KWE734"/>
      <c r="KWF734"/>
      <c r="KWG734"/>
      <c r="KWH734"/>
      <c r="KWI734"/>
      <c r="KWJ734"/>
      <c r="KWK734"/>
      <c r="KWL734"/>
      <c r="KWM734"/>
      <c r="KWN734"/>
      <c r="KWO734"/>
      <c r="KWP734"/>
      <c r="KWQ734"/>
      <c r="KWR734"/>
      <c r="KWS734"/>
      <c r="KWT734"/>
      <c r="KWU734"/>
      <c r="KWV734"/>
      <c r="KWW734"/>
      <c r="KWX734"/>
      <c r="KWY734"/>
      <c r="KWZ734"/>
      <c r="KXA734"/>
      <c r="KXB734"/>
      <c r="KXC734"/>
      <c r="KXD734"/>
      <c r="KXE734"/>
      <c r="KXF734"/>
      <c r="KXG734"/>
      <c r="KXH734"/>
      <c r="KXI734"/>
      <c r="KXJ734"/>
      <c r="KXK734"/>
      <c r="KXL734"/>
      <c r="KXM734"/>
      <c r="KXN734"/>
      <c r="KXO734"/>
      <c r="KXP734"/>
      <c r="KXQ734"/>
      <c r="KXR734"/>
      <c r="KXS734"/>
      <c r="KXT734"/>
      <c r="KXU734"/>
      <c r="KXV734"/>
      <c r="KXW734"/>
      <c r="KXX734"/>
      <c r="KXY734"/>
      <c r="KXZ734"/>
      <c r="KYA734"/>
      <c r="KYB734"/>
      <c r="KYC734"/>
      <c r="KYD734"/>
      <c r="KYE734"/>
      <c r="KYF734"/>
      <c r="KYG734"/>
      <c r="KYH734"/>
      <c r="KYI734"/>
      <c r="KYJ734"/>
      <c r="KYK734"/>
      <c r="KYL734"/>
      <c r="KYM734"/>
      <c r="KYN734"/>
      <c r="KYO734"/>
      <c r="KYP734"/>
      <c r="KYQ734"/>
      <c r="KYR734"/>
      <c r="KYS734"/>
      <c r="KYT734"/>
      <c r="KYU734"/>
      <c r="KYV734"/>
      <c r="KYW734"/>
      <c r="KYX734"/>
      <c r="KYY734"/>
      <c r="KYZ734"/>
      <c r="KZA734"/>
      <c r="KZB734"/>
      <c r="KZC734"/>
      <c r="KZD734"/>
      <c r="KZE734"/>
      <c r="KZF734"/>
      <c r="KZG734"/>
      <c r="KZH734"/>
      <c r="KZI734"/>
      <c r="KZJ734"/>
      <c r="KZK734"/>
      <c r="KZL734"/>
      <c r="KZM734"/>
      <c r="KZN734"/>
      <c r="KZO734"/>
      <c r="KZP734"/>
      <c r="KZQ734"/>
      <c r="KZR734"/>
      <c r="KZS734"/>
      <c r="KZT734"/>
      <c r="KZU734"/>
      <c r="KZV734"/>
      <c r="KZW734"/>
      <c r="KZX734"/>
      <c r="KZY734"/>
      <c r="KZZ734"/>
      <c r="LAA734"/>
      <c r="LAB734"/>
      <c r="LAC734"/>
      <c r="LAD734"/>
      <c r="LAE734"/>
      <c r="LAF734"/>
      <c r="LAG734"/>
      <c r="LAH734"/>
      <c r="LAI734"/>
      <c r="LAJ734"/>
      <c r="LAK734"/>
      <c r="LAL734"/>
      <c r="LAM734"/>
      <c r="LAN734"/>
      <c r="LAO734"/>
      <c r="LAP734"/>
      <c r="LAQ734"/>
      <c r="LAR734"/>
      <c r="LAS734"/>
      <c r="LAT734"/>
      <c r="LAU734"/>
      <c r="LAV734"/>
      <c r="LAW734"/>
      <c r="LAX734"/>
      <c r="LAY734"/>
      <c r="LAZ734"/>
      <c r="LBA734"/>
      <c r="LBB734"/>
      <c r="LBC734"/>
      <c r="LBD734"/>
      <c r="LBE734"/>
      <c r="LBF734"/>
      <c r="LBG734"/>
      <c r="LBH734"/>
      <c r="LBI734"/>
      <c r="LBJ734"/>
      <c r="LBK734"/>
      <c r="LBL734"/>
      <c r="LBM734"/>
      <c r="LBN734"/>
      <c r="LBO734"/>
      <c r="LBP734"/>
      <c r="LBQ734"/>
      <c r="LBR734"/>
      <c r="LBS734"/>
      <c r="LBT734"/>
      <c r="LBU734"/>
      <c r="LBV734"/>
      <c r="LBW734"/>
      <c r="LBX734"/>
      <c r="LBY734"/>
      <c r="LBZ734"/>
      <c r="LCA734"/>
      <c r="LCB734"/>
      <c r="LCC734"/>
      <c r="LCD734"/>
      <c r="LCE734"/>
      <c r="LCF734"/>
      <c r="LCG734"/>
      <c r="LCH734"/>
      <c r="LCI734"/>
      <c r="LCJ734"/>
      <c r="LCK734"/>
      <c r="LCL734"/>
      <c r="LCM734"/>
      <c r="LCN734"/>
      <c r="LCO734"/>
      <c r="LCP734"/>
      <c r="LCQ734"/>
      <c r="LCR734"/>
      <c r="LCS734"/>
      <c r="LCT734"/>
      <c r="LCU734"/>
      <c r="LCV734"/>
      <c r="LCW734"/>
      <c r="LCX734"/>
      <c r="LCY734"/>
      <c r="LCZ734"/>
      <c r="LDA734"/>
      <c r="LDB734"/>
      <c r="LDC734"/>
      <c r="LDD734"/>
      <c r="LDE734"/>
      <c r="LDF734"/>
      <c r="LDG734"/>
      <c r="LDH734"/>
      <c r="LDI734"/>
      <c r="LDJ734"/>
      <c r="LDK734"/>
      <c r="LDL734"/>
      <c r="LDM734"/>
      <c r="LDN734"/>
      <c r="LDO734"/>
      <c r="LDP734"/>
      <c r="LDQ734"/>
      <c r="LDR734"/>
      <c r="LDS734"/>
      <c r="LDT734"/>
      <c r="LDU734"/>
      <c r="LDV734"/>
      <c r="LDW734"/>
      <c r="LDX734"/>
      <c r="LDY734"/>
      <c r="LDZ734"/>
      <c r="LEA734"/>
      <c r="LEB734"/>
      <c r="LEC734"/>
      <c r="LED734"/>
      <c r="LEE734"/>
      <c r="LEF734"/>
      <c r="LEG734"/>
      <c r="LEH734"/>
      <c r="LEI734"/>
      <c r="LEJ734"/>
      <c r="LEK734"/>
      <c r="LEL734"/>
      <c r="LEM734"/>
      <c r="LEN734"/>
      <c r="LEO734"/>
      <c r="LEP734"/>
      <c r="LEQ734"/>
      <c r="LER734"/>
      <c r="LES734"/>
      <c r="LET734"/>
      <c r="LEU734"/>
      <c r="LEV734"/>
      <c r="LEW734"/>
      <c r="LEX734"/>
      <c r="LEY734"/>
      <c r="LEZ734"/>
      <c r="LFA734"/>
      <c r="LFB734"/>
      <c r="LFC734"/>
      <c r="LFD734"/>
      <c r="LFE734"/>
      <c r="LFF734"/>
      <c r="LFG734"/>
      <c r="LFH734"/>
      <c r="LFI734"/>
      <c r="LFJ734"/>
      <c r="LFK734"/>
      <c r="LFL734"/>
      <c r="LFM734"/>
      <c r="LFN734"/>
      <c r="LFO734"/>
      <c r="LFP734"/>
      <c r="LFQ734"/>
      <c r="LFR734"/>
      <c r="LFS734"/>
      <c r="LFT734"/>
      <c r="LFU734"/>
      <c r="LFV734"/>
      <c r="LFW734"/>
      <c r="LFX734"/>
      <c r="LFY734"/>
      <c r="LFZ734"/>
      <c r="LGA734"/>
      <c r="LGB734"/>
      <c r="LGC734"/>
      <c r="LGD734"/>
      <c r="LGE734"/>
      <c r="LGF734"/>
      <c r="LGG734"/>
      <c r="LGH734"/>
      <c r="LGI734"/>
      <c r="LGJ734"/>
      <c r="LGK734"/>
      <c r="LGL734"/>
      <c r="LGM734"/>
      <c r="LGN734"/>
      <c r="LGO734"/>
      <c r="LGP734"/>
      <c r="LGQ734"/>
      <c r="LGR734"/>
      <c r="LGS734"/>
      <c r="LGT734"/>
      <c r="LGU734"/>
      <c r="LGV734"/>
      <c r="LGW734"/>
      <c r="LGX734"/>
      <c r="LGY734"/>
      <c r="LGZ734"/>
      <c r="LHA734"/>
      <c r="LHB734"/>
      <c r="LHC734"/>
      <c r="LHD734"/>
      <c r="LHE734"/>
      <c r="LHF734"/>
      <c r="LHG734"/>
      <c r="LHH734"/>
      <c r="LHI734"/>
      <c r="LHJ734"/>
      <c r="LHK734"/>
      <c r="LHL734"/>
      <c r="LHM734"/>
      <c r="LHN734"/>
      <c r="LHO734"/>
      <c r="LHP734"/>
      <c r="LHQ734"/>
      <c r="LHR734"/>
      <c r="LHS734"/>
      <c r="LHT734"/>
      <c r="LHU734"/>
      <c r="LHV734"/>
      <c r="LHW734"/>
      <c r="LHX734"/>
      <c r="LHY734"/>
      <c r="LHZ734"/>
      <c r="LIA734"/>
      <c r="LIB734"/>
      <c r="LIC734"/>
      <c r="LID734"/>
      <c r="LIE734"/>
      <c r="LIF734"/>
      <c r="LIG734"/>
      <c r="LIH734"/>
      <c r="LII734"/>
      <c r="LIJ734"/>
      <c r="LIK734"/>
      <c r="LIL734"/>
      <c r="LIM734"/>
      <c r="LIN734"/>
      <c r="LIO734"/>
      <c r="LIP734"/>
      <c r="LIQ734"/>
      <c r="LIR734"/>
      <c r="LIS734"/>
      <c r="LIT734"/>
      <c r="LIU734"/>
      <c r="LIV734"/>
      <c r="LIW734"/>
      <c r="LIX734"/>
      <c r="LIY734"/>
      <c r="LIZ734"/>
      <c r="LJA734"/>
      <c r="LJB734"/>
      <c r="LJC734"/>
      <c r="LJD734"/>
      <c r="LJE734"/>
      <c r="LJF734"/>
      <c r="LJG734"/>
      <c r="LJH734"/>
      <c r="LJI734"/>
      <c r="LJJ734"/>
      <c r="LJK734"/>
      <c r="LJL734"/>
      <c r="LJM734"/>
      <c r="LJN734"/>
      <c r="LJO734"/>
      <c r="LJP734"/>
      <c r="LJQ734"/>
      <c r="LJR734"/>
      <c r="LJS734"/>
      <c r="LJT734"/>
      <c r="LJU734"/>
      <c r="LJV734"/>
      <c r="LJW734"/>
      <c r="LJX734"/>
      <c r="LJY734"/>
      <c r="LJZ734"/>
      <c r="LKA734"/>
      <c r="LKB734"/>
      <c r="LKC734"/>
      <c r="LKD734"/>
      <c r="LKE734"/>
      <c r="LKF734"/>
      <c r="LKG734"/>
      <c r="LKH734"/>
      <c r="LKI734"/>
      <c r="LKJ734"/>
      <c r="LKK734"/>
      <c r="LKL734"/>
      <c r="LKM734"/>
      <c r="LKN734"/>
      <c r="LKO734"/>
      <c r="LKP734"/>
      <c r="LKQ734"/>
      <c r="LKR734"/>
      <c r="LKS734"/>
      <c r="LKT734"/>
      <c r="LKU734"/>
      <c r="LKV734"/>
      <c r="LKW734"/>
      <c r="LKX734"/>
      <c r="LKY734"/>
      <c r="LKZ734"/>
      <c r="LLA734"/>
      <c r="LLB734"/>
      <c r="LLC734"/>
      <c r="LLD734"/>
      <c r="LLE734"/>
      <c r="LLF734"/>
      <c r="LLG734"/>
      <c r="LLH734"/>
      <c r="LLI734"/>
      <c r="LLJ734"/>
      <c r="LLK734"/>
      <c r="LLL734"/>
      <c r="LLM734"/>
      <c r="LLN734"/>
      <c r="LLO734"/>
      <c r="LLP734"/>
      <c r="LLQ734"/>
      <c r="LLR734"/>
      <c r="LLS734"/>
      <c r="LLT734"/>
      <c r="LLU734"/>
      <c r="LLV734"/>
      <c r="LLW734"/>
      <c r="LLX734"/>
      <c r="LLY734"/>
      <c r="LLZ734"/>
      <c r="LMA734"/>
      <c r="LMB734"/>
      <c r="LMC734"/>
      <c r="LMD734"/>
      <c r="LME734"/>
      <c r="LMF734"/>
      <c r="LMG734"/>
      <c r="LMH734"/>
      <c r="LMI734"/>
      <c r="LMJ734"/>
      <c r="LMK734"/>
      <c r="LML734"/>
      <c r="LMM734"/>
      <c r="LMN734"/>
      <c r="LMO734"/>
      <c r="LMP734"/>
      <c r="LMQ734"/>
      <c r="LMR734"/>
      <c r="LMS734"/>
      <c r="LMT734"/>
      <c r="LMU734"/>
      <c r="LMV734"/>
      <c r="LMW734"/>
      <c r="LMX734"/>
      <c r="LMY734"/>
      <c r="LMZ734"/>
      <c r="LNA734"/>
      <c r="LNB734"/>
      <c r="LNC734"/>
      <c r="LND734"/>
      <c r="LNE734"/>
      <c r="LNF734"/>
      <c r="LNG734"/>
      <c r="LNH734"/>
      <c r="LNI734"/>
      <c r="LNJ734"/>
      <c r="LNK734"/>
      <c r="LNL734"/>
      <c r="LNM734"/>
      <c r="LNN734"/>
      <c r="LNO734"/>
      <c r="LNP734"/>
      <c r="LNQ734"/>
      <c r="LNR734"/>
      <c r="LNS734"/>
      <c r="LNT734"/>
      <c r="LNU734"/>
      <c r="LNV734"/>
      <c r="LNW734"/>
      <c r="LNX734"/>
      <c r="LNY734"/>
      <c r="LNZ734"/>
      <c r="LOA734"/>
      <c r="LOB734"/>
      <c r="LOC734"/>
      <c r="LOD734"/>
      <c r="LOE734"/>
      <c r="LOF734"/>
      <c r="LOG734"/>
      <c r="LOH734"/>
      <c r="LOI734"/>
      <c r="LOJ734"/>
      <c r="LOK734"/>
      <c r="LOL734"/>
      <c r="LOM734"/>
      <c r="LON734"/>
      <c r="LOO734"/>
      <c r="LOP734"/>
      <c r="LOQ734"/>
      <c r="LOR734"/>
      <c r="LOS734"/>
      <c r="LOT734"/>
      <c r="LOU734"/>
      <c r="LOV734"/>
      <c r="LOW734"/>
      <c r="LOX734"/>
      <c r="LOY734"/>
      <c r="LOZ734"/>
      <c r="LPA734"/>
      <c r="LPB734"/>
      <c r="LPC734"/>
      <c r="LPD734"/>
      <c r="LPE734"/>
      <c r="LPF734"/>
      <c r="LPG734"/>
      <c r="LPH734"/>
      <c r="LPI734"/>
      <c r="LPJ734"/>
      <c r="LPK734"/>
      <c r="LPL734"/>
      <c r="LPM734"/>
      <c r="LPN734"/>
      <c r="LPO734"/>
      <c r="LPP734"/>
      <c r="LPQ734"/>
      <c r="LPR734"/>
      <c r="LPS734"/>
      <c r="LPT734"/>
      <c r="LPU734"/>
      <c r="LPV734"/>
      <c r="LPW734"/>
      <c r="LPX734"/>
      <c r="LPY734"/>
      <c r="LPZ734"/>
      <c r="LQA734"/>
      <c r="LQB734"/>
      <c r="LQC734"/>
      <c r="LQD734"/>
      <c r="LQE734"/>
      <c r="LQF734"/>
      <c r="LQG734"/>
      <c r="LQH734"/>
      <c r="LQI734"/>
      <c r="LQJ734"/>
      <c r="LQK734"/>
      <c r="LQL734"/>
      <c r="LQM734"/>
      <c r="LQN734"/>
      <c r="LQO734"/>
      <c r="LQP734"/>
      <c r="LQQ734"/>
      <c r="LQR734"/>
      <c r="LQS734"/>
      <c r="LQT734"/>
      <c r="LQU734"/>
      <c r="LQV734"/>
      <c r="LQW734"/>
      <c r="LQX734"/>
      <c r="LQY734"/>
      <c r="LQZ734"/>
      <c r="LRA734"/>
      <c r="LRB734"/>
      <c r="LRC734"/>
      <c r="LRD734"/>
      <c r="LRE734"/>
      <c r="LRF734"/>
      <c r="LRG734"/>
      <c r="LRH734"/>
      <c r="LRI734"/>
      <c r="LRJ734"/>
      <c r="LRK734"/>
      <c r="LRL734"/>
      <c r="LRM734"/>
      <c r="LRN734"/>
      <c r="LRO734"/>
      <c r="LRP734"/>
      <c r="LRQ734"/>
      <c r="LRR734"/>
      <c r="LRS734"/>
      <c r="LRT734"/>
      <c r="LRU734"/>
      <c r="LRV734"/>
      <c r="LRW734"/>
      <c r="LRX734"/>
      <c r="LRY734"/>
      <c r="LRZ734"/>
      <c r="LSA734"/>
      <c r="LSB734"/>
      <c r="LSC734"/>
      <c r="LSD734"/>
      <c r="LSE734"/>
      <c r="LSF734"/>
      <c r="LSG734"/>
      <c r="LSH734"/>
      <c r="LSI734"/>
      <c r="LSJ734"/>
      <c r="LSK734"/>
      <c r="LSL734"/>
      <c r="LSM734"/>
      <c r="LSN734"/>
      <c r="LSO734"/>
      <c r="LSP734"/>
      <c r="LSQ734"/>
      <c r="LSR734"/>
      <c r="LSS734"/>
      <c r="LST734"/>
      <c r="LSU734"/>
      <c r="LSV734"/>
      <c r="LSW734"/>
      <c r="LSX734"/>
      <c r="LSY734"/>
      <c r="LSZ734"/>
      <c r="LTA734"/>
      <c r="LTB734"/>
      <c r="LTC734"/>
      <c r="LTD734"/>
      <c r="LTE734"/>
      <c r="LTF734"/>
      <c r="LTG734"/>
      <c r="LTH734"/>
      <c r="LTI734"/>
      <c r="LTJ734"/>
      <c r="LTK734"/>
      <c r="LTL734"/>
      <c r="LTM734"/>
      <c r="LTN734"/>
      <c r="LTO734"/>
      <c r="LTP734"/>
      <c r="LTQ734"/>
      <c r="LTR734"/>
      <c r="LTS734"/>
      <c r="LTT734"/>
      <c r="LTU734"/>
      <c r="LTV734"/>
      <c r="LTW734"/>
      <c r="LTX734"/>
      <c r="LTY734"/>
      <c r="LTZ734"/>
      <c r="LUA734"/>
      <c r="LUB734"/>
      <c r="LUC734"/>
      <c r="LUD734"/>
      <c r="LUE734"/>
      <c r="LUF734"/>
      <c r="LUG734"/>
      <c r="LUH734"/>
      <c r="LUI734"/>
      <c r="LUJ734"/>
      <c r="LUK734"/>
      <c r="LUL734"/>
      <c r="LUM734"/>
      <c r="LUN734"/>
      <c r="LUO734"/>
      <c r="LUP734"/>
      <c r="LUQ734"/>
      <c r="LUR734"/>
      <c r="LUS734"/>
      <c r="LUT734"/>
      <c r="LUU734"/>
      <c r="LUV734"/>
      <c r="LUW734"/>
      <c r="LUX734"/>
      <c r="LUY734"/>
      <c r="LUZ734"/>
      <c r="LVA734"/>
      <c r="LVB734"/>
      <c r="LVC734"/>
      <c r="LVD734"/>
      <c r="LVE734"/>
      <c r="LVF734"/>
      <c r="LVG734"/>
      <c r="LVH734"/>
      <c r="LVI734"/>
      <c r="LVJ734"/>
      <c r="LVK734"/>
      <c r="LVL734"/>
      <c r="LVM734"/>
      <c r="LVN734"/>
      <c r="LVO734"/>
      <c r="LVP734"/>
      <c r="LVQ734"/>
      <c r="LVR734"/>
      <c r="LVS734"/>
      <c r="LVT734"/>
      <c r="LVU734"/>
      <c r="LVV734"/>
      <c r="LVW734"/>
      <c r="LVX734"/>
      <c r="LVY734"/>
      <c r="LVZ734"/>
      <c r="LWA734"/>
      <c r="LWB734"/>
      <c r="LWC734"/>
      <c r="LWD734"/>
      <c r="LWE734"/>
      <c r="LWF734"/>
      <c r="LWG734"/>
      <c r="LWH734"/>
      <c r="LWI734"/>
      <c r="LWJ734"/>
      <c r="LWK734"/>
      <c r="LWL734"/>
      <c r="LWM734"/>
      <c r="LWN734"/>
      <c r="LWO734"/>
      <c r="LWP734"/>
      <c r="LWQ734"/>
      <c r="LWR734"/>
      <c r="LWS734"/>
      <c r="LWT734"/>
      <c r="LWU734"/>
      <c r="LWV734"/>
      <c r="LWW734"/>
      <c r="LWX734"/>
      <c r="LWY734"/>
      <c r="LWZ734"/>
      <c r="LXA734"/>
      <c r="LXB734"/>
      <c r="LXC734"/>
      <c r="LXD734"/>
      <c r="LXE734"/>
      <c r="LXF734"/>
      <c r="LXG734"/>
      <c r="LXH734"/>
      <c r="LXI734"/>
      <c r="LXJ734"/>
      <c r="LXK734"/>
      <c r="LXL734"/>
      <c r="LXM734"/>
      <c r="LXN734"/>
      <c r="LXO734"/>
      <c r="LXP734"/>
      <c r="LXQ734"/>
      <c r="LXR734"/>
      <c r="LXS734"/>
      <c r="LXT734"/>
      <c r="LXU734"/>
      <c r="LXV734"/>
      <c r="LXW734"/>
      <c r="LXX734"/>
      <c r="LXY734"/>
      <c r="LXZ734"/>
      <c r="LYA734"/>
      <c r="LYB734"/>
      <c r="LYC734"/>
      <c r="LYD734"/>
      <c r="LYE734"/>
      <c r="LYF734"/>
      <c r="LYG734"/>
      <c r="LYH734"/>
      <c r="LYI734"/>
      <c r="LYJ734"/>
      <c r="LYK734"/>
      <c r="LYL734"/>
      <c r="LYM734"/>
      <c r="LYN734"/>
      <c r="LYO734"/>
      <c r="LYP734"/>
      <c r="LYQ734"/>
      <c r="LYR734"/>
      <c r="LYS734"/>
      <c r="LYT734"/>
      <c r="LYU734"/>
      <c r="LYV734"/>
      <c r="LYW734"/>
      <c r="LYX734"/>
      <c r="LYY734"/>
      <c r="LYZ734"/>
      <c r="LZA734"/>
      <c r="LZB734"/>
      <c r="LZC734"/>
      <c r="LZD734"/>
      <c r="LZE734"/>
      <c r="LZF734"/>
      <c r="LZG734"/>
      <c r="LZH734"/>
      <c r="LZI734"/>
      <c r="LZJ734"/>
      <c r="LZK734"/>
      <c r="LZL734"/>
      <c r="LZM734"/>
      <c r="LZN734"/>
      <c r="LZO734"/>
      <c r="LZP734"/>
      <c r="LZQ734"/>
      <c r="LZR734"/>
      <c r="LZS734"/>
      <c r="LZT734"/>
      <c r="LZU734"/>
      <c r="LZV734"/>
      <c r="LZW734"/>
      <c r="LZX734"/>
      <c r="LZY734"/>
      <c r="LZZ734"/>
      <c r="MAA734"/>
      <c r="MAB734"/>
      <c r="MAC734"/>
      <c r="MAD734"/>
      <c r="MAE734"/>
      <c r="MAF734"/>
      <c r="MAG734"/>
      <c r="MAH734"/>
      <c r="MAI734"/>
      <c r="MAJ734"/>
      <c r="MAK734"/>
      <c r="MAL734"/>
      <c r="MAM734"/>
      <c r="MAN734"/>
      <c r="MAO734"/>
      <c r="MAP734"/>
      <c r="MAQ734"/>
      <c r="MAR734"/>
      <c r="MAS734"/>
      <c r="MAT734"/>
      <c r="MAU734"/>
      <c r="MAV734"/>
      <c r="MAW734"/>
      <c r="MAX734"/>
      <c r="MAY734"/>
      <c r="MAZ734"/>
      <c r="MBA734"/>
      <c r="MBB734"/>
      <c r="MBC734"/>
      <c r="MBD734"/>
      <c r="MBE734"/>
      <c r="MBF734"/>
      <c r="MBG734"/>
      <c r="MBH734"/>
      <c r="MBI734"/>
      <c r="MBJ734"/>
      <c r="MBK734"/>
      <c r="MBL734"/>
      <c r="MBM734"/>
      <c r="MBN734"/>
      <c r="MBO734"/>
      <c r="MBP734"/>
      <c r="MBQ734"/>
      <c r="MBR734"/>
      <c r="MBS734"/>
      <c r="MBT734"/>
      <c r="MBU734"/>
      <c r="MBV734"/>
      <c r="MBW734"/>
      <c r="MBX734"/>
      <c r="MBY734"/>
      <c r="MBZ734"/>
      <c r="MCA734"/>
      <c r="MCB734"/>
      <c r="MCC734"/>
      <c r="MCD734"/>
      <c r="MCE734"/>
      <c r="MCF734"/>
      <c r="MCG734"/>
      <c r="MCH734"/>
      <c r="MCI734"/>
      <c r="MCJ734"/>
      <c r="MCK734"/>
      <c r="MCL734"/>
      <c r="MCM734"/>
      <c r="MCN734"/>
      <c r="MCO734"/>
      <c r="MCP734"/>
      <c r="MCQ734"/>
      <c r="MCR734"/>
      <c r="MCS734"/>
      <c r="MCT734"/>
      <c r="MCU734"/>
      <c r="MCV734"/>
      <c r="MCW734"/>
      <c r="MCX734"/>
      <c r="MCY734"/>
      <c r="MCZ734"/>
      <c r="MDA734"/>
      <c r="MDB734"/>
      <c r="MDC734"/>
      <c r="MDD734"/>
      <c r="MDE734"/>
      <c r="MDF734"/>
      <c r="MDG734"/>
      <c r="MDH734"/>
      <c r="MDI734"/>
      <c r="MDJ734"/>
      <c r="MDK734"/>
      <c r="MDL734"/>
      <c r="MDM734"/>
      <c r="MDN734"/>
      <c r="MDO734"/>
      <c r="MDP734"/>
      <c r="MDQ734"/>
      <c r="MDR734"/>
      <c r="MDS734"/>
      <c r="MDT734"/>
      <c r="MDU734"/>
      <c r="MDV734"/>
      <c r="MDW734"/>
      <c r="MDX734"/>
      <c r="MDY734"/>
      <c r="MDZ734"/>
      <c r="MEA734"/>
      <c r="MEB734"/>
      <c r="MEC734"/>
      <c r="MED734"/>
      <c r="MEE734"/>
      <c r="MEF734"/>
      <c r="MEG734"/>
      <c r="MEH734"/>
      <c r="MEI734"/>
      <c r="MEJ734"/>
      <c r="MEK734"/>
      <c r="MEL734"/>
      <c r="MEM734"/>
      <c r="MEN734"/>
      <c r="MEO734"/>
      <c r="MEP734"/>
      <c r="MEQ734"/>
      <c r="MER734"/>
      <c r="MES734"/>
      <c r="MET734"/>
      <c r="MEU734"/>
      <c r="MEV734"/>
      <c r="MEW734"/>
      <c r="MEX734"/>
      <c r="MEY734"/>
      <c r="MEZ734"/>
      <c r="MFA734"/>
      <c r="MFB734"/>
      <c r="MFC734"/>
      <c r="MFD734"/>
      <c r="MFE734"/>
      <c r="MFF734"/>
      <c r="MFG734"/>
      <c r="MFH734"/>
      <c r="MFI734"/>
      <c r="MFJ734"/>
      <c r="MFK734"/>
      <c r="MFL734"/>
      <c r="MFM734"/>
      <c r="MFN734"/>
      <c r="MFO734"/>
      <c r="MFP734"/>
      <c r="MFQ734"/>
      <c r="MFR734"/>
      <c r="MFS734"/>
      <c r="MFT734"/>
      <c r="MFU734"/>
      <c r="MFV734"/>
      <c r="MFW734"/>
      <c r="MFX734"/>
      <c r="MFY734"/>
      <c r="MFZ734"/>
      <c r="MGA734"/>
      <c r="MGB734"/>
      <c r="MGC734"/>
      <c r="MGD734"/>
      <c r="MGE734"/>
      <c r="MGF734"/>
      <c r="MGG734"/>
      <c r="MGH734"/>
      <c r="MGI734"/>
      <c r="MGJ734"/>
      <c r="MGK734"/>
      <c r="MGL734"/>
      <c r="MGM734"/>
      <c r="MGN734"/>
      <c r="MGO734"/>
      <c r="MGP734"/>
      <c r="MGQ734"/>
      <c r="MGR734"/>
      <c r="MGS734"/>
      <c r="MGT734"/>
      <c r="MGU734"/>
      <c r="MGV734"/>
      <c r="MGW734"/>
      <c r="MGX734"/>
      <c r="MGY734"/>
      <c r="MGZ734"/>
      <c r="MHA734"/>
      <c r="MHB734"/>
      <c r="MHC734"/>
      <c r="MHD734"/>
      <c r="MHE734"/>
      <c r="MHF734"/>
      <c r="MHG734"/>
      <c r="MHH734"/>
      <c r="MHI734"/>
      <c r="MHJ734"/>
      <c r="MHK734"/>
      <c r="MHL734"/>
      <c r="MHM734"/>
      <c r="MHN734"/>
      <c r="MHO734"/>
      <c r="MHP734"/>
      <c r="MHQ734"/>
      <c r="MHR734"/>
      <c r="MHS734"/>
      <c r="MHT734"/>
      <c r="MHU734"/>
      <c r="MHV734"/>
      <c r="MHW734"/>
      <c r="MHX734"/>
      <c r="MHY734"/>
      <c r="MHZ734"/>
      <c r="MIA734"/>
      <c r="MIB734"/>
      <c r="MIC734"/>
      <c r="MID734"/>
      <c r="MIE734"/>
      <c r="MIF734"/>
      <c r="MIG734"/>
      <c r="MIH734"/>
      <c r="MII734"/>
      <c r="MIJ734"/>
      <c r="MIK734"/>
      <c r="MIL734"/>
      <c r="MIM734"/>
      <c r="MIN734"/>
      <c r="MIO734"/>
      <c r="MIP734"/>
      <c r="MIQ734"/>
      <c r="MIR734"/>
      <c r="MIS734"/>
      <c r="MIT734"/>
      <c r="MIU734"/>
      <c r="MIV734"/>
      <c r="MIW734"/>
      <c r="MIX734"/>
      <c r="MIY734"/>
      <c r="MIZ734"/>
      <c r="MJA734"/>
      <c r="MJB734"/>
      <c r="MJC734"/>
      <c r="MJD734"/>
      <c r="MJE734"/>
      <c r="MJF734"/>
      <c r="MJG734"/>
      <c r="MJH734"/>
      <c r="MJI734"/>
      <c r="MJJ734"/>
      <c r="MJK734"/>
      <c r="MJL734"/>
      <c r="MJM734"/>
      <c r="MJN734"/>
      <c r="MJO734"/>
      <c r="MJP734"/>
      <c r="MJQ734"/>
      <c r="MJR734"/>
      <c r="MJS734"/>
      <c r="MJT734"/>
      <c r="MJU734"/>
      <c r="MJV734"/>
      <c r="MJW734"/>
      <c r="MJX734"/>
      <c r="MJY734"/>
      <c r="MJZ734"/>
      <c r="MKA734"/>
      <c r="MKB734"/>
      <c r="MKC734"/>
      <c r="MKD734"/>
      <c r="MKE734"/>
      <c r="MKF734"/>
      <c r="MKG734"/>
      <c r="MKH734"/>
      <c r="MKI734"/>
      <c r="MKJ734"/>
      <c r="MKK734"/>
      <c r="MKL734"/>
      <c r="MKM734"/>
      <c r="MKN734"/>
      <c r="MKO734"/>
      <c r="MKP734"/>
      <c r="MKQ734"/>
      <c r="MKR734"/>
      <c r="MKS734"/>
      <c r="MKT734"/>
      <c r="MKU734"/>
      <c r="MKV734"/>
      <c r="MKW734"/>
      <c r="MKX734"/>
      <c r="MKY734"/>
      <c r="MKZ734"/>
      <c r="MLA734"/>
      <c r="MLB734"/>
      <c r="MLC734"/>
      <c r="MLD734"/>
      <c r="MLE734"/>
      <c r="MLF734"/>
      <c r="MLG734"/>
      <c r="MLH734"/>
      <c r="MLI734"/>
      <c r="MLJ734"/>
      <c r="MLK734"/>
      <c r="MLL734"/>
      <c r="MLM734"/>
      <c r="MLN734"/>
      <c r="MLO734"/>
      <c r="MLP734"/>
      <c r="MLQ734"/>
      <c r="MLR734"/>
      <c r="MLS734"/>
      <c r="MLT734"/>
      <c r="MLU734"/>
      <c r="MLV734"/>
      <c r="MLW734"/>
      <c r="MLX734"/>
      <c r="MLY734"/>
      <c r="MLZ734"/>
      <c r="MMA734"/>
      <c r="MMB734"/>
      <c r="MMC734"/>
      <c r="MMD734"/>
      <c r="MME734"/>
      <c r="MMF734"/>
      <c r="MMG734"/>
      <c r="MMH734"/>
      <c r="MMI734"/>
      <c r="MMJ734"/>
      <c r="MMK734"/>
      <c r="MML734"/>
      <c r="MMM734"/>
      <c r="MMN734"/>
      <c r="MMO734"/>
      <c r="MMP734"/>
      <c r="MMQ734"/>
      <c r="MMR734"/>
      <c r="MMS734"/>
      <c r="MMT734"/>
      <c r="MMU734"/>
      <c r="MMV734"/>
      <c r="MMW734"/>
      <c r="MMX734"/>
      <c r="MMY734"/>
      <c r="MMZ734"/>
      <c r="MNA734"/>
      <c r="MNB734"/>
      <c r="MNC734"/>
      <c r="MND734"/>
      <c r="MNE734"/>
      <c r="MNF734"/>
      <c r="MNG734"/>
      <c r="MNH734"/>
      <c r="MNI734"/>
      <c r="MNJ734"/>
      <c r="MNK734"/>
      <c r="MNL734"/>
      <c r="MNM734"/>
      <c r="MNN734"/>
      <c r="MNO734"/>
      <c r="MNP734"/>
      <c r="MNQ734"/>
      <c r="MNR734"/>
      <c r="MNS734"/>
      <c r="MNT734"/>
      <c r="MNU734"/>
      <c r="MNV734"/>
      <c r="MNW734"/>
      <c r="MNX734"/>
      <c r="MNY734"/>
      <c r="MNZ734"/>
      <c r="MOA734"/>
      <c r="MOB734"/>
      <c r="MOC734"/>
      <c r="MOD734"/>
      <c r="MOE734"/>
      <c r="MOF734"/>
      <c r="MOG734"/>
      <c r="MOH734"/>
      <c r="MOI734"/>
      <c r="MOJ734"/>
      <c r="MOK734"/>
      <c r="MOL734"/>
      <c r="MOM734"/>
      <c r="MON734"/>
      <c r="MOO734"/>
      <c r="MOP734"/>
      <c r="MOQ734"/>
      <c r="MOR734"/>
      <c r="MOS734"/>
      <c r="MOT734"/>
      <c r="MOU734"/>
      <c r="MOV734"/>
      <c r="MOW734"/>
      <c r="MOX734"/>
      <c r="MOY734"/>
      <c r="MOZ734"/>
      <c r="MPA734"/>
      <c r="MPB734"/>
      <c r="MPC734"/>
      <c r="MPD734"/>
      <c r="MPE734"/>
      <c r="MPF734"/>
      <c r="MPG734"/>
      <c r="MPH734"/>
      <c r="MPI734"/>
      <c r="MPJ734"/>
      <c r="MPK734"/>
      <c r="MPL734"/>
      <c r="MPM734"/>
      <c r="MPN734"/>
      <c r="MPO734"/>
      <c r="MPP734"/>
      <c r="MPQ734"/>
      <c r="MPR734"/>
      <c r="MPS734"/>
      <c r="MPT734"/>
      <c r="MPU734"/>
      <c r="MPV734"/>
      <c r="MPW734"/>
      <c r="MPX734"/>
      <c r="MPY734"/>
      <c r="MPZ734"/>
      <c r="MQA734"/>
      <c r="MQB734"/>
      <c r="MQC734"/>
      <c r="MQD734"/>
      <c r="MQE734"/>
      <c r="MQF734"/>
      <c r="MQG734"/>
      <c r="MQH734"/>
      <c r="MQI734"/>
      <c r="MQJ734"/>
      <c r="MQK734"/>
      <c r="MQL734"/>
      <c r="MQM734"/>
      <c r="MQN734"/>
      <c r="MQO734"/>
      <c r="MQP734"/>
      <c r="MQQ734"/>
      <c r="MQR734"/>
      <c r="MQS734"/>
      <c r="MQT734"/>
      <c r="MQU734"/>
      <c r="MQV734"/>
      <c r="MQW734"/>
      <c r="MQX734"/>
      <c r="MQY734"/>
      <c r="MQZ734"/>
      <c r="MRA734"/>
      <c r="MRB734"/>
      <c r="MRC734"/>
      <c r="MRD734"/>
      <c r="MRE734"/>
      <c r="MRF734"/>
      <c r="MRG734"/>
      <c r="MRH734"/>
      <c r="MRI734"/>
      <c r="MRJ734"/>
      <c r="MRK734"/>
      <c r="MRL734"/>
      <c r="MRM734"/>
      <c r="MRN734"/>
      <c r="MRO734"/>
      <c r="MRP734"/>
      <c r="MRQ734"/>
      <c r="MRR734"/>
      <c r="MRS734"/>
      <c r="MRT734"/>
      <c r="MRU734"/>
      <c r="MRV734"/>
      <c r="MRW734"/>
      <c r="MRX734"/>
      <c r="MRY734"/>
      <c r="MRZ734"/>
      <c r="MSA734"/>
      <c r="MSB734"/>
      <c r="MSC734"/>
      <c r="MSD734"/>
      <c r="MSE734"/>
      <c r="MSF734"/>
      <c r="MSG734"/>
      <c r="MSH734"/>
      <c r="MSI734"/>
      <c r="MSJ734"/>
      <c r="MSK734"/>
      <c r="MSL734"/>
      <c r="MSM734"/>
      <c r="MSN734"/>
      <c r="MSO734"/>
      <c r="MSP734"/>
      <c r="MSQ734"/>
      <c r="MSR734"/>
      <c r="MSS734"/>
      <c r="MST734"/>
      <c r="MSU734"/>
      <c r="MSV734"/>
      <c r="MSW734"/>
      <c r="MSX734"/>
      <c r="MSY734"/>
      <c r="MSZ734"/>
      <c r="MTA734"/>
      <c r="MTB734"/>
      <c r="MTC734"/>
      <c r="MTD734"/>
      <c r="MTE734"/>
      <c r="MTF734"/>
      <c r="MTG734"/>
      <c r="MTH734"/>
      <c r="MTI734"/>
      <c r="MTJ734"/>
      <c r="MTK734"/>
      <c r="MTL734"/>
      <c r="MTM734"/>
      <c r="MTN734"/>
      <c r="MTO734"/>
      <c r="MTP734"/>
      <c r="MTQ734"/>
      <c r="MTR734"/>
      <c r="MTS734"/>
      <c r="MTT734"/>
      <c r="MTU734"/>
      <c r="MTV734"/>
      <c r="MTW734"/>
      <c r="MTX734"/>
      <c r="MTY734"/>
      <c r="MTZ734"/>
      <c r="MUA734"/>
      <c r="MUB734"/>
      <c r="MUC734"/>
      <c r="MUD734"/>
      <c r="MUE734"/>
      <c r="MUF734"/>
      <c r="MUG734"/>
      <c r="MUH734"/>
      <c r="MUI734"/>
      <c r="MUJ734"/>
      <c r="MUK734"/>
      <c r="MUL734"/>
      <c r="MUM734"/>
      <c r="MUN734"/>
      <c r="MUO734"/>
      <c r="MUP734"/>
      <c r="MUQ734"/>
      <c r="MUR734"/>
      <c r="MUS734"/>
      <c r="MUT734"/>
      <c r="MUU734"/>
      <c r="MUV734"/>
      <c r="MUW734"/>
      <c r="MUX734"/>
      <c r="MUY734"/>
      <c r="MUZ734"/>
      <c r="MVA734"/>
      <c r="MVB734"/>
      <c r="MVC734"/>
      <c r="MVD734"/>
      <c r="MVE734"/>
      <c r="MVF734"/>
      <c r="MVG734"/>
      <c r="MVH734"/>
      <c r="MVI734"/>
      <c r="MVJ734"/>
      <c r="MVK734"/>
      <c r="MVL734"/>
      <c r="MVM734"/>
      <c r="MVN734"/>
      <c r="MVO734"/>
      <c r="MVP734"/>
      <c r="MVQ734"/>
      <c r="MVR734"/>
      <c r="MVS734"/>
      <c r="MVT734"/>
      <c r="MVU734"/>
      <c r="MVV734"/>
      <c r="MVW734"/>
      <c r="MVX734"/>
      <c r="MVY734"/>
      <c r="MVZ734"/>
      <c r="MWA734"/>
      <c r="MWB734"/>
      <c r="MWC734"/>
      <c r="MWD734"/>
      <c r="MWE734"/>
      <c r="MWF734"/>
      <c r="MWG734"/>
      <c r="MWH734"/>
      <c r="MWI734"/>
      <c r="MWJ734"/>
      <c r="MWK734"/>
      <c r="MWL734"/>
      <c r="MWM734"/>
      <c r="MWN734"/>
      <c r="MWO734"/>
      <c r="MWP734"/>
      <c r="MWQ734"/>
      <c r="MWR734"/>
      <c r="MWS734"/>
      <c r="MWT734"/>
      <c r="MWU734"/>
      <c r="MWV734"/>
      <c r="MWW734"/>
      <c r="MWX734"/>
      <c r="MWY734"/>
      <c r="MWZ734"/>
      <c r="MXA734"/>
      <c r="MXB734"/>
      <c r="MXC734"/>
      <c r="MXD734"/>
      <c r="MXE734"/>
      <c r="MXF734"/>
      <c r="MXG734"/>
      <c r="MXH734"/>
      <c r="MXI734"/>
      <c r="MXJ734"/>
      <c r="MXK734"/>
      <c r="MXL734"/>
      <c r="MXM734"/>
      <c r="MXN734"/>
      <c r="MXO734"/>
      <c r="MXP734"/>
      <c r="MXQ734"/>
      <c r="MXR734"/>
      <c r="MXS734"/>
      <c r="MXT734"/>
      <c r="MXU734"/>
      <c r="MXV734"/>
      <c r="MXW734"/>
      <c r="MXX734"/>
      <c r="MXY734"/>
      <c r="MXZ734"/>
      <c r="MYA734"/>
      <c r="MYB734"/>
      <c r="MYC734"/>
      <c r="MYD734"/>
      <c r="MYE734"/>
      <c r="MYF734"/>
      <c r="MYG734"/>
      <c r="MYH734"/>
      <c r="MYI734"/>
      <c r="MYJ734"/>
      <c r="MYK734"/>
      <c r="MYL734"/>
      <c r="MYM734"/>
      <c r="MYN734"/>
      <c r="MYO734"/>
      <c r="MYP734"/>
      <c r="MYQ734"/>
      <c r="MYR734"/>
      <c r="MYS734"/>
      <c r="MYT734"/>
      <c r="MYU734"/>
      <c r="MYV734"/>
      <c r="MYW734"/>
      <c r="MYX734"/>
      <c r="MYY734"/>
      <c r="MYZ734"/>
      <c r="MZA734"/>
      <c r="MZB734"/>
      <c r="MZC734"/>
      <c r="MZD734"/>
      <c r="MZE734"/>
      <c r="MZF734"/>
      <c r="MZG734"/>
      <c r="MZH734"/>
      <c r="MZI734"/>
      <c r="MZJ734"/>
      <c r="MZK734"/>
      <c r="MZL734"/>
      <c r="MZM734"/>
      <c r="MZN734"/>
      <c r="MZO734"/>
      <c r="MZP734"/>
      <c r="MZQ734"/>
      <c r="MZR734"/>
      <c r="MZS734"/>
      <c r="MZT734"/>
      <c r="MZU734"/>
      <c r="MZV734"/>
      <c r="MZW734"/>
      <c r="MZX734"/>
      <c r="MZY734"/>
      <c r="MZZ734"/>
      <c r="NAA734"/>
      <c r="NAB734"/>
      <c r="NAC734"/>
      <c r="NAD734"/>
      <c r="NAE734"/>
      <c r="NAF734"/>
      <c r="NAG734"/>
      <c r="NAH734"/>
      <c r="NAI734"/>
      <c r="NAJ734"/>
      <c r="NAK734"/>
      <c r="NAL734"/>
      <c r="NAM734"/>
      <c r="NAN734"/>
      <c r="NAO734"/>
      <c r="NAP734"/>
      <c r="NAQ734"/>
      <c r="NAR734"/>
      <c r="NAS734"/>
      <c r="NAT734"/>
      <c r="NAU734"/>
      <c r="NAV734"/>
      <c r="NAW734"/>
      <c r="NAX734"/>
      <c r="NAY734"/>
      <c r="NAZ734"/>
      <c r="NBA734"/>
      <c r="NBB734"/>
      <c r="NBC734"/>
      <c r="NBD734"/>
      <c r="NBE734"/>
      <c r="NBF734"/>
      <c r="NBG734"/>
      <c r="NBH734"/>
      <c r="NBI734"/>
      <c r="NBJ734"/>
      <c r="NBK734"/>
      <c r="NBL734"/>
      <c r="NBM734"/>
      <c r="NBN734"/>
      <c r="NBO734"/>
      <c r="NBP734"/>
      <c r="NBQ734"/>
      <c r="NBR734"/>
      <c r="NBS734"/>
      <c r="NBT734"/>
      <c r="NBU734"/>
      <c r="NBV734"/>
      <c r="NBW734"/>
      <c r="NBX734"/>
      <c r="NBY734"/>
      <c r="NBZ734"/>
      <c r="NCA734"/>
      <c r="NCB734"/>
      <c r="NCC734"/>
      <c r="NCD734"/>
      <c r="NCE734"/>
      <c r="NCF734"/>
      <c r="NCG734"/>
      <c r="NCH734"/>
      <c r="NCI734"/>
      <c r="NCJ734"/>
      <c r="NCK734"/>
      <c r="NCL734"/>
      <c r="NCM734"/>
      <c r="NCN734"/>
      <c r="NCO734"/>
      <c r="NCP734"/>
      <c r="NCQ734"/>
      <c r="NCR734"/>
      <c r="NCS734"/>
      <c r="NCT734"/>
      <c r="NCU734"/>
      <c r="NCV734"/>
      <c r="NCW734"/>
      <c r="NCX734"/>
      <c r="NCY734"/>
      <c r="NCZ734"/>
      <c r="NDA734"/>
      <c r="NDB734"/>
      <c r="NDC734"/>
      <c r="NDD734"/>
      <c r="NDE734"/>
      <c r="NDF734"/>
      <c r="NDG734"/>
      <c r="NDH734"/>
      <c r="NDI734"/>
      <c r="NDJ734"/>
      <c r="NDK734"/>
      <c r="NDL734"/>
      <c r="NDM734"/>
      <c r="NDN734"/>
      <c r="NDO734"/>
      <c r="NDP734"/>
      <c r="NDQ734"/>
      <c r="NDR734"/>
      <c r="NDS734"/>
      <c r="NDT734"/>
      <c r="NDU734"/>
      <c r="NDV734"/>
      <c r="NDW734"/>
      <c r="NDX734"/>
      <c r="NDY734"/>
      <c r="NDZ734"/>
      <c r="NEA734"/>
      <c r="NEB734"/>
      <c r="NEC734"/>
      <c r="NED734"/>
      <c r="NEE734"/>
      <c r="NEF734"/>
      <c r="NEG734"/>
      <c r="NEH734"/>
      <c r="NEI734"/>
      <c r="NEJ734"/>
      <c r="NEK734"/>
      <c r="NEL734"/>
      <c r="NEM734"/>
      <c r="NEN734"/>
      <c r="NEO734"/>
      <c r="NEP734"/>
      <c r="NEQ734"/>
      <c r="NER734"/>
      <c r="NES734"/>
      <c r="NET734"/>
      <c r="NEU734"/>
      <c r="NEV734"/>
      <c r="NEW734"/>
      <c r="NEX734"/>
      <c r="NEY734"/>
      <c r="NEZ734"/>
      <c r="NFA734"/>
      <c r="NFB734"/>
      <c r="NFC734"/>
      <c r="NFD734"/>
      <c r="NFE734"/>
      <c r="NFF734"/>
      <c r="NFG734"/>
      <c r="NFH734"/>
      <c r="NFI734"/>
      <c r="NFJ734"/>
      <c r="NFK734"/>
      <c r="NFL734"/>
      <c r="NFM734"/>
      <c r="NFN734"/>
      <c r="NFO734"/>
      <c r="NFP734"/>
      <c r="NFQ734"/>
      <c r="NFR734"/>
      <c r="NFS734"/>
      <c r="NFT734"/>
      <c r="NFU734"/>
      <c r="NFV734"/>
      <c r="NFW734"/>
      <c r="NFX734"/>
      <c r="NFY734"/>
      <c r="NFZ734"/>
      <c r="NGA734"/>
      <c r="NGB734"/>
      <c r="NGC734"/>
      <c r="NGD734"/>
      <c r="NGE734"/>
      <c r="NGF734"/>
      <c r="NGG734"/>
      <c r="NGH734"/>
      <c r="NGI734"/>
      <c r="NGJ734"/>
      <c r="NGK734"/>
      <c r="NGL734"/>
      <c r="NGM734"/>
      <c r="NGN734"/>
      <c r="NGO734"/>
      <c r="NGP734"/>
      <c r="NGQ734"/>
      <c r="NGR734"/>
      <c r="NGS734"/>
      <c r="NGT734"/>
      <c r="NGU734"/>
      <c r="NGV734"/>
      <c r="NGW734"/>
      <c r="NGX734"/>
      <c r="NGY734"/>
      <c r="NGZ734"/>
      <c r="NHA734"/>
      <c r="NHB734"/>
      <c r="NHC734"/>
      <c r="NHD734"/>
      <c r="NHE734"/>
      <c r="NHF734"/>
      <c r="NHG734"/>
      <c r="NHH734"/>
      <c r="NHI734"/>
      <c r="NHJ734"/>
      <c r="NHK734"/>
      <c r="NHL734"/>
      <c r="NHM734"/>
      <c r="NHN734"/>
      <c r="NHO734"/>
      <c r="NHP734"/>
      <c r="NHQ734"/>
      <c r="NHR734"/>
      <c r="NHS734"/>
      <c r="NHT734"/>
      <c r="NHU734"/>
      <c r="NHV734"/>
      <c r="NHW734"/>
      <c r="NHX734"/>
      <c r="NHY734"/>
      <c r="NHZ734"/>
      <c r="NIA734"/>
      <c r="NIB734"/>
      <c r="NIC734"/>
      <c r="NID734"/>
      <c r="NIE734"/>
      <c r="NIF734"/>
      <c r="NIG734"/>
      <c r="NIH734"/>
      <c r="NII734"/>
      <c r="NIJ734"/>
      <c r="NIK734"/>
      <c r="NIL734"/>
      <c r="NIM734"/>
      <c r="NIN734"/>
      <c r="NIO734"/>
      <c r="NIP734"/>
      <c r="NIQ734"/>
      <c r="NIR734"/>
      <c r="NIS734"/>
      <c r="NIT734"/>
      <c r="NIU734"/>
      <c r="NIV734"/>
      <c r="NIW734"/>
      <c r="NIX734"/>
      <c r="NIY734"/>
      <c r="NIZ734"/>
      <c r="NJA734"/>
      <c r="NJB734"/>
      <c r="NJC734"/>
      <c r="NJD734"/>
      <c r="NJE734"/>
      <c r="NJF734"/>
      <c r="NJG734"/>
      <c r="NJH734"/>
      <c r="NJI734"/>
      <c r="NJJ734"/>
      <c r="NJK734"/>
      <c r="NJL734"/>
      <c r="NJM734"/>
      <c r="NJN734"/>
      <c r="NJO734"/>
      <c r="NJP734"/>
      <c r="NJQ734"/>
      <c r="NJR734"/>
      <c r="NJS734"/>
      <c r="NJT734"/>
      <c r="NJU734"/>
      <c r="NJV734"/>
      <c r="NJW734"/>
      <c r="NJX734"/>
      <c r="NJY734"/>
      <c r="NJZ734"/>
      <c r="NKA734"/>
      <c r="NKB734"/>
      <c r="NKC734"/>
      <c r="NKD734"/>
      <c r="NKE734"/>
      <c r="NKF734"/>
      <c r="NKG734"/>
      <c r="NKH734"/>
      <c r="NKI734"/>
      <c r="NKJ734"/>
      <c r="NKK734"/>
      <c r="NKL734"/>
      <c r="NKM734"/>
      <c r="NKN734"/>
      <c r="NKO734"/>
      <c r="NKP734"/>
      <c r="NKQ734"/>
      <c r="NKR734"/>
      <c r="NKS734"/>
      <c r="NKT734"/>
      <c r="NKU734"/>
      <c r="NKV734"/>
      <c r="NKW734"/>
      <c r="NKX734"/>
      <c r="NKY734"/>
      <c r="NKZ734"/>
      <c r="NLA734"/>
      <c r="NLB734"/>
      <c r="NLC734"/>
      <c r="NLD734"/>
      <c r="NLE734"/>
      <c r="NLF734"/>
      <c r="NLG734"/>
      <c r="NLH734"/>
      <c r="NLI734"/>
      <c r="NLJ734"/>
      <c r="NLK734"/>
      <c r="NLL734"/>
      <c r="NLM734"/>
      <c r="NLN734"/>
      <c r="NLO734"/>
      <c r="NLP734"/>
      <c r="NLQ734"/>
      <c r="NLR734"/>
      <c r="NLS734"/>
      <c r="NLT734"/>
      <c r="NLU734"/>
      <c r="NLV734"/>
      <c r="NLW734"/>
      <c r="NLX734"/>
      <c r="NLY734"/>
      <c r="NLZ734"/>
      <c r="NMA734"/>
      <c r="NMB734"/>
      <c r="NMC734"/>
      <c r="NMD734"/>
      <c r="NME734"/>
      <c r="NMF734"/>
      <c r="NMG734"/>
      <c r="NMH734"/>
      <c r="NMI734"/>
      <c r="NMJ734"/>
      <c r="NMK734"/>
      <c r="NML734"/>
      <c r="NMM734"/>
      <c r="NMN734"/>
      <c r="NMO734"/>
      <c r="NMP734"/>
      <c r="NMQ734"/>
      <c r="NMR734"/>
      <c r="NMS734"/>
      <c r="NMT734"/>
      <c r="NMU734"/>
      <c r="NMV734"/>
      <c r="NMW734"/>
      <c r="NMX734"/>
      <c r="NMY734"/>
      <c r="NMZ734"/>
      <c r="NNA734"/>
      <c r="NNB734"/>
      <c r="NNC734"/>
      <c r="NND734"/>
      <c r="NNE734"/>
      <c r="NNF734"/>
      <c r="NNG734"/>
      <c r="NNH734"/>
      <c r="NNI734"/>
      <c r="NNJ734"/>
      <c r="NNK734"/>
      <c r="NNL734"/>
      <c r="NNM734"/>
      <c r="NNN734"/>
      <c r="NNO734"/>
      <c r="NNP734"/>
      <c r="NNQ734"/>
      <c r="NNR734"/>
      <c r="NNS734"/>
      <c r="NNT734"/>
      <c r="NNU734"/>
      <c r="NNV734"/>
      <c r="NNW734"/>
      <c r="NNX734"/>
      <c r="NNY734"/>
      <c r="NNZ734"/>
      <c r="NOA734"/>
      <c r="NOB734"/>
      <c r="NOC734"/>
      <c r="NOD734"/>
      <c r="NOE734"/>
      <c r="NOF734"/>
      <c r="NOG734"/>
      <c r="NOH734"/>
      <c r="NOI734"/>
      <c r="NOJ734"/>
      <c r="NOK734"/>
      <c r="NOL734"/>
      <c r="NOM734"/>
      <c r="NON734"/>
      <c r="NOO734"/>
      <c r="NOP734"/>
      <c r="NOQ734"/>
      <c r="NOR734"/>
      <c r="NOS734"/>
      <c r="NOT734"/>
      <c r="NOU734"/>
      <c r="NOV734"/>
      <c r="NOW734"/>
      <c r="NOX734"/>
      <c r="NOY734"/>
      <c r="NOZ734"/>
      <c r="NPA734"/>
      <c r="NPB734"/>
      <c r="NPC734"/>
      <c r="NPD734"/>
      <c r="NPE734"/>
      <c r="NPF734"/>
      <c r="NPG734"/>
      <c r="NPH734"/>
      <c r="NPI734"/>
      <c r="NPJ734"/>
      <c r="NPK734"/>
      <c r="NPL734"/>
      <c r="NPM734"/>
      <c r="NPN734"/>
      <c r="NPO734"/>
      <c r="NPP734"/>
      <c r="NPQ734"/>
      <c r="NPR734"/>
      <c r="NPS734"/>
      <c r="NPT734"/>
      <c r="NPU734"/>
      <c r="NPV734"/>
      <c r="NPW734"/>
      <c r="NPX734"/>
      <c r="NPY734"/>
      <c r="NPZ734"/>
      <c r="NQA734"/>
      <c r="NQB734"/>
      <c r="NQC734"/>
      <c r="NQD734"/>
      <c r="NQE734"/>
      <c r="NQF734"/>
      <c r="NQG734"/>
      <c r="NQH734"/>
      <c r="NQI734"/>
      <c r="NQJ734"/>
      <c r="NQK734"/>
      <c r="NQL734"/>
      <c r="NQM734"/>
      <c r="NQN734"/>
      <c r="NQO734"/>
      <c r="NQP734"/>
      <c r="NQQ734"/>
      <c r="NQR734"/>
      <c r="NQS734"/>
      <c r="NQT734"/>
      <c r="NQU734"/>
      <c r="NQV734"/>
      <c r="NQW734"/>
      <c r="NQX734"/>
      <c r="NQY734"/>
      <c r="NQZ734"/>
      <c r="NRA734"/>
      <c r="NRB734"/>
      <c r="NRC734"/>
      <c r="NRD734"/>
      <c r="NRE734"/>
      <c r="NRF734"/>
      <c r="NRG734"/>
      <c r="NRH734"/>
      <c r="NRI734"/>
      <c r="NRJ734"/>
      <c r="NRK734"/>
      <c r="NRL734"/>
      <c r="NRM734"/>
      <c r="NRN734"/>
      <c r="NRO734"/>
      <c r="NRP734"/>
      <c r="NRQ734"/>
      <c r="NRR734"/>
      <c r="NRS734"/>
      <c r="NRT734"/>
      <c r="NRU734"/>
      <c r="NRV734"/>
      <c r="NRW734"/>
      <c r="NRX734"/>
      <c r="NRY734"/>
      <c r="NRZ734"/>
      <c r="NSA734"/>
      <c r="NSB734"/>
      <c r="NSC734"/>
      <c r="NSD734"/>
      <c r="NSE734"/>
      <c r="NSF734"/>
      <c r="NSG734"/>
      <c r="NSH734"/>
      <c r="NSI734"/>
      <c r="NSJ734"/>
      <c r="NSK734"/>
      <c r="NSL734"/>
      <c r="NSM734"/>
      <c r="NSN734"/>
      <c r="NSO734"/>
      <c r="NSP734"/>
      <c r="NSQ734"/>
      <c r="NSR734"/>
      <c r="NSS734"/>
      <c r="NST734"/>
      <c r="NSU734"/>
      <c r="NSV734"/>
      <c r="NSW734"/>
      <c r="NSX734"/>
      <c r="NSY734"/>
      <c r="NSZ734"/>
      <c r="NTA734"/>
      <c r="NTB734"/>
      <c r="NTC734"/>
      <c r="NTD734"/>
      <c r="NTE734"/>
      <c r="NTF734"/>
      <c r="NTG734"/>
      <c r="NTH734"/>
      <c r="NTI734"/>
      <c r="NTJ734"/>
      <c r="NTK734"/>
      <c r="NTL734"/>
      <c r="NTM734"/>
      <c r="NTN734"/>
      <c r="NTO734"/>
      <c r="NTP734"/>
      <c r="NTQ734"/>
      <c r="NTR734"/>
      <c r="NTS734"/>
      <c r="NTT734"/>
      <c r="NTU734"/>
      <c r="NTV734"/>
      <c r="NTW734"/>
      <c r="NTX734"/>
      <c r="NTY734"/>
      <c r="NTZ734"/>
      <c r="NUA734"/>
      <c r="NUB734"/>
      <c r="NUC734"/>
      <c r="NUD734"/>
      <c r="NUE734"/>
      <c r="NUF734"/>
      <c r="NUG734"/>
      <c r="NUH734"/>
      <c r="NUI734"/>
      <c r="NUJ734"/>
      <c r="NUK734"/>
      <c r="NUL734"/>
      <c r="NUM734"/>
      <c r="NUN734"/>
      <c r="NUO734"/>
      <c r="NUP734"/>
      <c r="NUQ734"/>
      <c r="NUR734"/>
      <c r="NUS734"/>
      <c r="NUT734"/>
      <c r="NUU734"/>
      <c r="NUV734"/>
      <c r="NUW734"/>
      <c r="NUX734"/>
      <c r="NUY734"/>
      <c r="NUZ734"/>
      <c r="NVA734"/>
      <c r="NVB734"/>
      <c r="NVC734"/>
      <c r="NVD734"/>
      <c r="NVE734"/>
      <c r="NVF734"/>
      <c r="NVG734"/>
      <c r="NVH734"/>
      <c r="NVI734"/>
      <c r="NVJ734"/>
      <c r="NVK734"/>
      <c r="NVL734"/>
      <c r="NVM734"/>
      <c r="NVN734"/>
      <c r="NVO734"/>
      <c r="NVP734"/>
      <c r="NVQ734"/>
      <c r="NVR734"/>
      <c r="NVS734"/>
      <c r="NVT734"/>
      <c r="NVU734"/>
      <c r="NVV734"/>
      <c r="NVW734"/>
      <c r="NVX734"/>
      <c r="NVY734"/>
      <c r="NVZ734"/>
      <c r="NWA734"/>
      <c r="NWB734"/>
      <c r="NWC734"/>
      <c r="NWD734"/>
      <c r="NWE734"/>
      <c r="NWF734"/>
      <c r="NWG734"/>
      <c r="NWH734"/>
      <c r="NWI734"/>
      <c r="NWJ734"/>
      <c r="NWK734"/>
      <c r="NWL734"/>
      <c r="NWM734"/>
      <c r="NWN734"/>
      <c r="NWO734"/>
      <c r="NWP734"/>
      <c r="NWQ734"/>
      <c r="NWR734"/>
      <c r="NWS734"/>
      <c r="NWT734"/>
      <c r="NWU734"/>
      <c r="NWV734"/>
      <c r="NWW734"/>
      <c r="NWX734"/>
      <c r="NWY734"/>
      <c r="NWZ734"/>
      <c r="NXA734"/>
      <c r="NXB734"/>
      <c r="NXC734"/>
      <c r="NXD734"/>
      <c r="NXE734"/>
      <c r="NXF734"/>
      <c r="NXG734"/>
      <c r="NXH734"/>
      <c r="NXI734"/>
      <c r="NXJ734"/>
      <c r="NXK734"/>
      <c r="NXL734"/>
      <c r="NXM734"/>
      <c r="NXN734"/>
      <c r="NXO734"/>
      <c r="NXP734"/>
      <c r="NXQ734"/>
      <c r="NXR734"/>
      <c r="NXS734"/>
      <c r="NXT734"/>
      <c r="NXU734"/>
      <c r="NXV734"/>
      <c r="NXW734"/>
      <c r="NXX734"/>
      <c r="NXY734"/>
      <c r="NXZ734"/>
      <c r="NYA734"/>
      <c r="NYB734"/>
      <c r="NYC734"/>
      <c r="NYD734"/>
      <c r="NYE734"/>
      <c r="NYF734"/>
      <c r="NYG734"/>
      <c r="NYH734"/>
      <c r="NYI734"/>
      <c r="NYJ734"/>
      <c r="NYK734"/>
      <c r="NYL734"/>
      <c r="NYM734"/>
      <c r="NYN734"/>
      <c r="NYO734"/>
      <c r="NYP734"/>
      <c r="NYQ734"/>
      <c r="NYR734"/>
      <c r="NYS734"/>
      <c r="NYT734"/>
      <c r="NYU734"/>
      <c r="NYV734"/>
      <c r="NYW734"/>
      <c r="NYX734"/>
      <c r="NYY734"/>
      <c r="NYZ734"/>
      <c r="NZA734"/>
      <c r="NZB734"/>
      <c r="NZC734"/>
      <c r="NZD734"/>
      <c r="NZE734"/>
      <c r="NZF734"/>
      <c r="NZG734"/>
      <c r="NZH734"/>
      <c r="NZI734"/>
      <c r="NZJ734"/>
      <c r="NZK734"/>
      <c r="NZL734"/>
      <c r="NZM734"/>
      <c r="NZN734"/>
      <c r="NZO734"/>
      <c r="NZP734"/>
      <c r="NZQ734"/>
      <c r="NZR734"/>
      <c r="NZS734"/>
      <c r="NZT734"/>
      <c r="NZU734"/>
      <c r="NZV734"/>
      <c r="NZW734"/>
      <c r="NZX734"/>
      <c r="NZY734"/>
      <c r="NZZ734"/>
      <c r="OAA734"/>
      <c r="OAB734"/>
      <c r="OAC734"/>
      <c r="OAD734"/>
      <c r="OAE734"/>
      <c r="OAF734"/>
      <c r="OAG734"/>
      <c r="OAH734"/>
      <c r="OAI734"/>
      <c r="OAJ734"/>
      <c r="OAK734"/>
      <c r="OAL734"/>
      <c r="OAM734"/>
      <c r="OAN734"/>
      <c r="OAO734"/>
      <c r="OAP734"/>
      <c r="OAQ734"/>
      <c r="OAR734"/>
      <c r="OAS734"/>
      <c r="OAT734"/>
      <c r="OAU734"/>
      <c r="OAV734"/>
      <c r="OAW734"/>
      <c r="OAX734"/>
      <c r="OAY734"/>
      <c r="OAZ734"/>
      <c r="OBA734"/>
      <c r="OBB734"/>
      <c r="OBC734"/>
      <c r="OBD734"/>
      <c r="OBE734"/>
      <c r="OBF734"/>
      <c r="OBG734"/>
      <c r="OBH734"/>
      <c r="OBI734"/>
      <c r="OBJ734"/>
      <c r="OBK734"/>
      <c r="OBL734"/>
      <c r="OBM734"/>
      <c r="OBN734"/>
      <c r="OBO734"/>
      <c r="OBP734"/>
      <c r="OBQ734"/>
      <c r="OBR734"/>
      <c r="OBS734"/>
      <c r="OBT734"/>
      <c r="OBU734"/>
      <c r="OBV734"/>
      <c r="OBW734"/>
      <c r="OBX734"/>
      <c r="OBY734"/>
      <c r="OBZ734"/>
      <c r="OCA734"/>
      <c r="OCB734"/>
      <c r="OCC734"/>
      <c r="OCD734"/>
      <c r="OCE734"/>
      <c r="OCF734"/>
      <c r="OCG734"/>
      <c r="OCH734"/>
      <c r="OCI734"/>
      <c r="OCJ734"/>
      <c r="OCK734"/>
      <c r="OCL734"/>
      <c r="OCM734"/>
      <c r="OCN734"/>
      <c r="OCO734"/>
      <c r="OCP734"/>
      <c r="OCQ734"/>
      <c r="OCR734"/>
      <c r="OCS734"/>
      <c r="OCT734"/>
      <c r="OCU734"/>
      <c r="OCV734"/>
      <c r="OCW734"/>
      <c r="OCX734"/>
      <c r="OCY734"/>
      <c r="OCZ734"/>
      <c r="ODA734"/>
      <c r="ODB734"/>
      <c r="ODC734"/>
      <c r="ODD734"/>
      <c r="ODE734"/>
      <c r="ODF734"/>
      <c r="ODG734"/>
      <c r="ODH734"/>
      <c r="ODI734"/>
      <c r="ODJ734"/>
      <c r="ODK734"/>
      <c r="ODL734"/>
      <c r="ODM734"/>
      <c r="ODN734"/>
      <c r="ODO734"/>
      <c r="ODP734"/>
      <c r="ODQ734"/>
      <c r="ODR734"/>
      <c r="ODS734"/>
      <c r="ODT734"/>
      <c r="ODU734"/>
      <c r="ODV734"/>
      <c r="ODW734"/>
      <c r="ODX734"/>
      <c r="ODY734"/>
      <c r="ODZ734"/>
      <c r="OEA734"/>
      <c r="OEB734"/>
      <c r="OEC734"/>
      <c r="OED734"/>
      <c r="OEE734"/>
      <c r="OEF734"/>
      <c r="OEG734"/>
      <c r="OEH734"/>
      <c r="OEI734"/>
      <c r="OEJ734"/>
      <c r="OEK734"/>
      <c r="OEL734"/>
      <c r="OEM734"/>
      <c r="OEN734"/>
      <c r="OEO734"/>
      <c r="OEP734"/>
      <c r="OEQ734"/>
      <c r="OER734"/>
      <c r="OES734"/>
      <c r="OET734"/>
      <c r="OEU734"/>
      <c r="OEV734"/>
      <c r="OEW734"/>
      <c r="OEX734"/>
      <c r="OEY734"/>
      <c r="OEZ734"/>
      <c r="OFA734"/>
      <c r="OFB734"/>
      <c r="OFC734"/>
      <c r="OFD734"/>
      <c r="OFE734"/>
      <c r="OFF734"/>
      <c r="OFG734"/>
      <c r="OFH734"/>
      <c r="OFI734"/>
      <c r="OFJ734"/>
      <c r="OFK734"/>
      <c r="OFL734"/>
      <c r="OFM734"/>
      <c r="OFN734"/>
      <c r="OFO734"/>
      <c r="OFP734"/>
      <c r="OFQ734"/>
      <c r="OFR734"/>
      <c r="OFS734"/>
      <c r="OFT734"/>
      <c r="OFU734"/>
      <c r="OFV734"/>
      <c r="OFW734"/>
      <c r="OFX734"/>
      <c r="OFY734"/>
      <c r="OFZ734"/>
      <c r="OGA734"/>
      <c r="OGB734"/>
      <c r="OGC734"/>
      <c r="OGD734"/>
      <c r="OGE734"/>
      <c r="OGF734"/>
      <c r="OGG734"/>
      <c r="OGH734"/>
      <c r="OGI734"/>
      <c r="OGJ734"/>
      <c r="OGK734"/>
      <c r="OGL734"/>
      <c r="OGM734"/>
      <c r="OGN734"/>
      <c r="OGO734"/>
      <c r="OGP734"/>
      <c r="OGQ734"/>
      <c r="OGR734"/>
      <c r="OGS734"/>
      <c r="OGT734"/>
      <c r="OGU734"/>
      <c r="OGV734"/>
      <c r="OGW734"/>
      <c r="OGX734"/>
      <c r="OGY734"/>
      <c r="OGZ734"/>
      <c r="OHA734"/>
      <c r="OHB734"/>
      <c r="OHC734"/>
      <c r="OHD734"/>
      <c r="OHE734"/>
      <c r="OHF734"/>
      <c r="OHG734"/>
      <c r="OHH734"/>
      <c r="OHI734"/>
      <c r="OHJ734"/>
      <c r="OHK734"/>
      <c r="OHL734"/>
      <c r="OHM734"/>
      <c r="OHN734"/>
      <c r="OHO734"/>
      <c r="OHP734"/>
      <c r="OHQ734"/>
      <c r="OHR734"/>
      <c r="OHS734"/>
      <c r="OHT734"/>
      <c r="OHU734"/>
      <c r="OHV734"/>
      <c r="OHW734"/>
      <c r="OHX734"/>
      <c r="OHY734"/>
      <c r="OHZ734"/>
      <c r="OIA734"/>
      <c r="OIB734"/>
      <c r="OIC734"/>
      <c r="OID734"/>
      <c r="OIE734"/>
      <c r="OIF734"/>
      <c r="OIG734"/>
      <c r="OIH734"/>
      <c r="OII734"/>
      <c r="OIJ734"/>
      <c r="OIK734"/>
      <c r="OIL734"/>
      <c r="OIM734"/>
      <c r="OIN734"/>
      <c r="OIO734"/>
      <c r="OIP734"/>
      <c r="OIQ734"/>
      <c r="OIR734"/>
      <c r="OIS734"/>
      <c r="OIT734"/>
      <c r="OIU734"/>
      <c r="OIV734"/>
      <c r="OIW734"/>
      <c r="OIX734"/>
      <c r="OIY734"/>
      <c r="OIZ734"/>
      <c r="OJA734"/>
      <c r="OJB734"/>
      <c r="OJC734"/>
      <c r="OJD734"/>
      <c r="OJE734"/>
      <c r="OJF734"/>
      <c r="OJG734"/>
      <c r="OJH734"/>
      <c r="OJI734"/>
      <c r="OJJ734"/>
      <c r="OJK734"/>
      <c r="OJL734"/>
      <c r="OJM734"/>
      <c r="OJN734"/>
      <c r="OJO734"/>
      <c r="OJP734"/>
      <c r="OJQ734"/>
      <c r="OJR734"/>
      <c r="OJS734"/>
      <c r="OJT734"/>
      <c r="OJU734"/>
      <c r="OJV734"/>
      <c r="OJW734"/>
      <c r="OJX734"/>
      <c r="OJY734"/>
      <c r="OJZ734"/>
      <c r="OKA734"/>
      <c r="OKB734"/>
      <c r="OKC734"/>
      <c r="OKD734"/>
      <c r="OKE734"/>
      <c r="OKF734"/>
      <c r="OKG734"/>
      <c r="OKH734"/>
      <c r="OKI734"/>
      <c r="OKJ734"/>
      <c r="OKK734"/>
      <c r="OKL734"/>
      <c r="OKM734"/>
      <c r="OKN734"/>
      <c r="OKO734"/>
      <c r="OKP734"/>
      <c r="OKQ734"/>
      <c r="OKR734"/>
      <c r="OKS734"/>
      <c r="OKT734"/>
      <c r="OKU734"/>
      <c r="OKV734"/>
      <c r="OKW734"/>
      <c r="OKX734"/>
      <c r="OKY734"/>
      <c r="OKZ734"/>
      <c r="OLA734"/>
      <c r="OLB734"/>
      <c r="OLC734"/>
      <c r="OLD734"/>
      <c r="OLE734"/>
      <c r="OLF734"/>
      <c r="OLG734"/>
      <c r="OLH734"/>
      <c r="OLI734"/>
      <c r="OLJ734"/>
      <c r="OLK734"/>
      <c r="OLL734"/>
      <c r="OLM734"/>
      <c r="OLN734"/>
      <c r="OLO734"/>
      <c r="OLP734"/>
      <c r="OLQ734"/>
      <c r="OLR734"/>
      <c r="OLS734"/>
      <c r="OLT734"/>
      <c r="OLU734"/>
      <c r="OLV734"/>
      <c r="OLW734"/>
      <c r="OLX734"/>
      <c r="OLY734"/>
      <c r="OLZ734"/>
      <c r="OMA734"/>
      <c r="OMB734"/>
      <c r="OMC734"/>
      <c r="OMD734"/>
      <c r="OME734"/>
      <c r="OMF734"/>
      <c r="OMG734"/>
      <c r="OMH734"/>
      <c r="OMI734"/>
      <c r="OMJ734"/>
      <c r="OMK734"/>
      <c r="OML734"/>
      <c r="OMM734"/>
      <c r="OMN734"/>
      <c r="OMO734"/>
      <c r="OMP734"/>
      <c r="OMQ734"/>
      <c r="OMR734"/>
      <c r="OMS734"/>
      <c r="OMT734"/>
      <c r="OMU734"/>
      <c r="OMV734"/>
      <c r="OMW734"/>
      <c r="OMX734"/>
      <c r="OMY734"/>
      <c r="OMZ734"/>
      <c r="ONA734"/>
      <c r="ONB734"/>
      <c r="ONC734"/>
      <c r="OND734"/>
      <c r="ONE734"/>
      <c r="ONF734"/>
      <c r="ONG734"/>
      <c r="ONH734"/>
      <c r="ONI734"/>
      <c r="ONJ734"/>
      <c r="ONK734"/>
      <c r="ONL734"/>
      <c r="ONM734"/>
      <c r="ONN734"/>
      <c r="ONO734"/>
      <c r="ONP734"/>
      <c r="ONQ734"/>
      <c r="ONR734"/>
      <c r="ONS734"/>
      <c r="ONT734"/>
      <c r="ONU734"/>
      <c r="ONV734"/>
      <c r="ONW734"/>
      <c r="ONX734"/>
      <c r="ONY734"/>
      <c r="ONZ734"/>
      <c r="OOA734"/>
      <c r="OOB734"/>
      <c r="OOC734"/>
      <c r="OOD734"/>
      <c r="OOE734"/>
      <c r="OOF734"/>
      <c r="OOG734"/>
      <c r="OOH734"/>
      <c r="OOI734"/>
      <c r="OOJ734"/>
      <c r="OOK734"/>
      <c r="OOL734"/>
      <c r="OOM734"/>
      <c r="OON734"/>
      <c r="OOO734"/>
      <c r="OOP734"/>
      <c r="OOQ734"/>
      <c r="OOR734"/>
      <c r="OOS734"/>
      <c r="OOT734"/>
      <c r="OOU734"/>
      <c r="OOV734"/>
      <c r="OOW734"/>
      <c r="OOX734"/>
      <c r="OOY734"/>
      <c r="OOZ734"/>
      <c r="OPA734"/>
      <c r="OPB734"/>
      <c r="OPC734"/>
      <c r="OPD734"/>
      <c r="OPE734"/>
      <c r="OPF734"/>
      <c r="OPG734"/>
      <c r="OPH734"/>
      <c r="OPI734"/>
      <c r="OPJ734"/>
      <c r="OPK734"/>
      <c r="OPL734"/>
      <c r="OPM734"/>
      <c r="OPN734"/>
      <c r="OPO734"/>
      <c r="OPP734"/>
      <c r="OPQ734"/>
      <c r="OPR734"/>
      <c r="OPS734"/>
      <c r="OPT734"/>
      <c r="OPU734"/>
      <c r="OPV734"/>
      <c r="OPW734"/>
      <c r="OPX734"/>
      <c r="OPY734"/>
      <c r="OPZ734"/>
      <c r="OQA734"/>
      <c r="OQB734"/>
      <c r="OQC734"/>
      <c r="OQD734"/>
      <c r="OQE734"/>
      <c r="OQF734"/>
      <c r="OQG734"/>
      <c r="OQH734"/>
      <c r="OQI734"/>
      <c r="OQJ734"/>
      <c r="OQK734"/>
      <c r="OQL734"/>
      <c r="OQM734"/>
      <c r="OQN734"/>
      <c r="OQO734"/>
      <c r="OQP734"/>
      <c r="OQQ734"/>
      <c r="OQR734"/>
      <c r="OQS734"/>
      <c r="OQT734"/>
      <c r="OQU734"/>
      <c r="OQV734"/>
      <c r="OQW734"/>
      <c r="OQX734"/>
      <c r="OQY734"/>
      <c r="OQZ734"/>
      <c r="ORA734"/>
      <c r="ORB734"/>
      <c r="ORC734"/>
      <c r="ORD734"/>
      <c r="ORE734"/>
      <c r="ORF734"/>
      <c r="ORG734"/>
      <c r="ORH734"/>
      <c r="ORI734"/>
      <c r="ORJ734"/>
      <c r="ORK734"/>
      <c r="ORL734"/>
      <c r="ORM734"/>
      <c r="ORN734"/>
      <c r="ORO734"/>
      <c r="ORP734"/>
      <c r="ORQ734"/>
      <c r="ORR734"/>
      <c r="ORS734"/>
      <c r="ORT734"/>
      <c r="ORU734"/>
      <c r="ORV734"/>
      <c r="ORW734"/>
      <c r="ORX734"/>
      <c r="ORY734"/>
      <c r="ORZ734"/>
      <c r="OSA734"/>
      <c r="OSB734"/>
      <c r="OSC734"/>
      <c r="OSD734"/>
      <c r="OSE734"/>
      <c r="OSF734"/>
      <c r="OSG734"/>
      <c r="OSH734"/>
      <c r="OSI734"/>
      <c r="OSJ734"/>
      <c r="OSK734"/>
      <c r="OSL734"/>
      <c r="OSM734"/>
      <c r="OSN734"/>
      <c r="OSO734"/>
      <c r="OSP734"/>
      <c r="OSQ734"/>
      <c r="OSR734"/>
      <c r="OSS734"/>
      <c r="OST734"/>
      <c r="OSU734"/>
      <c r="OSV734"/>
      <c r="OSW734"/>
      <c r="OSX734"/>
      <c r="OSY734"/>
      <c r="OSZ734"/>
      <c r="OTA734"/>
      <c r="OTB734"/>
      <c r="OTC734"/>
      <c r="OTD734"/>
      <c r="OTE734"/>
      <c r="OTF734"/>
      <c r="OTG734"/>
      <c r="OTH734"/>
      <c r="OTI734"/>
      <c r="OTJ734"/>
      <c r="OTK734"/>
      <c r="OTL734"/>
      <c r="OTM734"/>
      <c r="OTN734"/>
      <c r="OTO734"/>
      <c r="OTP734"/>
      <c r="OTQ734"/>
      <c r="OTR734"/>
      <c r="OTS734"/>
      <c r="OTT734"/>
      <c r="OTU734"/>
      <c r="OTV734"/>
      <c r="OTW734"/>
      <c r="OTX734"/>
      <c r="OTY734"/>
      <c r="OTZ734"/>
      <c r="OUA734"/>
      <c r="OUB734"/>
      <c r="OUC734"/>
      <c r="OUD734"/>
      <c r="OUE734"/>
      <c r="OUF734"/>
      <c r="OUG734"/>
      <c r="OUH734"/>
      <c r="OUI734"/>
      <c r="OUJ734"/>
      <c r="OUK734"/>
      <c r="OUL734"/>
      <c r="OUM734"/>
      <c r="OUN734"/>
      <c r="OUO734"/>
      <c r="OUP734"/>
      <c r="OUQ734"/>
      <c r="OUR734"/>
      <c r="OUS734"/>
      <c r="OUT734"/>
      <c r="OUU734"/>
      <c r="OUV734"/>
      <c r="OUW734"/>
      <c r="OUX734"/>
      <c r="OUY734"/>
      <c r="OUZ734"/>
      <c r="OVA734"/>
      <c r="OVB734"/>
      <c r="OVC734"/>
      <c r="OVD734"/>
      <c r="OVE734"/>
      <c r="OVF734"/>
      <c r="OVG734"/>
      <c r="OVH734"/>
      <c r="OVI734"/>
      <c r="OVJ734"/>
      <c r="OVK734"/>
      <c r="OVL734"/>
      <c r="OVM734"/>
      <c r="OVN734"/>
      <c r="OVO734"/>
      <c r="OVP734"/>
      <c r="OVQ734"/>
      <c r="OVR734"/>
      <c r="OVS734"/>
      <c r="OVT734"/>
      <c r="OVU734"/>
      <c r="OVV734"/>
      <c r="OVW734"/>
      <c r="OVX734"/>
      <c r="OVY734"/>
      <c r="OVZ734"/>
      <c r="OWA734"/>
      <c r="OWB734"/>
      <c r="OWC734"/>
      <c r="OWD734"/>
      <c r="OWE734"/>
      <c r="OWF734"/>
      <c r="OWG734"/>
      <c r="OWH734"/>
      <c r="OWI734"/>
      <c r="OWJ734"/>
      <c r="OWK734"/>
      <c r="OWL734"/>
      <c r="OWM734"/>
      <c r="OWN734"/>
      <c r="OWO734"/>
      <c r="OWP734"/>
      <c r="OWQ734"/>
      <c r="OWR734"/>
      <c r="OWS734"/>
      <c r="OWT734"/>
      <c r="OWU734"/>
      <c r="OWV734"/>
      <c r="OWW734"/>
      <c r="OWX734"/>
      <c r="OWY734"/>
      <c r="OWZ734"/>
      <c r="OXA734"/>
      <c r="OXB734"/>
      <c r="OXC734"/>
      <c r="OXD734"/>
      <c r="OXE734"/>
      <c r="OXF734"/>
      <c r="OXG734"/>
      <c r="OXH734"/>
      <c r="OXI734"/>
      <c r="OXJ734"/>
      <c r="OXK734"/>
      <c r="OXL734"/>
      <c r="OXM734"/>
      <c r="OXN734"/>
      <c r="OXO734"/>
      <c r="OXP734"/>
      <c r="OXQ734"/>
      <c r="OXR734"/>
      <c r="OXS734"/>
      <c r="OXT734"/>
      <c r="OXU734"/>
      <c r="OXV734"/>
      <c r="OXW734"/>
      <c r="OXX734"/>
      <c r="OXY734"/>
      <c r="OXZ734"/>
      <c r="OYA734"/>
      <c r="OYB734"/>
      <c r="OYC734"/>
      <c r="OYD734"/>
      <c r="OYE734"/>
      <c r="OYF734"/>
      <c r="OYG734"/>
      <c r="OYH734"/>
      <c r="OYI734"/>
      <c r="OYJ734"/>
      <c r="OYK734"/>
      <c r="OYL734"/>
      <c r="OYM734"/>
      <c r="OYN734"/>
      <c r="OYO734"/>
      <c r="OYP734"/>
      <c r="OYQ734"/>
      <c r="OYR734"/>
      <c r="OYS734"/>
      <c r="OYT734"/>
      <c r="OYU734"/>
      <c r="OYV734"/>
      <c r="OYW734"/>
      <c r="OYX734"/>
      <c r="OYY734"/>
      <c r="OYZ734"/>
      <c r="OZA734"/>
      <c r="OZB734"/>
      <c r="OZC734"/>
      <c r="OZD734"/>
      <c r="OZE734"/>
      <c r="OZF734"/>
      <c r="OZG734"/>
      <c r="OZH734"/>
      <c r="OZI734"/>
      <c r="OZJ734"/>
      <c r="OZK734"/>
      <c r="OZL734"/>
      <c r="OZM734"/>
      <c r="OZN734"/>
      <c r="OZO734"/>
      <c r="OZP734"/>
      <c r="OZQ734"/>
      <c r="OZR734"/>
      <c r="OZS734"/>
      <c r="OZT734"/>
      <c r="OZU734"/>
      <c r="OZV734"/>
      <c r="OZW734"/>
      <c r="OZX734"/>
      <c r="OZY734"/>
      <c r="OZZ734"/>
      <c r="PAA734"/>
      <c r="PAB734"/>
      <c r="PAC734"/>
      <c r="PAD734"/>
      <c r="PAE734"/>
      <c r="PAF734"/>
      <c r="PAG734"/>
      <c r="PAH734"/>
      <c r="PAI734"/>
      <c r="PAJ734"/>
      <c r="PAK734"/>
      <c r="PAL734"/>
      <c r="PAM734"/>
      <c r="PAN734"/>
      <c r="PAO734"/>
      <c r="PAP734"/>
      <c r="PAQ734"/>
      <c r="PAR734"/>
      <c r="PAS734"/>
      <c r="PAT734"/>
      <c r="PAU734"/>
      <c r="PAV734"/>
      <c r="PAW734"/>
      <c r="PAX734"/>
      <c r="PAY734"/>
      <c r="PAZ734"/>
      <c r="PBA734"/>
      <c r="PBB734"/>
      <c r="PBC734"/>
      <c r="PBD734"/>
      <c r="PBE734"/>
      <c r="PBF734"/>
      <c r="PBG734"/>
      <c r="PBH734"/>
      <c r="PBI734"/>
      <c r="PBJ734"/>
      <c r="PBK734"/>
      <c r="PBL734"/>
      <c r="PBM734"/>
      <c r="PBN734"/>
      <c r="PBO734"/>
      <c r="PBP734"/>
      <c r="PBQ734"/>
      <c r="PBR734"/>
      <c r="PBS734"/>
      <c r="PBT734"/>
      <c r="PBU734"/>
      <c r="PBV734"/>
      <c r="PBW734"/>
      <c r="PBX734"/>
      <c r="PBY734"/>
      <c r="PBZ734"/>
      <c r="PCA734"/>
      <c r="PCB734"/>
      <c r="PCC734"/>
      <c r="PCD734"/>
      <c r="PCE734"/>
      <c r="PCF734"/>
      <c r="PCG734"/>
      <c r="PCH734"/>
      <c r="PCI734"/>
      <c r="PCJ734"/>
      <c r="PCK734"/>
      <c r="PCL734"/>
      <c r="PCM734"/>
      <c r="PCN734"/>
      <c r="PCO734"/>
      <c r="PCP734"/>
      <c r="PCQ734"/>
      <c r="PCR734"/>
      <c r="PCS734"/>
      <c r="PCT734"/>
      <c r="PCU734"/>
      <c r="PCV734"/>
      <c r="PCW734"/>
      <c r="PCX734"/>
      <c r="PCY734"/>
      <c r="PCZ734"/>
      <c r="PDA734"/>
      <c r="PDB734"/>
      <c r="PDC734"/>
      <c r="PDD734"/>
      <c r="PDE734"/>
      <c r="PDF734"/>
      <c r="PDG734"/>
      <c r="PDH734"/>
      <c r="PDI734"/>
      <c r="PDJ734"/>
      <c r="PDK734"/>
      <c r="PDL734"/>
      <c r="PDM734"/>
      <c r="PDN734"/>
      <c r="PDO734"/>
      <c r="PDP734"/>
      <c r="PDQ734"/>
      <c r="PDR734"/>
      <c r="PDS734"/>
      <c r="PDT734"/>
      <c r="PDU734"/>
      <c r="PDV734"/>
      <c r="PDW734"/>
      <c r="PDX734"/>
      <c r="PDY734"/>
      <c r="PDZ734"/>
      <c r="PEA734"/>
      <c r="PEB734"/>
      <c r="PEC734"/>
      <c r="PED734"/>
      <c r="PEE734"/>
      <c r="PEF734"/>
      <c r="PEG734"/>
      <c r="PEH734"/>
      <c r="PEI734"/>
      <c r="PEJ734"/>
      <c r="PEK734"/>
      <c r="PEL734"/>
      <c r="PEM734"/>
      <c r="PEN734"/>
      <c r="PEO734"/>
      <c r="PEP734"/>
      <c r="PEQ734"/>
      <c r="PER734"/>
      <c r="PES734"/>
      <c r="PET734"/>
      <c r="PEU734"/>
      <c r="PEV734"/>
      <c r="PEW734"/>
      <c r="PEX734"/>
      <c r="PEY734"/>
      <c r="PEZ734"/>
      <c r="PFA734"/>
      <c r="PFB734"/>
      <c r="PFC734"/>
      <c r="PFD734"/>
      <c r="PFE734"/>
      <c r="PFF734"/>
      <c r="PFG734"/>
      <c r="PFH734"/>
      <c r="PFI734"/>
      <c r="PFJ734"/>
      <c r="PFK734"/>
      <c r="PFL734"/>
      <c r="PFM734"/>
      <c r="PFN734"/>
      <c r="PFO734"/>
      <c r="PFP734"/>
      <c r="PFQ734"/>
      <c r="PFR734"/>
      <c r="PFS734"/>
      <c r="PFT734"/>
      <c r="PFU734"/>
      <c r="PFV734"/>
      <c r="PFW734"/>
      <c r="PFX734"/>
      <c r="PFY734"/>
      <c r="PFZ734"/>
      <c r="PGA734"/>
      <c r="PGB734"/>
      <c r="PGC734"/>
      <c r="PGD734"/>
      <c r="PGE734"/>
      <c r="PGF734"/>
      <c r="PGG734"/>
      <c r="PGH734"/>
      <c r="PGI734"/>
      <c r="PGJ734"/>
      <c r="PGK734"/>
      <c r="PGL734"/>
      <c r="PGM734"/>
      <c r="PGN734"/>
      <c r="PGO734"/>
      <c r="PGP734"/>
      <c r="PGQ734"/>
      <c r="PGR734"/>
      <c r="PGS734"/>
      <c r="PGT734"/>
      <c r="PGU734"/>
      <c r="PGV734"/>
      <c r="PGW734"/>
      <c r="PGX734"/>
      <c r="PGY734"/>
      <c r="PGZ734"/>
      <c r="PHA734"/>
      <c r="PHB734"/>
      <c r="PHC734"/>
      <c r="PHD734"/>
      <c r="PHE734"/>
      <c r="PHF734"/>
      <c r="PHG734"/>
      <c r="PHH734"/>
      <c r="PHI734"/>
      <c r="PHJ734"/>
      <c r="PHK734"/>
      <c r="PHL734"/>
      <c r="PHM734"/>
      <c r="PHN734"/>
      <c r="PHO734"/>
      <c r="PHP734"/>
      <c r="PHQ734"/>
      <c r="PHR734"/>
      <c r="PHS734"/>
      <c r="PHT734"/>
      <c r="PHU734"/>
      <c r="PHV734"/>
      <c r="PHW734"/>
      <c r="PHX734"/>
      <c r="PHY734"/>
      <c r="PHZ734"/>
      <c r="PIA734"/>
      <c r="PIB734"/>
      <c r="PIC734"/>
      <c r="PID734"/>
      <c r="PIE734"/>
      <c r="PIF734"/>
      <c r="PIG734"/>
      <c r="PIH734"/>
      <c r="PII734"/>
      <c r="PIJ734"/>
      <c r="PIK734"/>
      <c r="PIL734"/>
      <c r="PIM734"/>
      <c r="PIN734"/>
      <c r="PIO734"/>
      <c r="PIP734"/>
      <c r="PIQ734"/>
      <c r="PIR734"/>
      <c r="PIS734"/>
      <c r="PIT734"/>
      <c r="PIU734"/>
      <c r="PIV734"/>
      <c r="PIW734"/>
      <c r="PIX734"/>
      <c r="PIY734"/>
      <c r="PIZ734"/>
      <c r="PJA734"/>
      <c r="PJB734"/>
      <c r="PJC734"/>
      <c r="PJD734"/>
      <c r="PJE734"/>
      <c r="PJF734"/>
      <c r="PJG734"/>
      <c r="PJH734"/>
      <c r="PJI734"/>
      <c r="PJJ734"/>
      <c r="PJK734"/>
      <c r="PJL734"/>
      <c r="PJM734"/>
      <c r="PJN734"/>
      <c r="PJO734"/>
      <c r="PJP734"/>
      <c r="PJQ734"/>
      <c r="PJR734"/>
      <c r="PJS734"/>
      <c r="PJT734"/>
      <c r="PJU734"/>
      <c r="PJV734"/>
      <c r="PJW734"/>
      <c r="PJX734"/>
      <c r="PJY734"/>
      <c r="PJZ734"/>
      <c r="PKA734"/>
      <c r="PKB734"/>
      <c r="PKC734"/>
      <c r="PKD734"/>
      <c r="PKE734"/>
      <c r="PKF734"/>
      <c r="PKG734"/>
      <c r="PKH734"/>
      <c r="PKI734"/>
      <c r="PKJ734"/>
      <c r="PKK734"/>
      <c r="PKL734"/>
      <c r="PKM734"/>
      <c r="PKN734"/>
      <c r="PKO734"/>
      <c r="PKP734"/>
      <c r="PKQ734"/>
      <c r="PKR734"/>
      <c r="PKS734"/>
      <c r="PKT734"/>
      <c r="PKU734"/>
      <c r="PKV734"/>
      <c r="PKW734"/>
      <c r="PKX734"/>
      <c r="PKY734"/>
      <c r="PKZ734"/>
      <c r="PLA734"/>
      <c r="PLB734"/>
      <c r="PLC734"/>
      <c r="PLD734"/>
      <c r="PLE734"/>
      <c r="PLF734"/>
      <c r="PLG734"/>
      <c r="PLH734"/>
      <c r="PLI734"/>
      <c r="PLJ734"/>
      <c r="PLK734"/>
      <c r="PLL734"/>
      <c r="PLM734"/>
      <c r="PLN734"/>
      <c r="PLO734"/>
      <c r="PLP734"/>
      <c r="PLQ734"/>
      <c r="PLR734"/>
      <c r="PLS734"/>
      <c r="PLT734"/>
      <c r="PLU734"/>
      <c r="PLV734"/>
      <c r="PLW734"/>
      <c r="PLX734"/>
      <c r="PLY734"/>
      <c r="PLZ734"/>
      <c r="PMA734"/>
      <c r="PMB734"/>
      <c r="PMC734"/>
      <c r="PMD734"/>
      <c r="PME734"/>
      <c r="PMF734"/>
      <c r="PMG734"/>
      <c r="PMH734"/>
      <c r="PMI734"/>
      <c r="PMJ734"/>
      <c r="PMK734"/>
      <c r="PML734"/>
      <c r="PMM734"/>
      <c r="PMN734"/>
      <c r="PMO734"/>
      <c r="PMP734"/>
      <c r="PMQ734"/>
      <c r="PMR734"/>
      <c r="PMS734"/>
      <c r="PMT734"/>
      <c r="PMU734"/>
      <c r="PMV734"/>
      <c r="PMW734"/>
      <c r="PMX734"/>
      <c r="PMY734"/>
      <c r="PMZ734"/>
      <c r="PNA734"/>
      <c r="PNB734"/>
      <c r="PNC734"/>
      <c r="PND734"/>
      <c r="PNE734"/>
      <c r="PNF734"/>
      <c r="PNG734"/>
      <c r="PNH734"/>
      <c r="PNI734"/>
      <c r="PNJ734"/>
      <c r="PNK734"/>
      <c r="PNL734"/>
      <c r="PNM734"/>
      <c r="PNN734"/>
      <c r="PNO734"/>
      <c r="PNP734"/>
      <c r="PNQ734"/>
      <c r="PNR734"/>
      <c r="PNS734"/>
      <c r="PNT734"/>
      <c r="PNU734"/>
      <c r="PNV734"/>
      <c r="PNW734"/>
      <c r="PNX734"/>
      <c r="PNY734"/>
      <c r="PNZ734"/>
      <c r="POA734"/>
      <c r="POB734"/>
      <c r="POC734"/>
      <c r="POD734"/>
      <c r="POE734"/>
      <c r="POF734"/>
      <c r="POG734"/>
      <c r="POH734"/>
      <c r="POI734"/>
      <c r="POJ734"/>
      <c r="POK734"/>
      <c r="POL734"/>
      <c r="POM734"/>
      <c r="PON734"/>
      <c r="POO734"/>
      <c r="POP734"/>
      <c r="POQ734"/>
      <c r="POR734"/>
      <c r="POS734"/>
      <c r="POT734"/>
      <c r="POU734"/>
      <c r="POV734"/>
      <c r="POW734"/>
      <c r="POX734"/>
      <c r="POY734"/>
      <c r="POZ734"/>
      <c r="PPA734"/>
      <c r="PPB734"/>
      <c r="PPC734"/>
      <c r="PPD734"/>
      <c r="PPE734"/>
      <c r="PPF734"/>
      <c r="PPG734"/>
      <c r="PPH734"/>
      <c r="PPI734"/>
      <c r="PPJ734"/>
      <c r="PPK734"/>
      <c r="PPL734"/>
      <c r="PPM734"/>
      <c r="PPN734"/>
      <c r="PPO734"/>
      <c r="PPP734"/>
      <c r="PPQ734"/>
      <c r="PPR734"/>
      <c r="PPS734"/>
      <c r="PPT734"/>
      <c r="PPU734"/>
      <c r="PPV734"/>
      <c r="PPW734"/>
      <c r="PPX734"/>
      <c r="PPY734"/>
      <c r="PPZ734"/>
      <c r="PQA734"/>
      <c r="PQB734"/>
      <c r="PQC734"/>
      <c r="PQD734"/>
      <c r="PQE734"/>
      <c r="PQF734"/>
      <c r="PQG734"/>
      <c r="PQH734"/>
      <c r="PQI734"/>
      <c r="PQJ734"/>
      <c r="PQK734"/>
      <c r="PQL734"/>
      <c r="PQM734"/>
      <c r="PQN734"/>
      <c r="PQO734"/>
      <c r="PQP734"/>
      <c r="PQQ734"/>
      <c r="PQR734"/>
      <c r="PQS734"/>
      <c r="PQT734"/>
      <c r="PQU734"/>
      <c r="PQV734"/>
      <c r="PQW734"/>
      <c r="PQX734"/>
      <c r="PQY734"/>
      <c r="PQZ734"/>
      <c r="PRA734"/>
      <c r="PRB734"/>
      <c r="PRC734"/>
      <c r="PRD734"/>
      <c r="PRE734"/>
      <c r="PRF734"/>
      <c r="PRG734"/>
      <c r="PRH734"/>
      <c r="PRI734"/>
      <c r="PRJ734"/>
      <c r="PRK734"/>
      <c r="PRL734"/>
      <c r="PRM734"/>
      <c r="PRN734"/>
      <c r="PRO734"/>
      <c r="PRP734"/>
      <c r="PRQ734"/>
      <c r="PRR734"/>
      <c r="PRS734"/>
      <c r="PRT734"/>
      <c r="PRU734"/>
      <c r="PRV734"/>
      <c r="PRW734"/>
      <c r="PRX734"/>
      <c r="PRY734"/>
      <c r="PRZ734"/>
      <c r="PSA734"/>
      <c r="PSB734"/>
      <c r="PSC734"/>
      <c r="PSD734"/>
      <c r="PSE734"/>
      <c r="PSF734"/>
      <c r="PSG734"/>
      <c r="PSH734"/>
      <c r="PSI734"/>
      <c r="PSJ734"/>
      <c r="PSK734"/>
      <c r="PSL734"/>
      <c r="PSM734"/>
      <c r="PSN734"/>
      <c r="PSO734"/>
      <c r="PSP734"/>
      <c r="PSQ734"/>
      <c r="PSR734"/>
      <c r="PSS734"/>
      <c r="PST734"/>
      <c r="PSU734"/>
      <c r="PSV734"/>
      <c r="PSW734"/>
      <c r="PSX734"/>
      <c r="PSY734"/>
      <c r="PSZ734"/>
      <c r="PTA734"/>
      <c r="PTB734"/>
      <c r="PTC734"/>
      <c r="PTD734"/>
      <c r="PTE734"/>
      <c r="PTF734"/>
      <c r="PTG734"/>
      <c r="PTH734"/>
      <c r="PTI734"/>
      <c r="PTJ734"/>
      <c r="PTK734"/>
      <c r="PTL734"/>
      <c r="PTM734"/>
      <c r="PTN734"/>
      <c r="PTO734"/>
      <c r="PTP734"/>
      <c r="PTQ734"/>
      <c r="PTR734"/>
      <c r="PTS734"/>
      <c r="PTT734"/>
      <c r="PTU734"/>
      <c r="PTV734"/>
      <c r="PTW734"/>
      <c r="PTX734"/>
      <c r="PTY734"/>
      <c r="PTZ734"/>
      <c r="PUA734"/>
      <c r="PUB734"/>
      <c r="PUC734"/>
      <c r="PUD734"/>
      <c r="PUE734"/>
      <c r="PUF734"/>
      <c r="PUG734"/>
      <c r="PUH734"/>
      <c r="PUI734"/>
      <c r="PUJ734"/>
      <c r="PUK734"/>
      <c r="PUL734"/>
      <c r="PUM734"/>
      <c r="PUN734"/>
      <c r="PUO734"/>
      <c r="PUP734"/>
      <c r="PUQ734"/>
      <c r="PUR734"/>
      <c r="PUS734"/>
      <c r="PUT734"/>
      <c r="PUU734"/>
      <c r="PUV734"/>
      <c r="PUW734"/>
      <c r="PUX734"/>
      <c r="PUY734"/>
      <c r="PUZ734"/>
      <c r="PVA734"/>
      <c r="PVB734"/>
      <c r="PVC734"/>
      <c r="PVD734"/>
      <c r="PVE734"/>
      <c r="PVF734"/>
      <c r="PVG734"/>
      <c r="PVH734"/>
      <c r="PVI734"/>
      <c r="PVJ734"/>
      <c r="PVK734"/>
      <c r="PVL734"/>
      <c r="PVM734"/>
      <c r="PVN734"/>
      <c r="PVO734"/>
      <c r="PVP734"/>
      <c r="PVQ734"/>
      <c r="PVR734"/>
      <c r="PVS734"/>
      <c r="PVT734"/>
      <c r="PVU734"/>
      <c r="PVV734"/>
      <c r="PVW734"/>
      <c r="PVX734"/>
      <c r="PVY734"/>
      <c r="PVZ734"/>
      <c r="PWA734"/>
      <c r="PWB734"/>
      <c r="PWC734"/>
      <c r="PWD734"/>
      <c r="PWE734"/>
      <c r="PWF734"/>
      <c r="PWG734"/>
      <c r="PWH734"/>
      <c r="PWI734"/>
      <c r="PWJ734"/>
      <c r="PWK734"/>
      <c r="PWL734"/>
      <c r="PWM734"/>
      <c r="PWN734"/>
      <c r="PWO734"/>
      <c r="PWP734"/>
      <c r="PWQ734"/>
      <c r="PWR734"/>
      <c r="PWS734"/>
      <c r="PWT734"/>
      <c r="PWU734"/>
      <c r="PWV734"/>
      <c r="PWW734"/>
      <c r="PWX734"/>
      <c r="PWY734"/>
      <c r="PWZ734"/>
      <c r="PXA734"/>
      <c r="PXB734"/>
      <c r="PXC734"/>
      <c r="PXD734"/>
      <c r="PXE734"/>
      <c r="PXF734"/>
      <c r="PXG734"/>
      <c r="PXH734"/>
      <c r="PXI734"/>
      <c r="PXJ734"/>
      <c r="PXK734"/>
      <c r="PXL734"/>
      <c r="PXM734"/>
      <c r="PXN734"/>
      <c r="PXO734"/>
      <c r="PXP734"/>
      <c r="PXQ734"/>
      <c r="PXR734"/>
      <c r="PXS734"/>
      <c r="PXT734"/>
      <c r="PXU734"/>
      <c r="PXV734"/>
      <c r="PXW734"/>
      <c r="PXX734"/>
      <c r="PXY734"/>
      <c r="PXZ734"/>
      <c r="PYA734"/>
      <c r="PYB734"/>
      <c r="PYC734"/>
      <c r="PYD734"/>
      <c r="PYE734"/>
      <c r="PYF734"/>
      <c r="PYG734"/>
      <c r="PYH734"/>
      <c r="PYI734"/>
      <c r="PYJ734"/>
      <c r="PYK734"/>
      <c r="PYL734"/>
      <c r="PYM734"/>
      <c r="PYN734"/>
      <c r="PYO734"/>
      <c r="PYP734"/>
      <c r="PYQ734"/>
      <c r="PYR734"/>
      <c r="PYS734"/>
      <c r="PYT734"/>
      <c r="PYU734"/>
      <c r="PYV734"/>
      <c r="PYW734"/>
      <c r="PYX734"/>
      <c r="PYY734"/>
      <c r="PYZ734"/>
      <c r="PZA734"/>
      <c r="PZB734"/>
      <c r="PZC734"/>
      <c r="PZD734"/>
      <c r="PZE734"/>
      <c r="PZF734"/>
      <c r="PZG734"/>
      <c r="PZH734"/>
      <c r="PZI734"/>
      <c r="PZJ734"/>
      <c r="PZK734"/>
      <c r="PZL734"/>
      <c r="PZM734"/>
      <c r="PZN734"/>
      <c r="PZO734"/>
      <c r="PZP734"/>
      <c r="PZQ734"/>
      <c r="PZR734"/>
      <c r="PZS734"/>
      <c r="PZT734"/>
      <c r="PZU734"/>
      <c r="PZV734"/>
      <c r="PZW734"/>
      <c r="PZX734"/>
      <c r="PZY734"/>
      <c r="PZZ734"/>
      <c r="QAA734"/>
      <c r="QAB734"/>
      <c r="QAC734"/>
      <c r="QAD734"/>
      <c r="QAE734"/>
      <c r="QAF734"/>
      <c r="QAG734"/>
      <c r="QAH734"/>
      <c r="QAI734"/>
      <c r="QAJ734"/>
      <c r="QAK734"/>
      <c r="QAL734"/>
      <c r="QAM734"/>
      <c r="QAN734"/>
      <c r="QAO734"/>
      <c r="QAP734"/>
      <c r="QAQ734"/>
      <c r="QAR734"/>
      <c r="QAS734"/>
      <c r="QAT734"/>
      <c r="QAU734"/>
      <c r="QAV734"/>
      <c r="QAW734"/>
      <c r="QAX734"/>
      <c r="QAY734"/>
      <c r="QAZ734"/>
      <c r="QBA734"/>
      <c r="QBB734"/>
      <c r="QBC734"/>
      <c r="QBD734"/>
      <c r="QBE734"/>
      <c r="QBF734"/>
      <c r="QBG734"/>
      <c r="QBH734"/>
      <c r="QBI734"/>
      <c r="QBJ734"/>
      <c r="QBK734"/>
      <c r="QBL734"/>
      <c r="QBM734"/>
      <c r="QBN734"/>
      <c r="QBO734"/>
      <c r="QBP734"/>
      <c r="QBQ734"/>
      <c r="QBR734"/>
      <c r="QBS734"/>
      <c r="QBT734"/>
      <c r="QBU734"/>
      <c r="QBV734"/>
      <c r="QBW734"/>
      <c r="QBX734"/>
      <c r="QBY734"/>
      <c r="QBZ734"/>
      <c r="QCA734"/>
      <c r="QCB734"/>
      <c r="QCC734"/>
      <c r="QCD734"/>
      <c r="QCE734"/>
      <c r="QCF734"/>
      <c r="QCG734"/>
      <c r="QCH734"/>
      <c r="QCI734"/>
      <c r="QCJ734"/>
      <c r="QCK734"/>
      <c r="QCL734"/>
      <c r="QCM734"/>
      <c r="QCN734"/>
      <c r="QCO734"/>
      <c r="QCP734"/>
      <c r="QCQ734"/>
      <c r="QCR734"/>
      <c r="QCS734"/>
      <c r="QCT734"/>
      <c r="QCU734"/>
      <c r="QCV734"/>
      <c r="QCW734"/>
      <c r="QCX734"/>
      <c r="QCY734"/>
      <c r="QCZ734"/>
      <c r="QDA734"/>
      <c r="QDB734"/>
      <c r="QDC734"/>
      <c r="QDD734"/>
      <c r="QDE734"/>
      <c r="QDF734"/>
      <c r="QDG734"/>
      <c r="QDH734"/>
      <c r="QDI734"/>
      <c r="QDJ734"/>
      <c r="QDK734"/>
      <c r="QDL734"/>
      <c r="QDM734"/>
      <c r="QDN734"/>
      <c r="QDO734"/>
      <c r="QDP734"/>
      <c r="QDQ734"/>
      <c r="QDR734"/>
      <c r="QDS734"/>
      <c r="QDT734"/>
      <c r="QDU734"/>
      <c r="QDV734"/>
      <c r="QDW734"/>
      <c r="QDX734"/>
      <c r="QDY734"/>
      <c r="QDZ734"/>
      <c r="QEA734"/>
      <c r="QEB734"/>
      <c r="QEC734"/>
      <c r="QED734"/>
      <c r="QEE734"/>
      <c r="QEF734"/>
      <c r="QEG734"/>
      <c r="QEH734"/>
      <c r="QEI734"/>
      <c r="QEJ734"/>
      <c r="QEK734"/>
      <c r="QEL734"/>
      <c r="QEM734"/>
      <c r="QEN734"/>
      <c r="QEO734"/>
      <c r="QEP734"/>
      <c r="QEQ734"/>
      <c r="QER734"/>
      <c r="QES734"/>
      <c r="QET734"/>
      <c r="QEU734"/>
      <c r="QEV734"/>
      <c r="QEW734"/>
      <c r="QEX734"/>
      <c r="QEY734"/>
      <c r="QEZ734"/>
      <c r="QFA734"/>
      <c r="QFB734"/>
      <c r="QFC734"/>
      <c r="QFD734"/>
      <c r="QFE734"/>
      <c r="QFF734"/>
      <c r="QFG734"/>
      <c r="QFH734"/>
      <c r="QFI734"/>
      <c r="QFJ734"/>
      <c r="QFK734"/>
      <c r="QFL734"/>
      <c r="QFM734"/>
      <c r="QFN734"/>
      <c r="QFO734"/>
      <c r="QFP734"/>
      <c r="QFQ734"/>
      <c r="QFR734"/>
      <c r="QFS734"/>
      <c r="QFT734"/>
      <c r="QFU734"/>
      <c r="QFV734"/>
      <c r="QFW734"/>
      <c r="QFX734"/>
      <c r="QFY734"/>
      <c r="QFZ734"/>
      <c r="QGA734"/>
      <c r="QGB734"/>
      <c r="QGC734"/>
      <c r="QGD734"/>
      <c r="QGE734"/>
      <c r="QGF734"/>
      <c r="QGG734"/>
      <c r="QGH734"/>
      <c r="QGI734"/>
      <c r="QGJ734"/>
      <c r="QGK734"/>
      <c r="QGL734"/>
      <c r="QGM734"/>
      <c r="QGN734"/>
      <c r="QGO734"/>
      <c r="QGP734"/>
      <c r="QGQ734"/>
      <c r="QGR734"/>
      <c r="QGS734"/>
      <c r="QGT734"/>
      <c r="QGU734"/>
      <c r="QGV734"/>
      <c r="QGW734"/>
      <c r="QGX734"/>
      <c r="QGY734"/>
      <c r="QGZ734"/>
      <c r="QHA734"/>
      <c r="QHB734"/>
      <c r="QHC734"/>
      <c r="QHD734"/>
      <c r="QHE734"/>
      <c r="QHF734"/>
      <c r="QHG734"/>
      <c r="QHH734"/>
      <c r="QHI734"/>
      <c r="QHJ734"/>
      <c r="QHK734"/>
      <c r="QHL734"/>
      <c r="QHM734"/>
      <c r="QHN734"/>
      <c r="QHO734"/>
      <c r="QHP734"/>
      <c r="QHQ734"/>
      <c r="QHR734"/>
      <c r="QHS734"/>
      <c r="QHT734"/>
      <c r="QHU734"/>
      <c r="QHV734"/>
      <c r="QHW734"/>
      <c r="QHX734"/>
      <c r="QHY734"/>
      <c r="QHZ734"/>
      <c r="QIA734"/>
      <c r="QIB734"/>
      <c r="QIC734"/>
      <c r="QID734"/>
      <c r="QIE734"/>
      <c r="QIF734"/>
      <c r="QIG734"/>
      <c r="QIH734"/>
      <c r="QII734"/>
      <c r="QIJ734"/>
      <c r="QIK734"/>
      <c r="QIL734"/>
      <c r="QIM734"/>
      <c r="QIN734"/>
      <c r="QIO734"/>
      <c r="QIP734"/>
      <c r="QIQ734"/>
      <c r="QIR734"/>
      <c r="QIS734"/>
      <c r="QIT734"/>
      <c r="QIU734"/>
      <c r="QIV734"/>
      <c r="QIW734"/>
      <c r="QIX734"/>
      <c r="QIY734"/>
      <c r="QIZ734"/>
      <c r="QJA734"/>
      <c r="QJB734"/>
      <c r="QJC734"/>
      <c r="QJD734"/>
      <c r="QJE734"/>
      <c r="QJF734"/>
      <c r="QJG734"/>
      <c r="QJH734"/>
      <c r="QJI734"/>
      <c r="QJJ734"/>
      <c r="QJK734"/>
      <c r="QJL734"/>
      <c r="QJM734"/>
      <c r="QJN734"/>
      <c r="QJO734"/>
      <c r="QJP734"/>
      <c r="QJQ734"/>
      <c r="QJR734"/>
      <c r="QJS734"/>
      <c r="QJT734"/>
      <c r="QJU734"/>
      <c r="QJV734"/>
      <c r="QJW734"/>
      <c r="QJX734"/>
      <c r="QJY734"/>
      <c r="QJZ734"/>
      <c r="QKA734"/>
      <c r="QKB734"/>
      <c r="QKC734"/>
      <c r="QKD734"/>
      <c r="QKE734"/>
      <c r="QKF734"/>
      <c r="QKG734"/>
      <c r="QKH734"/>
      <c r="QKI734"/>
      <c r="QKJ734"/>
      <c r="QKK734"/>
      <c r="QKL734"/>
      <c r="QKM734"/>
      <c r="QKN734"/>
      <c r="QKO734"/>
      <c r="QKP734"/>
      <c r="QKQ734"/>
      <c r="QKR734"/>
      <c r="QKS734"/>
      <c r="QKT734"/>
      <c r="QKU734"/>
      <c r="QKV734"/>
      <c r="QKW734"/>
      <c r="QKX734"/>
      <c r="QKY734"/>
      <c r="QKZ734"/>
      <c r="QLA734"/>
      <c r="QLB734"/>
      <c r="QLC734"/>
      <c r="QLD734"/>
      <c r="QLE734"/>
      <c r="QLF734"/>
      <c r="QLG734"/>
      <c r="QLH734"/>
      <c r="QLI734"/>
      <c r="QLJ734"/>
      <c r="QLK734"/>
      <c r="QLL734"/>
      <c r="QLM734"/>
      <c r="QLN734"/>
      <c r="QLO734"/>
      <c r="QLP734"/>
      <c r="QLQ734"/>
      <c r="QLR734"/>
      <c r="QLS734"/>
      <c r="QLT734"/>
      <c r="QLU734"/>
      <c r="QLV734"/>
      <c r="QLW734"/>
      <c r="QLX734"/>
      <c r="QLY734"/>
      <c r="QLZ734"/>
      <c r="QMA734"/>
      <c r="QMB734"/>
      <c r="QMC734"/>
      <c r="QMD734"/>
      <c r="QME734"/>
      <c r="QMF734"/>
      <c r="QMG734"/>
      <c r="QMH734"/>
      <c r="QMI734"/>
      <c r="QMJ734"/>
      <c r="QMK734"/>
      <c r="QML734"/>
      <c r="QMM734"/>
      <c r="QMN734"/>
      <c r="QMO734"/>
      <c r="QMP734"/>
      <c r="QMQ734"/>
      <c r="QMR734"/>
      <c r="QMS734"/>
      <c r="QMT734"/>
      <c r="QMU734"/>
      <c r="QMV734"/>
      <c r="QMW734"/>
      <c r="QMX734"/>
      <c r="QMY734"/>
      <c r="QMZ734"/>
      <c r="QNA734"/>
      <c r="QNB734"/>
      <c r="QNC734"/>
      <c r="QND734"/>
      <c r="QNE734"/>
      <c r="QNF734"/>
      <c r="QNG734"/>
      <c r="QNH734"/>
      <c r="QNI734"/>
      <c r="QNJ734"/>
      <c r="QNK734"/>
      <c r="QNL734"/>
      <c r="QNM734"/>
      <c r="QNN734"/>
      <c r="QNO734"/>
      <c r="QNP734"/>
      <c r="QNQ734"/>
      <c r="QNR734"/>
      <c r="QNS734"/>
      <c r="QNT734"/>
      <c r="QNU734"/>
      <c r="QNV734"/>
      <c r="QNW734"/>
      <c r="QNX734"/>
      <c r="QNY734"/>
      <c r="QNZ734"/>
      <c r="QOA734"/>
      <c r="QOB734"/>
      <c r="QOC734"/>
      <c r="QOD734"/>
      <c r="QOE734"/>
      <c r="QOF734"/>
      <c r="QOG734"/>
      <c r="QOH734"/>
      <c r="QOI734"/>
      <c r="QOJ734"/>
      <c r="QOK734"/>
      <c r="QOL734"/>
      <c r="QOM734"/>
      <c r="QON734"/>
      <c r="QOO734"/>
      <c r="QOP734"/>
      <c r="QOQ734"/>
      <c r="QOR734"/>
      <c r="QOS734"/>
      <c r="QOT734"/>
      <c r="QOU734"/>
      <c r="QOV734"/>
      <c r="QOW734"/>
      <c r="QOX734"/>
      <c r="QOY734"/>
      <c r="QOZ734"/>
      <c r="QPA734"/>
      <c r="QPB734"/>
      <c r="QPC734"/>
      <c r="QPD734"/>
      <c r="QPE734"/>
      <c r="QPF734"/>
      <c r="QPG734"/>
      <c r="QPH734"/>
      <c r="QPI734"/>
      <c r="QPJ734"/>
      <c r="QPK734"/>
      <c r="QPL734"/>
      <c r="QPM734"/>
      <c r="QPN734"/>
      <c r="QPO734"/>
      <c r="QPP734"/>
      <c r="QPQ734"/>
      <c r="QPR734"/>
      <c r="QPS734"/>
      <c r="QPT734"/>
      <c r="QPU734"/>
      <c r="QPV734"/>
      <c r="QPW734"/>
      <c r="QPX734"/>
      <c r="QPY734"/>
      <c r="QPZ734"/>
      <c r="QQA734"/>
      <c r="QQB734"/>
      <c r="QQC734"/>
      <c r="QQD734"/>
      <c r="QQE734"/>
      <c r="QQF734"/>
      <c r="QQG734"/>
      <c r="QQH734"/>
      <c r="QQI734"/>
      <c r="QQJ734"/>
      <c r="QQK734"/>
      <c r="QQL734"/>
      <c r="QQM734"/>
      <c r="QQN734"/>
      <c r="QQO734"/>
      <c r="QQP734"/>
      <c r="QQQ734"/>
      <c r="QQR734"/>
      <c r="QQS734"/>
      <c r="QQT734"/>
      <c r="QQU734"/>
      <c r="QQV734"/>
      <c r="QQW734"/>
      <c r="QQX734"/>
      <c r="QQY734"/>
      <c r="QQZ734"/>
      <c r="QRA734"/>
      <c r="QRB734"/>
      <c r="QRC734"/>
      <c r="QRD734"/>
      <c r="QRE734"/>
      <c r="QRF734"/>
      <c r="QRG734"/>
      <c r="QRH734"/>
      <c r="QRI734"/>
      <c r="QRJ734"/>
      <c r="QRK734"/>
      <c r="QRL734"/>
      <c r="QRM734"/>
      <c r="QRN734"/>
      <c r="QRO734"/>
      <c r="QRP734"/>
      <c r="QRQ734"/>
      <c r="QRR734"/>
      <c r="QRS734"/>
      <c r="QRT734"/>
      <c r="QRU734"/>
      <c r="QRV734"/>
      <c r="QRW734"/>
      <c r="QRX734"/>
      <c r="QRY734"/>
      <c r="QRZ734"/>
      <c r="QSA734"/>
      <c r="QSB734"/>
      <c r="QSC734"/>
      <c r="QSD734"/>
      <c r="QSE734"/>
      <c r="QSF734"/>
      <c r="QSG734"/>
      <c r="QSH734"/>
      <c r="QSI734"/>
      <c r="QSJ734"/>
      <c r="QSK734"/>
      <c r="QSL734"/>
      <c r="QSM734"/>
      <c r="QSN734"/>
      <c r="QSO734"/>
      <c r="QSP734"/>
      <c r="QSQ734"/>
      <c r="QSR734"/>
      <c r="QSS734"/>
      <c r="QST734"/>
      <c r="QSU734"/>
      <c r="QSV734"/>
      <c r="QSW734"/>
      <c r="QSX734"/>
      <c r="QSY734"/>
      <c r="QSZ734"/>
      <c r="QTA734"/>
      <c r="QTB734"/>
      <c r="QTC734"/>
      <c r="QTD734"/>
      <c r="QTE734"/>
      <c r="QTF734"/>
      <c r="QTG734"/>
      <c r="QTH734"/>
      <c r="QTI734"/>
      <c r="QTJ734"/>
      <c r="QTK734"/>
      <c r="QTL734"/>
      <c r="QTM734"/>
      <c r="QTN734"/>
      <c r="QTO734"/>
      <c r="QTP734"/>
      <c r="QTQ734"/>
      <c r="QTR734"/>
      <c r="QTS734"/>
      <c r="QTT734"/>
      <c r="QTU734"/>
      <c r="QTV734"/>
      <c r="QTW734"/>
      <c r="QTX734"/>
      <c r="QTY734"/>
      <c r="QTZ734"/>
      <c r="QUA734"/>
      <c r="QUB734"/>
      <c r="QUC734"/>
      <c r="QUD734"/>
      <c r="QUE734"/>
      <c r="QUF734"/>
      <c r="QUG734"/>
      <c r="QUH734"/>
      <c r="QUI734"/>
      <c r="QUJ734"/>
      <c r="QUK734"/>
      <c r="QUL734"/>
      <c r="QUM734"/>
      <c r="QUN734"/>
      <c r="QUO734"/>
      <c r="QUP734"/>
      <c r="QUQ734"/>
      <c r="QUR734"/>
      <c r="QUS734"/>
      <c r="QUT734"/>
      <c r="QUU734"/>
      <c r="QUV734"/>
      <c r="QUW734"/>
      <c r="QUX734"/>
      <c r="QUY734"/>
      <c r="QUZ734"/>
      <c r="QVA734"/>
      <c r="QVB734"/>
      <c r="QVC734"/>
      <c r="QVD734"/>
      <c r="QVE734"/>
      <c r="QVF734"/>
      <c r="QVG734"/>
      <c r="QVH734"/>
      <c r="QVI734"/>
      <c r="QVJ734"/>
      <c r="QVK734"/>
      <c r="QVL734"/>
      <c r="QVM734"/>
      <c r="QVN734"/>
      <c r="QVO734"/>
      <c r="QVP734"/>
      <c r="QVQ734"/>
      <c r="QVR734"/>
      <c r="QVS734"/>
      <c r="QVT734"/>
      <c r="QVU734"/>
      <c r="QVV734"/>
      <c r="QVW734"/>
      <c r="QVX734"/>
      <c r="QVY734"/>
      <c r="QVZ734"/>
      <c r="QWA734"/>
      <c r="QWB734"/>
      <c r="QWC734"/>
      <c r="QWD734"/>
      <c r="QWE734"/>
      <c r="QWF734"/>
      <c r="QWG734"/>
      <c r="QWH734"/>
      <c r="QWI734"/>
      <c r="QWJ734"/>
      <c r="QWK734"/>
      <c r="QWL734"/>
      <c r="QWM734"/>
      <c r="QWN734"/>
      <c r="QWO734"/>
      <c r="QWP734"/>
      <c r="QWQ734"/>
      <c r="QWR734"/>
      <c r="QWS734"/>
      <c r="QWT734"/>
      <c r="QWU734"/>
      <c r="QWV734"/>
      <c r="QWW734"/>
      <c r="QWX734"/>
      <c r="QWY734"/>
      <c r="QWZ734"/>
      <c r="QXA734"/>
      <c r="QXB734"/>
      <c r="QXC734"/>
      <c r="QXD734"/>
      <c r="QXE734"/>
      <c r="QXF734"/>
      <c r="QXG734"/>
      <c r="QXH734"/>
      <c r="QXI734"/>
      <c r="QXJ734"/>
      <c r="QXK734"/>
      <c r="QXL734"/>
      <c r="QXM734"/>
      <c r="QXN734"/>
      <c r="QXO734"/>
      <c r="QXP734"/>
      <c r="QXQ734"/>
      <c r="QXR734"/>
      <c r="QXS734"/>
      <c r="QXT734"/>
      <c r="QXU734"/>
      <c r="QXV734"/>
      <c r="QXW734"/>
      <c r="QXX734"/>
      <c r="QXY734"/>
      <c r="QXZ734"/>
      <c r="QYA734"/>
      <c r="QYB734"/>
      <c r="QYC734"/>
      <c r="QYD734"/>
      <c r="QYE734"/>
      <c r="QYF734"/>
      <c r="QYG734"/>
      <c r="QYH734"/>
      <c r="QYI734"/>
      <c r="QYJ734"/>
      <c r="QYK734"/>
      <c r="QYL734"/>
      <c r="QYM734"/>
      <c r="QYN734"/>
      <c r="QYO734"/>
      <c r="QYP734"/>
      <c r="QYQ734"/>
      <c r="QYR734"/>
      <c r="QYS734"/>
      <c r="QYT734"/>
      <c r="QYU734"/>
      <c r="QYV734"/>
      <c r="QYW734"/>
      <c r="QYX734"/>
      <c r="QYY734"/>
      <c r="QYZ734"/>
      <c r="QZA734"/>
      <c r="QZB734"/>
      <c r="QZC734"/>
      <c r="QZD734"/>
      <c r="QZE734"/>
      <c r="QZF734"/>
      <c r="QZG734"/>
      <c r="QZH734"/>
      <c r="QZI734"/>
      <c r="QZJ734"/>
      <c r="QZK734"/>
      <c r="QZL734"/>
      <c r="QZM734"/>
      <c r="QZN734"/>
      <c r="QZO734"/>
      <c r="QZP734"/>
      <c r="QZQ734"/>
      <c r="QZR734"/>
      <c r="QZS734"/>
      <c r="QZT734"/>
      <c r="QZU734"/>
      <c r="QZV734"/>
      <c r="QZW734"/>
      <c r="QZX734"/>
      <c r="QZY734"/>
      <c r="QZZ734"/>
      <c r="RAA734"/>
      <c r="RAB734"/>
      <c r="RAC734"/>
      <c r="RAD734"/>
      <c r="RAE734"/>
      <c r="RAF734"/>
      <c r="RAG734"/>
      <c r="RAH734"/>
      <c r="RAI734"/>
      <c r="RAJ734"/>
      <c r="RAK734"/>
      <c r="RAL734"/>
      <c r="RAM734"/>
      <c r="RAN734"/>
      <c r="RAO734"/>
      <c r="RAP734"/>
      <c r="RAQ734"/>
      <c r="RAR734"/>
      <c r="RAS734"/>
      <c r="RAT734"/>
      <c r="RAU734"/>
      <c r="RAV734"/>
      <c r="RAW734"/>
      <c r="RAX734"/>
      <c r="RAY734"/>
      <c r="RAZ734"/>
      <c r="RBA734"/>
      <c r="RBB734"/>
      <c r="RBC734"/>
      <c r="RBD734"/>
      <c r="RBE734"/>
      <c r="RBF734"/>
      <c r="RBG734"/>
      <c r="RBH734"/>
      <c r="RBI734"/>
      <c r="RBJ734"/>
      <c r="RBK734"/>
      <c r="RBL734"/>
      <c r="RBM734"/>
      <c r="RBN734"/>
      <c r="RBO734"/>
      <c r="RBP734"/>
      <c r="RBQ734"/>
      <c r="RBR734"/>
      <c r="RBS734"/>
      <c r="RBT734"/>
      <c r="RBU734"/>
      <c r="RBV734"/>
      <c r="RBW734"/>
      <c r="RBX734"/>
      <c r="RBY734"/>
      <c r="RBZ734"/>
      <c r="RCA734"/>
      <c r="RCB734"/>
      <c r="RCC734"/>
      <c r="RCD734"/>
      <c r="RCE734"/>
      <c r="RCF734"/>
      <c r="RCG734"/>
      <c r="RCH734"/>
      <c r="RCI734"/>
      <c r="RCJ734"/>
      <c r="RCK734"/>
      <c r="RCL734"/>
      <c r="RCM734"/>
      <c r="RCN734"/>
      <c r="RCO734"/>
      <c r="RCP734"/>
      <c r="RCQ734"/>
      <c r="RCR734"/>
      <c r="RCS734"/>
      <c r="RCT734"/>
      <c r="RCU734"/>
      <c r="RCV734"/>
      <c r="RCW734"/>
      <c r="RCX734"/>
      <c r="RCY734"/>
      <c r="RCZ734"/>
      <c r="RDA734"/>
      <c r="RDB734"/>
      <c r="RDC734"/>
      <c r="RDD734"/>
      <c r="RDE734"/>
      <c r="RDF734"/>
      <c r="RDG734"/>
      <c r="RDH734"/>
      <c r="RDI734"/>
      <c r="RDJ734"/>
      <c r="RDK734"/>
      <c r="RDL734"/>
      <c r="RDM734"/>
      <c r="RDN734"/>
      <c r="RDO734"/>
      <c r="RDP734"/>
      <c r="RDQ734"/>
      <c r="RDR734"/>
      <c r="RDS734"/>
      <c r="RDT734"/>
      <c r="RDU734"/>
      <c r="RDV734"/>
      <c r="RDW734"/>
      <c r="RDX734"/>
      <c r="RDY734"/>
      <c r="RDZ734"/>
      <c r="REA734"/>
      <c r="REB734"/>
      <c r="REC734"/>
      <c r="RED734"/>
      <c r="REE734"/>
      <c r="REF734"/>
      <c r="REG734"/>
      <c r="REH734"/>
      <c r="REI734"/>
      <c r="REJ734"/>
      <c r="REK734"/>
      <c r="REL734"/>
      <c r="REM734"/>
      <c r="REN734"/>
      <c r="REO734"/>
      <c r="REP734"/>
      <c r="REQ734"/>
      <c r="RER734"/>
      <c r="RES734"/>
      <c r="RET734"/>
      <c r="REU734"/>
      <c r="REV734"/>
      <c r="REW734"/>
      <c r="REX734"/>
      <c r="REY734"/>
      <c r="REZ734"/>
      <c r="RFA734"/>
      <c r="RFB734"/>
      <c r="RFC734"/>
      <c r="RFD734"/>
      <c r="RFE734"/>
      <c r="RFF734"/>
      <c r="RFG734"/>
      <c r="RFH734"/>
      <c r="RFI734"/>
      <c r="RFJ734"/>
      <c r="RFK734"/>
      <c r="RFL734"/>
      <c r="RFM734"/>
      <c r="RFN734"/>
      <c r="RFO734"/>
      <c r="RFP734"/>
      <c r="RFQ734"/>
      <c r="RFR734"/>
      <c r="RFS734"/>
      <c r="RFT734"/>
      <c r="RFU734"/>
      <c r="RFV734"/>
      <c r="RFW734"/>
      <c r="RFX734"/>
      <c r="RFY734"/>
      <c r="RFZ734"/>
      <c r="RGA734"/>
      <c r="RGB734"/>
      <c r="RGC734"/>
      <c r="RGD734"/>
      <c r="RGE734"/>
      <c r="RGF734"/>
      <c r="RGG734"/>
      <c r="RGH734"/>
      <c r="RGI734"/>
      <c r="RGJ734"/>
      <c r="RGK734"/>
      <c r="RGL734"/>
      <c r="RGM734"/>
      <c r="RGN734"/>
      <c r="RGO734"/>
      <c r="RGP734"/>
      <c r="RGQ734"/>
      <c r="RGR734"/>
      <c r="RGS734"/>
      <c r="RGT734"/>
      <c r="RGU734"/>
      <c r="RGV734"/>
      <c r="RGW734"/>
      <c r="RGX734"/>
      <c r="RGY734"/>
      <c r="RGZ734"/>
      <c r="RHA734"/>
      <c r="RHB734"/>
      <c r="RHC734"/>
      <c r="RHD734"/>
      <c r="RHE734"/>
      <c r="RHF734"/>
      <c r="RHG734"/>
      <c r="RHH734"/>
      <c r="RHI734"/>
      <c r="RHJ734"/>
      <c r="RHK734"/>
      <c r="RHL734"/>
      <c r="RHM734"/>
      <c r="RHN734"/>
      <c r="RHO734"/>
      <c r="RHP734"/>
      <c r="RHQ734"/>
      <c r="RHR734"/>
      <c r="RHS734"/>
      <c r="RHT734"/>
      <c r="RHU734"/>
      <c r="RHV734"/>
      <c r="RHW734"/>
      <c r="RHX734"/>
      <c r="RHY734"/>
      <c r="RHZ734"/>
      <c r="RIA734"/>
      <c r="RIB734"/>
      <c r="RIC734"/>
      <c r="RID734"/>
      <c r="RIE734"/>
      <c r="RIF734"/>
      <c r="RIG734"/>
      <c r="RIH734"/>
      <c r="RII734"/>
      <c r="RIJ734"/>
      <c r="RIK734"/>
      <c r="RIL734"/>
      <c r="RIM734"/>
      <c r="RIN734"/>
      <c r="RIO734"/>
      <c r="RIP734"/>
      <c r="RIQ734"/>
      <c r="RIR734"/>
      <c r="RIS734"/>
      <c r="RIT734"/>
      <c r="RIU734"/>
      <c r="RIV734"/>
      <c r="RIW734"/>
      <c r="RIX734"/>
      <c r="RIY734"/>
      <c r="RIZ734"/>
      <c r="RJA734"/>
      <c r="RJB734"/>
      <c r="RJC734"/>
      <c r="RJD734"/>
      <c r="RJE734"/>
      <c r="RJF734"/>
      <c r="RJG734"/>
      <c r="RJH734"/>
      <c r="RJI734"/>
      <c r="RJJ734"/>
      <c r="RJK734"/>
      <c r="RJL734"/>
      <c r="RJM734"/>
      <c r="RJN734"/>
      <c r="RJO734"/>
      <c r="RJP734"/>
      <c r="RJQ734"/>
      <c r="RJR734"/>
      <c r="RJS734"/>
      <c r="RJT734"/>
      <c r="RJU734"/>
      <c r="RJV734"/>
      <c r="RJW734"/>
      <c r="RJX734"/>
      <c r="RJY734"/>
      <c r="RJZ734"/>
      <c r="RKA734"/>
      <c r="RKB734"/>
      <c r="RKC734"/>
      <c r="RKD734"/>
      <c r="RKE734"/>
      <c r="RKF734"/>
      <c r="RKG734"/>
      <c r="RKH734"/>
      <c r="RKI734"/>
      <c r="RKJ734"/>
      <c r="RKK734"/>
      <c r="RKL734"/>
      <c r="RKM734"/>
      <c r="RKN734"/>
      <c r="RKO734"/>
      <c r="RKP734"/>
      <c r="RKQ734"/>
      <c r="RKR734"/>
      <c r="RKS734"/>
      <c r="RKT734"/>
      <c r="RKU734"/>
      <c r="RKV734"/>
      <c r="RKW734"/>
      <c r="RKX734"/>
      <c r="RKY734"/>
      <c r="RKZ734"/>
      <c r="RLA734"/>
      <c r="RLB734"/>
      <c r="RLC734"/>
      <c r="RLD734"/>
      <c r="RLE734"/>
      <c r="RLF734"/>
      <c r="RLG734"/>
      <c r="RLH734"/>
      <c r="RLI734"/>
      <c r="RLJ734"/>
      <c r="RLK734"/>
      <c r="RLL734"/>
      <c r="RLM734"/>
      <c r="RLN734"/>
      <c r="RLO734"/>
      <c r="RLP734"/>
      <c r="RLQ734"/>
      <c r="RLR734"/>
      <c r="RLS734"/>
      <c r="RLT734"/>
      <c r="RLU734"/>
      <c r="RLV734"/>
      <c r="RLW734"/>
      <c r="RLX734"/>
      <c r="RLY734"/>
      <c r="RLZ734"/>
      <c r="RMA734"/>
      <c r="RMB734"/>
      <c r="RMC734"/>
      <c r="RMD734"/>
      <c r="RME734"/>
      <c r="RMF734"/>
      <c r="RMG734"/>
      <c r="RMH734"/>
      <c r="RMI734"/>
      <c r="RMJ734"/>
      <c r="RMK734"/>
      <c r="RML734"/>
      <c r="RMM734"/>
      <c r="RMN734"/>
      <c r="RMO734"/>
      <c r="RMP734"/>
      <c r="RMQ734"/>
      <c r="RMR734"/>
      <c r="RMS734"/>
      <c r="RMT734"/>
      <c r="RMU734"/>
      <c r="RMV734"/>
      <c r="RMW734"/>
      <c r="RMX734"/>
      <c r="RMY734"/>
      <c r="RMZ734"/>
      <c r="RNA734"/>
      <c r="RNB734"/>
      <c r="RNC734"/>
      <c r="RND734"/>
      <c r="RNE734"/>
      <c r="RNF734"/>
      <c r="RNG734"/>
      <c r="RNH734"/>
      <c r="RNI734"/>
      <c r="RNJ734"/>
      <c r="RNK734"/>
      <c r="RNL734"/>
      <c r="RNM734"/>
      <c r="RNN734"/>
      <c r="RNO734"/>
      <c r="RNP734"/>
      <c r="RNQ734"/>
      <c r="RNR734"/>
      <c r="RNS734"/>
      <c r="RNT734"/>
      <c r="RNU734"/>
      <c r="RNV734"/>
      <c r="RNW734"/>
      <c r="RNX734"/>
      <c r="RNY734"/>
      <c r="RNZ734"/>
      <c r="ROA734"/>
      <c r="ROB734"/>
      <c r="ROC734"/>
      <c r="ROD734"/>
      <c r="ROE734"/>
      <c r="ROF734"/>
      <c r="ROG734"/>
      <c r="ROH734"/>
      <c r="ROI734"/>
      <c r="ROJ734"/>
      <c r="ROK734"/>
      <c r="ROL734"/>
      <c r="ROM734"/>
      <c r="RON734"/>
      <c r="ROO734"/>
      <c r="ROP734"/>
      <c r="ROQ734"/>
      <c r="ROR734"/>
      <c r="ROS734"/>
      <c r="ROT734"/>
      <c r="ROU734"/>
      <c r="ROV734"/>
      <c r="ROW734"/>
      <c r="ROX734"/>
      <c r="ROY734"/>
      <c r="ROZ734"/>
      <c r="RPA734"/>
      <c r="RPB734"/>
      <c r="RPC734"/>
      <c r="RPD734"/>
      <c r="RPE734"/>
      <c r="RPF734"/>
      <c r="RPG734"/>
      <c r="RPH734"/>
      <c r="RPI734"/>
      <c r="RPJ734"/>
      <c r="RPK734"/>
      <c r="RPL734"/>
      <c r="RPM734"/>
      <c r="RPN734"/>
      <c r="RPO734"/>
      <c r="RPP734"/>
      <c r="RPQ734"/>
      <c r="RPR734"/>
      <c r="RPS734"/>
      <c r="RPT734"/>
      <c r="RPU734"/>
      <c r="RPV734"/>
      <c r="RPW734"/>
      <c r="RPX734"/>
      <c r="RPY734"/>
      <c r="RPZ734"/>
      <c r="RQA734"/>
      <c r="RQB734"/>
      <c r="RQC734"/>
      <c r="RQD734"/>
      <c r="RQE734"/>
      <c r="RQF734"/>
      <c r="RQG734"/>
      <c r="RQH734"/>
      <c r="RQI734"/>
      <c r="RQJ734"/>
      <c r="RQK734"/>
      <c r="RQL734"/>
      <c r="RQM734"/>
      <c r="RQN734"/>
      <c r="RQO734"/>
      <c r="RQP734"/>
      <c r="RQQ734"/>
      <c r="RQR734"/>
      <c r="RQS734"/>
      <c r="RQT734"/>
      <c r="RQU734"/>
      <c r="RQV734"/>
      <c r="RQW734"/>
      <c r="RQX734"/>
      <c r="RQY734"/>
      <c r="RQZ734"/>
      <c r="RRA734"/>
      <c r="RRB734"/>
      <c r="RRC734"/>
      <c r="RRD734"/>
      <c r="RRE734"/>
      <c r="RRF734"/>
      <c r="RRG734"/>
      <c r="RRH734"/>
      <c r="RRI734"/>
      <c r="RRJ734"/>
      <c r="RRK734"/>
      <c r="RRL734"/>
      <c r="RRM734"/>
      <c r="RRN734"/>
      <c r="RRO734"/>
      <c r="RRP734"/>
      <c r="RRQ734"/>
      <c r="RRR734"/>
      <c r="RRS734"/>
      <c r="RRT734"/>
      <c r="RRU734"/>
      <c r="RRV734"/>
      <c r="RRW734"/>
      <c r="RRX734"/>
      <c r="RRY734"/>
      <c r="RRZ734"/>
      <c r="RSA734"/>
      <c r="RSB734"/>
      <c r="RSC734"/>
      <c r="RSD734"/>
      <c r="RSE734"/>
      <c r="RSF734"/>
      <c r="RSG734"/>
      <c r="RSH734"/>
      <c r="RSI734"/>
      <c r="RSJ734"/>
      <c r="RSK734"/>
      <c r="RSL734"/>
      <c r="RSM734"/>
      <c r="RSN734"/>
      <c r="RSO734"/>
      <c r="RSP734"/>
      <c r="RSQ734"/>
      <c r="RSR734"/>
      <c r="RSS734"/>
      <c r="RST734"/>
      <c r="RSU734"/>
      <c r="RSV734"/>
      <c r="RSW734"/>
      <c r="RSX734"/>
      <c r="RSY734"/>
      <c r="RSZ734"/>
      <c r="RTA734"/>
      <c r="RTB734"/>
      <c r="RTC734"/>
      <c r="RTD734"/>
      <c r="RTE734"/>
      <c r="RTF734"/>
      <c r="RTG734"/>
      <c r="RTH734"/>
      <c r="RTI734"/>
      <c r="RTJ734"/>
      <c r="RTK734"/>
      <c r="RTL734"/>
      <c r="RTM734"/>
      <c r="RTN734"/>
      <c r="RTO734"/>
      <c r="RTP734"/>
      <c r="RTQ734"/>
      <c r="RTR734"/>
      <c r="RTS734"/>
      <c r="RTT734"/>
      <c r="RTU734"/>
      <c r="RTV734"/>
      <c r="RTW734"/>
      <c r="RTX734"/>
      <c r="RTY734"/>
      <c r="RTZ734"/>
      <c r="RUA734"/>
      <c r="RUB734"/>
      <c r="RUC734"/>
      <c r="RUD734"/>
      <c r="RUE734"/>
      <c r="RUF734"/>
      <c r="RUG734"/>
      <c r="RUH734"/>
      <c r="RUI734"/>
      <c r="RUJ734"/>
      <c r="RUK734"/>
      <c r="RUL734"/>
      <c r="RUM734"/>
      <c r="RUN734"/>
      <c r="RUO734"/>
      <c r="RUP734"/>
      <c r="RUQ734"/>
      <c r="RUR734"/>
      <c r="RUS734"/>
      <c r="RUT734"/>
      <c r="RUU734"/>
      <c r="RUV734"/>
      <c r="RUW734"/>
      <c r="RUX734"/>
      <c r="RUY734"/>
      <c r="RUZ734"/>
      <c r="RVA734"/>
      <c r="RVB734"/>
      <c r="RVC734"/>
      <c r="RVD734"/>
      <c r="RVE734"/>
      <c r="RVF734"/>
      <c r="RVG734"/>
      <c r="RVH734"/>
      <c r="RVI734"/>
      <c r="RVJ734"/>
      <c r="RVK734"/>
      <c r="RVL734"/>
      <c r="RVM734"/>
      <c r="RVN734"/>
      <c r="RVO734"/>
      <c r="RVP734"/>
      <c r="RVQ734"/>
      <c r="RVR734"/>
      <c r="RVS734"/>
      <c r="RVT734"/>
      <c r="RVU734"/>
      <c r="RVV734"/>
      <c r="RVW734"/>
      <c r="RVX734"/>
      <c r="RVY734"/>
      <c r="RVZ734"/>
      <c r="RWA734"/>
      <c r="RWB734"/>
      <c r="RWC734"/>
      <c r="RWD734"/>
      <c r="RWE734"/>
      <c r="RWF734"/>
      <c r="RWG734"/>
      <c r="RWH734"/>
      <c r="RWI734"/>
      <c r="RWJ734"/>
      <c r="RWK734"/>
      <c r="RWL734"/>
      <c r="RWM734"/>
      <c r="RWN734"/>
      <c r="RWO734"/>
      <c r="RWP734"/>
      <c r="RWQ734"/>
      <c r="RWR734"/>
      <c r="RWS734"/>
      <c r="RWT734"/>
      <c r="RWU734"/>
      <c r="RWV734"/>
      <c r="RWW734"/>
      <c r="RWX734"/>
      <c r="RWY734"/>
      <c r="RWZ734"/>
      <c r="RXA734"/>
      <c r="RXB734"/>
      <c r="RXC734"/>
      <c r="RXD734"/>
      <c r="RXE734"/>
      <c r="RXF734"/>
      <c r="RXG734"/>
      <c r="RXH734"/>
      <c r="RXI734"/>
      <c r="RXJ734"/>
      <c r="RXK734"/>
      <c r="RXL734"/>
      <c r="RXM734"/>
      <c r="RXN734"/>
      <c r="RXO734"/>
      <c r="RXP734"/>
      <c r="RXQ734"/>
      <c r="RXR734"/>
      <c r="RXS734"/>
      <c r="RXT734"/>
      <c r="RXU734"/>
      <c r="RXV734"/>
      <c r="RXW734"/>
      <c r="RXX734"/>
      <c r="RXY734"/>
      <c r="RXZ734"/>
      <c r="RYA734"/>
      <c r="RYB734"/>
      <c r="RYC734"/>
      <c r="RYD734"/>
      <c r="RYE734"/>
      <c r="RYF734"/>
      <c r="RYG734"/>
      <c r="RYH734"/>
      <c r="RYI734"/>
      <c r="RYJ734"/>
      <c r="RYK734"/>
      <c r="RYL734"/>
      <c r="RYM734"/>
      <c r="RYN734"/>
      <c r="RYO734"/>
      <c r="RYP734"/>
      <c r="RYQ734"/>
      <c r="RYR734"/>
      <c r="RYS734"/>
      <c r="RYT734"/>
      <c r="RYU734"/>
      <c r="RYV734"/>
      <c r="RYW734"/>
      <c r="RYX734"/>
      <c r="RYY734"/>
      <c r="RYZ734"/>
      <c r="RZA734"/>
      <c r="RZB734"/>
      <c r="RZC734"/>
      <c r="RZD734"/>
      <c r="RZE734"/>
      <c r="RZF734"/>
      <c r="RZG734"/>
      <c r="RZH734"/>
      <c r="RZI734"/>
      <c r="RZJ734"/>
      <c r="RZK734"/>
      <c r="RZL734"/>
      <c r="RZM734"/>
      <c r="RZN734"/>
      <c r="RZO734"/>
      <c r="RZP734"/>
      <c r="RZQ734"/>
      <c r="RZR734"/>
      <c r="RZS734"/>
      <c r="RZT734"/>
      <c r="RZU734"/>
      <c r="RZV734"/>
      <c r="RZW734"/>
      <c r="RZX734"/>
      <c r="RZY734"/>
      <c r="RZZ734"/>
      <c r="SAA734"/>
      <c r="SAB734"/>
      <c r="SAC734"/>
      <c r="SAD734"/>
      <c r="SAE734"/>
      <c r="SAF734"/>
      <c r="SAG734"/>
      <c r="SAH734"/>
      <c r="SAI734"/>
      <c r="SAJ734"/>
      <c r="SAK734"/>
      <c r="SAL734"/>
      <c r="SAM734"/>
      <c r="SAN734"/>
      <c r="SAO734"/>
      <c r="SAP734"/>
      <c r="SAQ734"/>
      <c r="SAR734"/>
      <c r="SAS734"/>
      <c r="SAT734"/>
      <c r="SAU734"/>
      <c r="SAV734"/>
      <c r="SAW734"/>
      <c r="SAX734"/>
      <c r="SAY734"/>
      <c r="SAZ734"/>
      <c r="SBA734"/>
      <c r="SBB734"/>
      <c r="SBC734"/>
      <c r="SBD734"/>
      <c r="SBE734"/>
      <c r="SBF734"/>
      <c r="SBG734"/>
      <c r="SBH734"/>
      <c r="SBI734"/>
      <c r="SBJ734"/>
      <c r="SBK734"/>
      <c r="SBL734"/>
      <c r="SBM734"/>
      <c r="SBN734"/>
      <c r="SBO734"/>
      <c r="SBP734"/>
      <c r="SBQ734"/>
      <c r="SBR734"/>
      <c r="SBS734"/>
      <c r="SBT734"/>
      <c r="SBU734"/>
      <c r="SBV734"/>
      <c r="SBW734"/>
      <c r="SBX734"/>
      <c r="SBY734"/>
      <c r="SBZ734"/>
      <c r="SCA734"/>
      <c r="SCB734"/>
      <c r="SCC734"/>
      <c r="SCD734"/>
      <c r="SCE734"/>
      <c r="SCF734"/>
      <c r="SCG734"/>
      <c r="SCH734"/>
      <c r="SCI734"/>
      <c r="SCJ734"/>
      <c r="SCK734"/>
      <c r="SCL734"/>
      <c r="SCM734"/>
      <c r="SCN734"/>
      <c r="SCO734"/>
      <c r="SCP734"/>
      <c r="SCQ734"/>
      <c r="SCR734"/>
      <c r="SCS734"/>
      <c r="SCT734"/>
      <c r="SCU734"/>
      <c r="SCV734"/>
      <c r="SCW734"/>
      <c r="SCX734"/>
      <c r="SCY734"/>
      <c r="SCZ734"/>
      <c r="SDA734"/>
      <c r="SDB734"/>
      <c r="SDC734"/>
      <c r="SDD734"/>
      <c r="SDE734"/>
      <c r="SDF734"/>
      <c r="SDG734"/>
      <c r="SDH734"/>
      <c r="SDI734"/>
      <c r="SDJ734"/>
      <c r="SDK734"/>
      <c r="SDL734"/>
      <c r="SDM734"/>
      <c r="SDN734"/>
      <c r="SDO734"/>
      <c r="SDP734"/>
      <c r="SDQ734"/>
      <c r="SDR734"/>
      <c r="SDS734"/>
      <c r="SDT734"/>
      <c r="SDU734"/>
      <c r="SDV734"/>
      <c r="SDW734"/>
      <c r="SDX734"/>
      <c r="SDY734"/>
      <c r="SDZ734"/>
      <c r="SEA734"/>
      <c r="SEB734"/>
      <c r="SEC734"/>
      <c r="SED734"/>
      <c r="SEE734"/>
      <c r="SEF734"/>
      <c r="SEG734"/>
      <c r="SEH734"/>
      <c r="SEI734"/>
      <c r="SEJ734"/>
      <c r="SEK734"/>
      <c r="SEL734"/>
      <c r="SEM734"/>
      <c r="SEN734"/>
      <c r="SEO734"/>
      <c r="SEP734"/>
      <c r="SEQ734"/>
      <c r="SER734"/>
      <c r="SES734"/>
      <c r="SET734"/>
      <c r="SEU734"/>
      <c r="SEV734"/>
      <c r="SEW734"/>
      <c r="SEX734"/>
      <c r="SEY734"/>
      <c r="SEZ734"/>
      <c r="SFA734"/>
      <c r="SFB734"/>
      <c r="SFC734"/>
      <c r="SFD734"/>
      <c r="SFE734"/>
      <c r="SFF734"/>
      <c r="SFG734"/>
      <c r="SFH734"/>
      <c r="SFI734"/>
      <c r="SFJ734"/>
      <c r="SFK734"/>
      <c r="SFL734"/>
      <c r="SFM734"/>
      <c r="SFN734"/>
      <c r="SFO734"/>
      <c r="SFP734"/>
      <c r="SFQ734"/>
      <c r="SFR734"/>
      <c r="SFS734"/>
      <c r="SFT734"/>
      <c r="SFU734"/>
      <c r="SFV734"/>
      <c r="SFW734"/>
      <c r="SFX734"/>
      <c r="SFY734"/>
      <c r="SFZ734"/>
      <c r="SGA734"/>
      <c r="SGB734"/>
      <c r="SGC734"/>
      <c r="SGD734"/>
      <c r="SGE734"/>
      <c r="SGF734"/>
      <c r="SGG734"/>
      <c r="SGH734"/>
      <c r="SGI734"/>
      <c r="SGJ734"/>
      <c r="SGK734"/>
      <c r="SGL734"/>
      <c r="SGM734"/>
      <c r="SGN734"/>
      <c r="SGO734"/>
      <c r="SGP734"/>
      <c r="SGQ734"/>
      <c r="SGR734"/>
      <c r="SGS734"/>
      <c r="SGT734"/>
      <c r="SGU734"/>
      <c r="SGV734"/>
      <c r="SGW734"/>
      <c r="SGX734"/>
      <c r="SGY734"/>
      <c r="SGZ734"/>
      <c r="SHA734"/>
      <c r="SHB734"/>
      <c r="SHC734"/>
      <c r="SHD734"/>
      <c r="SHE734"/>
      <c r="SHF734"/>
      <c r="SHG734"/>
      <c r="SHH734"/>
      <c r="SHI734"/>
      <c r="SHJ734"/>
      <c r="SHK734"/>
      <c r="SHL734"/>
      <c r="SHM734"/>
      <c r="SHN734"/>
      <c r="SHO734"/>
      <c r="SHP734"/>
      <c r="SHQ734"/>
      <c r="SHR734"/>
      <c r="SHS734"/>
      <c r="SHT734"/>
      <c r="SHU734"/>
      <c r="SHV734"/>
      <c r="SHW734"/>
      <c r="SHX734"/>
      <c r="SHY734"/>
      <c r="SHZ734"/>
      <c r="SIA734"/>
      <c r="SIB734"/>
      <c r="SIC734"/>
      <c r="SID734"/>
      <c r="SIE734"/>
      <c r="SIF734"/>
      <c r="SIG734"/>
      <c r="SIH734"/>
      <c r="SII734"/>
      <c r="SIJ734"/>
      <c r="SIK734"/>
      <c r="SIL734"/>
      <c r="SIM734"/>
      <c r="SIN734"/>
      <c r="SIO734"/>
      <c r="SIP734"/>
      <c r="SIQ734"/>
      <c r="SIR734"/>
      <c r="SIS734"/>
      <c r="SIT734"/>
      <c r="SIU734"/>
      <c r="SIV734"/>
      <c r="SIW734"/>
      <c r="SIX734"/>
      <c r="SIY734"/>
      <c r="SIZ734"/>
      <c r="SJA734"/>
      <c r="SJB734"/>
      <c r="SJC734"/>
      <c r="SJD734"/>
      <c r="SJE734"/>
      <c r="SJF734"/>
      <c r="SJG734"/>
      <c r="SJH734"/>
      <c r="SJI734"/>
      <c r="SJJ734"/>
      <c r="SJK734"/>
      <c r="SJL734"/>
      <c r="SJM734"/>
      <c r="SJN734"/>
      <c r="SJO734"/>
      <c r="SJP734"/>
      <c r="SJQ734"/>
      <c r="SJR734"/>
      <c r="SJS734"/>
      <c r="SJT734"/>
      <c r="SJU734"/>
      <c r="SJV734"/>
      <c r="SJW734"/>
      <c r="SJX734"/>
      <c r="SJY734"/>
      <c r="SJZ734"/>
      <c r="SKA734"/>
      <c r="SKB734"/>
      <c r="SKC734"/>
      <c r="SKD734"/>
      <c r="SKE734"/>
      <c r="SKF734"/>
      <c r="SKG734"/>
      <c r="SKH734"/>
      <c r="SKI734"/>
      <c r="SKJ734"/>
      <c r="SKK734"/>
      <c r="SKL734"/>
      <c r="SKM734"/>
      <c r="SKN734"/>
      <c r="SKO734"/>
      <c r="SKP734"/>
      <c r="SKQ734"/>
      <c r="SKR734"/>
      <c r="SKS734"/>
      <c r="SKT734"/>
      <c r="SKU734"/>
      <c r="SKV734"/>
      <c r="SKW734"/>
      <c r="SKX734"/>
      <c r="SKY734"/>
      <c r="SKZ734"/>
      <c r="SLA734"/>
      <c r="SLB734"/>
      <c r="SLC734"/>
      <c r="SLD734"/>
      <c r="SLE734"/>
      <c r="SLF734"/>
      <c r="SLG734"/>
      <c r="SLH734"/>
      <c r="SLI734"/>
      <c r="SLJ734"/>
      <c r="SLK734"/>
      <c r="SLL734"/>
      <c r="SLM734"/>
      <c r="SLN734"/>
      <c r="SLO734"/>
      <c r="SLP734"/>
      <c r="SLQ734"/>
      <c r="SLR734"/>
      <c r="SLS734"/>
      <c r="SLT734"/>
      <c r="SLU734"/>
      <c r="SLV734"/>
      <c r="SLW734"/>
      <c r="SLX734"/>
      <c r="SLY734"/>
      <c r="SLZ734"/>
      <c r="SMA734"/>
      <c r="SMB734"/>
      <c r="SMC734"/>
      <c r="SMD734"/>
      <c r="SME734"/>
      <c r="SMF734"/>
      <c r="SMG734"/>
      <c r="SMH734"/>
      <c r="SMI734"/>
      <c r="SMJ734"/>
      <c r="SMK734"/>
      <c r="SML734"/>
      <c r="SMM734"/>
      <c r="SMN734"/>
      <c r="SMO734"/>
      <c r="SMP734"/>
      <c r="SMQ734"/>
      <c r="SMR734"/>
      <c r="SMS734"/>
      <c r="SMT734"/>
      <c r="SMU734"/>
      <c r="SMV734"/>
      <c r="SMW734"/>
      <c r="SMX734"/>
      <c r="SMY734"/>
      <c r="SMZ734"/>
      <c r="SNA734"/>
      <c r="SNB734"/>
      <c r="SNC734"/>
      <c r="SND734"/>
      <c r="SNE734"/>
      <c r="SNF734"/>
      <c r="SNG734"/>
      <c r="SNH734"/>
      <c r="SNI734"/>
      <c r="SNJ734"/>
      <c r="SNK734"/>
      <c r="SNL734"/>
      <c r="SNM734"/>
      <c r="SNN734"/>
      <c r="SNO734"/>
      <c r="SNP734"/>
      <c r="SNQ734"/>
      <c r="SNR734"/>
      <c r="SNS734"/>
      <c r="SNT734"/>
      <c r="SNU734"/>
      <c r="SNV734"/>
      <c r="SNW734"/>
      <c r="SNX734"/>
      <c r="SNY734"/>
      <c r="SNZ734"/>
      <c r="SOA734"/>
      <c r="SOB734"/>
      <c r="SOC734"/>
      <c r="SOD734"/>
      <c r="SOE734"/>
      <c r="SOF734"/>
      <c r="SOG734"/>
      <c r="SOH734"/>
      <c r="SOI734"/>
      <c r="SOJ734"/>
      <c r="SOK734"/>
      <c r="SOL734"/>
      <c r="SOM734"/>
      <c r="SON734"/>
      <c r="SOO734"/>
      <c r="SOP734"/>
      <c r="SOQ734"/>
      <c r="SOR734"/>
      <c r="SOS734"/>
      <c r="SOT734"/>
      <c r="SOU734"/>
      <c r="SOV734"/>
      <c r="SOW734"/>
      <c r="SOX734"/>
      <c r="SOY734"/>
      <c r="SOZ734"/>
      <c r="SPA734"/>
      <c r="SPB734"/>
      <c r="SPC734"/>
      <c r="SPD734"/>
      <c r="SPE734"/>
      <c r="SPF734"/>
      <c r="SPG734"/>
      <c r="SPH734"/>
      <c r="SPI734"/>
      <c r="SPJ734"/>
      <c r="SPK734"/>
      <c r="SPL734"/>
      <c r="SPM734"/>
      <c r="SPN734"/>
      <c r="SPO734"/>
      <c r="SPP734"/>
      <c r="SPQ734"/>
      <c r="SPR734"/>
      <c r="SPS734"/>
      <c r="SPT734"/>
      <c r="SPU734"/>
      <c r="SPV734"/>
      <c r="SPW734"/>
      <c r="SPX734"/>
      <c r="SPY734"/>
      <c r="SPZ734"/>
      <c r="SQA734"/>
      <c r="SQB734"/>
      <c r="SQC734"/>
      <c r="SQD734"/>
      <c r="SQE734"/>
      <c r="SQF734"/>
      <c r="SQG734"/>
      <c r="SQH734"/>
      <c r="SQI734"/>
      <c r="SQJ734"/>
      <c r="SQK734"/>
      <c r="SQL734"/>
      <c r="SQM734"/>
      <c r="SQN734"/>
      <c r="SQO734"/>
      <c r="SQP734"/>
      <c r="SQQ734"/>
      <c r="SQR734"/>
      <c r="SQS734"/>
      <c r="SQT734"/>
      <c r="SQU734"/>
      <c r="SQV734"/>
      <c r="SQW734"/>
      <c r="SQX734"/>
      <c r="SQY734"/>
      <c r="SQZ734"/>
      <c r="SRA734"/>
      <c r="SRB734"/>
      <c r="SRC734"/>
      <c r="SRD734"/>
      <c r="SRE734"/>
      <c r="SRF734"/>
      <c r="SRG734"/>
      <c r="SRH734"/>
      <c r="SRI734"/>
      <c r="SRJ734"/>
      <c r="SRK734"/>
      <c r="SRL734"/>
      <c r="SRM734"/>
      <c r="SRN734"/>
      <c r="SRO734"/>
      <c r="SRP734"/>
      <c r="SRQ734"/>
      <c r="SRR734"/>
      <c r="SRS734"/>
      <c r="SRT734"/>
      <c r="SRU734"/>
      <c r="SRV734"/>
      <c r="SRW734"/>
      <c r="SRX734"/>
      <c r="SRY734"/>
      <c r="SRZ734"/>
      <c r="SSA734"/>
      <c r="SSB734"/>
      <c r="SSC734"/>
      <c r="SSD734"/>
      <c r="SSE734"/>
      <c r="SSF734"/>
      <c r="SSG734"/>
      <c r="SSH734"/>
      <c r="SSI734"/>
      <c r="SSJ734"/>
      <c r="SSK734"/>
      <c r="SSL734"/>
      <c r="SSM734"/>
      <c r="SSN734"/>
      <c r="SSO734"/>
      <c r="SSP734"/>
      <c r="SSQ734"/>
      <c r="SSR734"/>
      <c r="SSS734"/>
      <c r="SST734"/>
      <c r="SSU734"/>
      <c r="SSV734"/>
      <c r="SSW734"/>
      <c r="SSX734"/>
      <c r="SSY734"/>
      <c r="SSZ734"/>
      <c r="STA734"/>
      <c r="STB734"/>
      <c r="STC734"/>
      <c r="STD734"/>
      <c r="STE734"/>
      <c r="STF734"/>
      <c r="STG734"/>
      <c r="STH734"/>
      <c r="STI734"/>
      <c r="STJ734"/>
      <c r="STK734"/>
      <c r="STL734"/>
      <c r="STM734"/>
      <c r="STN734"/>
      <c r="STO734"/>
      <c r="STP734"/>
      <c r="STQ734"/>
      <c r="STR734"/>
      <c r="STS734"/>
      <c r="STT734"/>
      <c r="STU734"/>
      <c r="STV734"/>
      <c r="STW734"/>
      <c r="STX734"/>
      <c r="STY734"/>
      <c r="STZ734"/>
      <c r="SUA734"/>
      <c r="SUB734"/>
      <c r="SUC734"/>
      <c r="SUD734"/>
      <c r="SUE734"/>
      <c r="SUF734"/>
      <c r="SUG734"/>
      <c r="SUH734"/>
      <c r="SUI734"/>
      <c r="SUJ734"/>
      <c r="SUK734"/>
      <c r="SUL734"/>
      <c r="SUM734"/>
      <c r="SUN734"/>
      <c r="SUO734"/>
      <c r="SUP734"/>
      <c r="SUQ734"/>
      <c r="SUR734"/>
      <c r="SUS734"/>
      <c r="SUT734"/>
      <c r="SUU734"/>
      <c r="SUV734"/>
      <c r="SUW734"/>
      <c r="SUX734"/>
      <c r="SUY734"/>
      <c r="SUZ734"/>
      <c r="SVA734"/>
      <c r="SVB734"/>
      <c r="SVC734"/>
      <c r="SVD734"/>
      <c r="SVE734"/>
      <c r="SVF734"/>
      <c r="SVG734"/>
      <c r="SVH734"/>
      <c r="SVI734"/>
      <c r="SVJ734"/>
      <c r="SVK734"/>
      <c r="SVL734"/>
      <c r="SVM734"/>
      <c r="SVN734"/>
      <c r="SVO734"/>
      <c r="SVP734"/>
      <c r="SVQ734"/>
      <c r="SVR734"/>
      <c r="SVS734"/>
      <c r="SVT734"/>
      <c r="SVU734"/>
      <c r="SVV734"/>
      <c r="SVW734"/>
      <c r="SVX734"/>
      <c r="SVY734"/>
      <c r="SVZ734"/>
      <c r="SWA734"/>
      <c r="SWB734"/>
      <c r="SWC734"/>
      <c r="SWD734"/>
      <c r="SWE734"/>
      <c r="SWF734"/>
      <c r="SWG734"/>
      <c r="SWH734"/>
      <c r="SWI734"/>
      <c r="SWJ734"/>
      <c r="SWK734"/>
      <c r="SWL734"/>
      <c r="SWM734"/>
      <c r="SWN734"/>
      <c r="SWO734"/>
      <c r="SWP734"/>
      <c r="SWQ734"/>
      <c r="SWR734"/>
      <c r="SWS734"/>
      <c r="SWT734"/>
      <c r="SWU734"/>
      <c r="SWV734"/>
      <c r="SWW734"/>
      <c r="SWX734"/>
      <c r="SWY734"/>
      <c r="SWZ734"/>
      <c r="SXA734"/>
      <c r="SXB734"/>
      <c r="SXC734"/>
      <c r="SXD734"/>
      <c r="SXE734"/>
      <c r="SXF734"/>
      <c r="SXG734"/>
      <c r="SXH734"/>
      <c r="SXI734"/>
      <c r="SXJ734"/>
      <c r="SXK734"/>
      <c r="SXL734"/>
      <c r="SXM734"/>
      <c r="SXN734"/>
      <c r="SXO734"/>
      <c r="SXP734"/>
      <c r="SXQ734"/>
      <c r="SXR734"/>
      <c r="SXS734"/>
      <c r="SXT734"/>
      <c r="SXU734"/>
      <c r="SXV734"/>
      <c r="SXW734"/>
      <c r="SXX734"/>
      <c r="SXY734"/>
      <c r="SXZ734"/>
      <c r="SYA734"/>
      <c r="SYB734"/>
      <c r="SYC734"/>
      <c r="SYD734"/>
      <c r="SYE734"/>
      <c r="SYF734"/>
      <c r="SYG734"/>
      <c r="SYH734"/>
      <c r="SYI734"/>
      <c r="SYJ734"/>
      <c r="SYK734"/>
      <c r="SYL734"/>
      <c r="SYM734"/>
      <c r="SYN734"/>
      <c r="SYO734"/>
      <c r="SYP734"/>
      <c r="SYQ734"/>
      <c r="SYR734"/>
      <c r="SYS734"/>
      <c r="SYT734"/>
      <c r="SYU734"/>
      <c r="SYV734"/>
      <c r="SYW734"/>
      <c r="SYX734"/>
      <c r="SYY734"/>
      <c r="SYZ734"/>
      <c r="SZA734"/>
      <c r="SZB734"/>
      <c r="SZC734"/>
      <c r="SZD734"/>
      <c r="SZE734"/>
      <c r="SZF734"/>
      <c r="SZG734"/>
      <c r="SZH734"/>
      <c r="SZI734"/>
      <c r="SZJ734"/>
      <c r="SZK734"/>
      <c r="SZL734"/>
      <c r="SZM734"/>
      <c r="SZN734"/>
      <c r="SZO734"/>
      <c r="SZP734"/>
      <c r="SZQ734"/>
      <c r="SZR734"/>
      <c r="SZS734"/>
      <c r="SZT734"/>
      <c r="SZU734"/>
      <c r="SZV734"/>
      <c r="SZW734"/>
      <c r="SZX734"/>
      <c r="SZY734"/>
      <c r="SZZ734"/>
      <c r="TAA734"/>
      <c r="TAB734"/>
      <c r="TAC734"/>
      <c r="TAD734"/>
      <c r="TAE734"/>
      <c r="TAF734"/>
      <c r="TAG734"/>
      <c r="TAH734"/>
      <c r="TAI734"/>
      <c r="TAJ734"/>
      <c r="TAK734"/>
      <c r="TAL734"/>
      <c r="TAM734"/>
      <c r="TAN734"/>
      <c r="TAO734"/>
      <c r="TAP734"/>
      <c r="TAQ734"/>
      <c r="TAR734"/>
      <c r="TAS734"/>
      <c r="TAT734"/>
      <c r="TAU734"/>
      <c r="TAV734"/>
      <c r="TAW734"/>
      <c r="TAX734"/>
      <c r="TAY734"/>
      <c r="TAZ734"/>
      <c r="TBA734"/>
      <c r="TBB734"/>
      <c r="TBC734"/>
      <c r="TBD734"/>
      <c r="TBE734"/>
      <c r="TBF734"/>
      <c r="TBG734"/>
      <c r="TBH734"/>
      <c r="TBI734"/>
      <c r="TBJ734"/>
      <c r="TBK734"/>
      <c r="TBL734"/>
      <c r="TBM734"/>
      <c r="TBN734"/>
      <c r="TBO734"/>
      <c r="TBP734"/>
      <c r="TBQ734"/>
      <c r="TBR734"/>
      <c r="TBS734"/>
      <c r="TBT734"/>
      <c r="TBU734"/>
      <c r="TBV734"/>
      <c r="TBW734"/>
      <c r="TBX734"/>
      <c r="TBY734"/>
      <c r="TBZ734"/>
      <c r="TCA734"/>
      <c r="TCB734"/>
      <c r="TCC734"/>
      <c r="TCD734"/>
      <c r="TCE734"/>
      <c r="TCF734"/>
      <c r="TCG734"/>
      <c r="TCH734"/>
      <c r="TCI734"/>
      <c r="TCJ734"/>
      <c r="TCK734"/>
      <c r="TCL734"/>
      <c r="TCM734"/>
      <c r="TCN734"/>
      <c r="TCO734"/>
      <c r="TCP734"/>
      <c r="TCQ734"/>
      <c r="TCR734"/>
      <c r="TCS734"/>
      <c r="TCT734"/>
      <c r="TCU734"/>
      <c r="TCV734"/>
      <c r="TCW734"/>
      <c r="TCX734"/>
      <c r="TCY734"/>
      <c r="TCZ734"/>
      <c r="TDA734"/>
      <c r="TDB734"/>
      <c r="TDC734"/>
      <c r="TDD734"/>
      <c r="TDE734"/>
      <c r="TDF734"/>
      <c r="TDG734"/>
      <c r="TDH734"/>
      <c r="TDI734"/>
      <c r="TDJ734"/>
      <c r="TDK734"/>
      <c r="TDL734"/>
      <c r="TDM734"/>
      <c r="TDN734"/>
      <c r="TDO734"/>
      <c r="TDP734"/>
      <c r="TDQ734"/>
      <c r="TDR734"/>
      <c r="TDS734"/>
      <c r="TDT734"/>
      <c r="TDU734"/>
      <c r="TDV734"/>
      <c r="TDW734"/>
      <c r="TDX734"/>
      <c r="TDY734"/>
      <c r="TDZ734"/>
      <c r="TEA734"/>
      <c r="TEB734"/>
      <c r="TEC734"/>
      <c r="TED734"/>
      <c r="TEE734"/>
      <c r="TEF734"/>
      <c r="TEG734"/>
      <c r="TEH734"/>
      <c r="TEI734"/>
      <c r="TEJ734"/>
      <c r="TEK734"/>
      <c r="TEL734"/>
      <c r="TEM734"/>
      <c r="TEN734"/>
      <c r="TEO734"/>
      <c r="TEP734"/>
      <c r="TEQ734"/>
      <c r="TER734"/>
      <c r="TES734"/>
      <c r="TET734"/>
      <c r="TEU734"/>
      <c r="TEV734"/>
      <c r="TEW734"/>
      <c r="TEX734"/>
      <c r="TEY734"/>
      <c r="TEZ734"/>
      <c r="TFA734"/>
      <c r="TFB734"/>
      <c r="TFC734"/>
      <c r="TFD734"/>
      <c r="TFE734"/>
      <c r="TFF734"/>
      <c r="TFG734"/>
      <c r="TFH734"/>
      <c r="TFI734"/>
      <c r="TFJ734"/>
      <c r="TFK734"/>
      <c r="TFL734"/>
      <c r="TFM734"/>
      <c r="TFN734"/>
      <c r="TFO734"/>
      <c r="TFP734"/>
      <c r="TFQ734"/>
      <c r="TFR734"/>
      <c r="TFS734"/>
      <c r="TFT734"/>
      <c r="TFU734"/>
      <c r="TFV734"/>
      <c r="TFW734"/>
      <c r="TFX734"/>
      <c r="TFY734"/>
      <c r="TFZ734"/>
      <c r="TGA734"/>
      <c r="TGB734"/>
      <c r="TGC734"/>
      <c r="TGD734"/>
      <c r="TGE734"/>
      <c r="TGF734"/>
      <c r="TGG734"/>
      <c r="TGH734"/>
      <c r="TGI734"/>
      <c r="TGJ734"/>
      <c r="TGK734"/>
      <c r="TGL734"/>
      <c r="TGM734"/>
      <c r="TGN734"/>
      <c r="TGO734"/>
      <c r="TGP734"/>
      <c r="TGQ734"/>
      <c r="TGR734"/>
      <c r="TGS734"/>
      <c r="TGT734"/>
      <c r="TGU734"/>
      <c r="TGV734"/>
      <c r="TGW734"/>
      <c r="TGX734"/>
      <c r="TGY734"/>
      <c r="TGZ734"/>
      <c r="THA734"/>
      <c r="THB734"/>
      <c r="THC734"/>
      <c r="THD734"/>
      <c r="THE734"/>
      <c r="THF734"/>
      <c r="THG734"/>
      <c r="THH734"/>
      <c r="THI734"/>
      <c r="THJ734"/>
      <c r="THK734"/>
      <c r="THL734"/>
      <c r="THM734"/>
      <c r="THN734"/>
      <c r="THO734"/>
      <c r="THP734"/>
      <c r="THQ734"/>
      <c r="THR734"/>
      <c r="THS734"/>
      <c r="THT734"/>
      <c r="THU734"/>
      <c r="THV734"/>
      <c r="THW734"/>
      <c r="THX734"/>
      <c r="THY734"/>
      <c r="THZ734"/>
      <c r="TIA734"/>
      <c r="TIB734"/>
      <c r="TIC734"/>
      <c r="TID734"/>
      <c r="TIE734"/>
      <c r="TIF734"/>
      <c r="TIG734"/>
      <c r="TIH734"/>
      <c r="TII734"/>
      <c r="TIJ734"/>
      <c r="TIK734"/>
      <c r="TIL734"/>
      <c r="TIM734"/>
      <c r="TIN734"/>
      <c r="TIO734"/>
      <c r="TIP734"/>
      <c r="TIQ734"/>
      <c r="TIR734"/>
      <c r="TIS734"/>
      <c r="TIT734"/>
      <c r="TIU734"/>
      <c r="TIV734"/>
      <c r="TIW734"/>
      <c r="TIX734"/>
      <c r="TIY734"/>
      <c r="TIZ734"/>
      <c r="TJA734"/>
      <c r="TJB734"/>
      <c r="TJC734"/>
      <c r="TJD734"/>
      <c r="TJE734"/>
      <c r="TJF734"/>
      <c r="TJG734"/>
      <c r="TJH734"/>
      <c r="TJI734"/>
      <c r="TJJ734"/>
      <c r="TJK734"/>
      <c r="TJL734"/>
      <c r="TJM734"/>
      <c r="TJN734"/>
      <c r="TJO734"/>
      <c r="TJP734"/>
      <c r="TJQ734"/>
      <c r="TJR734"/>
      <c r="TJS734"/>
      <c r="TJT734"/>
      <c r="TJU734"/>
      <c r="TJV734"/>
      <c r="TJW734"/>
      <c r="TJX734"/>
      <c r="TJY734"/>
      <c r="TJZ734"/>
      <c r="TKA734"/>
      <c r="TKB734"/>
      <c r="TKC734"/>
      <c r="TKD734"/>
      <c r="TKE734"/>
      <c r="TKF734"/>
      <c r="TKG734"/>
      <c r="TKH734"/>
      <c r="TKI734"/>
      <c r="TKJ734"/>
      <c r="TKK734"/>
      <c r="TKL734"/>
      <c r="TKM734"/>
      <c r="TKN734"/>
      <c r="TKO734"/>
      <c r="TKP734"/>
      <c r="TKQ734"/>
      <c r="TKR734"/>
      <c r="TKS734"/>
      <c r="TKT734"/>
      <c r="TKU734"/>
      <c r="TKV734"/>
      <c r="TKW734"/>
      <c r="TKX734"/>
      <c r="TKY734"/>
      <c r="TKZ734"/>
      <c r="TLA734"/>
      <c r="TLB734"/>
      <c r="TLC734"/>
      <c r="TLD734"/>
      <c r="TLE734"/>
      <c r="TLF734"/>
      <c r="TLG734"/>
      <c r="TLH734"/>
      <c r="TLI734"/>
      <c r="TLJ734"/>
      <c r="TLK734"/>
      <c r="TLL734"/>
      <c r="TLM734"/>
      <c r="TLN734"/>
      <c r="TLO734"/>
      <c r="TLP734"/>
      <c r="TLQ734"/>
      <c r="TLR734"/>
      <c r="TLS734"/>
      <c r="TLT734"/>
      <c r="TLU734"/>
      <c r="TLV734"/>
      <c r="TLW734"/>
      <c r="TLX734"/>
      <c r="TLY734"/>
      <c r="TLZ734"/>
      <c r="TMA734"/>
      <c r="TMB734"/>
      <c r="TMC734"/>
      <c r="TMD734"/>
      <c r="TME734"/>
      <c r="TMF734"/>
      <c r="TMG734"/>
      <c r="TMH734"/>
      <c r="TMI734"/>
      <c r="TMJ734"/>
      <c r="TMK734"/>
      <c r="TML734"/>
      <c r="TMM734"/>
      <c r="TMN734"/>
      <c r="TMO734"/>
      <c r="TMP734"/>
      <c r="TMQ734"/>
      <c r="TMR734"/>
      <c r="TMS734"/>
      <c r="TMT734"/>
      <c r="TMU734"/>
      <c r="TMV734"/>
      <c r="TMW734"/>
      <c r="TMX734"/>
      <c r="TMY734"/>
      <c r="TMZ734"/>
      <c r="TNA734"/>
      <c r="TNB734"/>
      <c r="TNC734"/>
      <c r="TND734"/>
      <c r="TNE734"/>
      <c r="TNF734"/>
      <c r="TNG734"/>
      <c r="TNH734"/>
      <c r="TNI734"/>
      <c r="TNJ734"/>
      <c r="TNK734"/>
      <c r="TNL734"/>
      <c r="TNM734"/>
      <c r="TNN734"/>
      <c r="TNO734"/>
      <c r="TNP734"/>
      <c r="TNQ734"/>
      <c r="TNR734"/>
      <c r="TNS734"/>
      <c r="TNT734"/>
      <c r="TNU734"/>
      <c r="TNV734"/>
      <c r="TNW734"/>
      <c r="TNX734"/>
      <c r="TNY734"/>
      <c r="TNZ734"/>
      <c r="TOA734"/>
      <c r="TOB734"/>
      <c r="TOC734"/>
      <c r="TOD734"/>
      <c r="TOE734"/>
      <c r="TOF734"/>
      <c r="TOG734"/>
      <c r="TOH734"/>
      <c r="TOI734"/>
      <c r="TOJ734"/>
      <c r="TOK734"/>
      <c r="TOL734"/>
      <c r="TOM734"/>
      <c r="TON734"/>
      <c r="TOO734"/>
      <c r="TOP734"/>
      <c r="TOQ734"/>
      <c r="TOR734"/>
      <c r="TOS734"/>
      <c r="TOT734"/>
      <c r="TOU734"/>
      <c r="TOV734"/>
      <c r="TOW734"/>
      <c r="TOX734"/>
      <c r="TOY734"/>
      <c r="TOZ734"/>
      <c r="TPA734"/>
      <c r="TPB734"/>
      <c r="TPC734"/>
      <c r="TPD734"/>
      <c r="TPE734"/>
      <c r="TPF734"/>
      <c r="TPG734"/>
      <c r="TPH734"/>
      <c r="TPI734"/>
      <c r="TPJ734"/>
      <c r="TPK734"/>
      <c r="TPL734"/>
      <c r="TPM734"/>
      <c r="TPN734"/>
      <c r="TPO734"/>
      <c r="TPP734"/>
      <c r="TPQ734"/>
      <c r="TPR734"/>
      <c r="TPS734"/>
      <c r="TPT734"/>
      <c r="TPU734"/>
      <c r="TPV734"/>
      <c r="TPW734"/>
      <c r="TPX734"/>
      <c r="TPY734"/>
      <c r="TPZ734"/>
      <c r="TQA734"/>
      <c r="TQB734"/>
      <c r="TQC734"/>
      <c r="TQD734"/>
      <c r="TQE734"/>
      <c r="TQF734"/>
      <c r="TQG734"/>
      <c r="TQH734"/>
      <c r="TQI734"/>
      <c r="TQJ734"/>
      <c r="TQK734"/>
      <c r="TQL734"/>
      <c r="TQM734"/>
      <c r="TQN734"/>
      <c r="TQO734"/>
      <c r="TQP734"/>
      <c r="TQQ734"/>
      <c r="TQR734"/>
      <c r="TQS734"/>
      <c r="TQT734"/>
      <c r="TQU734"/>
      <c r="TQV734"/>
      <c r="TQW734"/>
      <c r="TQX734"/>
      <c r="TQY734"/>
      <c r="TQZ734"/>
      <c r="TRA734"/>
      <c r="TRB734"/>
      <c r="TRC734"/>
      <c r="TRD734"/>
      <c r="TRE734"/>
      <c r="TRF734"/>
      <c r="TRG734"/>
      <c r="TRH734"/>
      <c r="TRI734"/>
      <c r="TRJ734"/>
      <c r="TRK734"/>
      <c r="TRL734"/>
      <c r="TRM734"/>
      <c r="TRN734"/>
      <c r="TRO734"/>
      <c r="TRP734"/>
      <c r="TRQ734"/>
      <c r="TRR734"/>
      <c r="TRS734"/>
      <c r="TRT734"/>
      <c r="TRU734"/>
      <c r="TRV734"/>
      <c r="TRW734"/>
      <c r="TRX734"/>
      <c r="TRY734"/>
      <c r="TRZ734"/>
      <c r="TSA734"/>
      <c r="TSB734"/>
      <c r="TSC734"/>
      <c r="TSD734"/>
      <c r="TSE734"/>
      <c r="TSF734"/>
      <c r="TSG734"/>
      <c r="TSH734"/>
      <c r="TSI734"/>
      <c r="TSJ734"/>
      <c r="TSK734"/>
      <c r="TSL734"/>
      <c r="TSM734"/>
      <c r="TSN734"/>
      <c r="TSO734"/>
      <c r="TSP734"/>
      <c r="TSQ734"/>
      <c r="TSR734"/>
      <c r="TSS734"/>
      <c r="TST734"/>
      <c r="TSU734"/>
      <c r="TSV734"/>
      <c r="TSW734"/>
      <c r="TSX734"/>
      <c r="TSY734"/>
      <c r="TSZ734"/>
      <c r="TTA734"/>
      <c r="TTB734"/>
      <c r="TTC734"/>
      <c r="TTD734"/>
      <c r="TTE734"/>
      <c r="TTF734"/>
      <c r="TTG734"/>
      <c r="TTH734"/>
      <c r="TTI734"/>
      <c r="TTJ734"/>
      <c r="TTK734"/>
      <c r="TTL734"/>
      <c r="TTM734"/>
      <c r="TTN734"/>
      <c r="TTO734"/>
      <c r="TTP734"/>
      <c r="TTQ734"/>
      <c r="TTR734"/>
      <c r="TTS734"/>
      <c r="TTT734"/>
      <c r="TTU734"/>
      <c r="TTV734"/>
      <c r="TTW734"/>
      <c r="TTX734"/>
      <c r="TTY734"/>
      <c r="TTZ734"/>
      <c r="TUA734"/>
      <c r="TUB734"/>
      <c r="TUC734"/>
      <c r="TUD734"/>
      <c r="TUE734"/>
      <c r="TUF734"/>
      <c r="TUG734"/>
      <c r="TUH734"/>
      <c r="TUI734"/>
      <c r="TUJ734"/>
      <c r="TUK734"/>
      <c r="TUL734"/>
      <c r="TUM734"/>
      <c r="TUN734"/>
      <c r="TUO734"/>
      <c r="TUP734"/>
      <c r="TUQ734"/>
      <c r="TUR734"/>
      <c r="TUS734"/>
      <c r="TUT734"/>
      <c r="TUU734"/>
      <c r="TUV734"/>
      <c r="TUW734"/>
      <c r="TUX734"/>
      <c r="TUY734"/>
      <c r="TUZ734"/>
      <c r="TVA734"/>
      <c r="TVB734"/>
      <c r="TVC734"/>
      <c r="TVD734"/>
      <c r="TVE734"/>
      <c r="TVF734"/>
      <c r="TVG734"/>
      <c r="TVH734"/>
      <c r="TVI734"/>
      <c r="TVJ734"/>
      <c r="TVK734"/>
      <c r="TVL734"/>
      <c r="TVM734"/>
      <c r="TVN734"/>
      <c r="TVO734"/>
      <c r="TVP734"/>
      <c r="TVQ734"/>
      <c r="TVR734"/>
      <c r="TVS734"/>
      <c r="TVT734"/>
      <c r="TVU734"/>
      <c r="TVV734"/>
      <c r="TVW734"/>
      <c r="TVX734"/>
      <c r="TVY734"/>
      <c r="TVZ734"/>
      <c r="TWA734"/>
      <c r="TWB734"/>
      <c r="TWC734"/>
      <c r="TWD734"/>
      <c r="TWE734"/>
      <c r="TWF734"/>
      <c r="TWG734"/>
      <c r="TWH734"/>
      <c r="TWI734"/>
      <c r="TWJ734"/>
      <c r="TWK734"/>
      <c r="TWL734"/>
      <c r="TWM734"/>
      <c r="TWN734"/>
      <c r="TWO734"/>
      <c r="TWP734"/>
      <c r="TWQ734"/>
      <c r="TWR734"/>
      <c r="TWS734"/>
      <c r="TWT734"/>
      <c r="TWU734"/>
      <c r="TWV734"/>
      <c r="TWW734"/>
      <c r="TWX734"/>
      <c r="TWY734"/>
      <c r="TWZ734"/>
      <c r="TXA734"/>
      <c r="TXB734"/>
      <c r="TXC734"/>
      <c r="TXD734"/>
      <c r="TXE734"/>
      <c r="TXF734"/>
      <c r="TXG734"/>
      <c r="TXH734"/>
      <c r="TXI734"/>
      <c r="TXJ734"/>
      <c r="TXK734"/>
      <c r="TXL734"/>
      <c r="TXM734"/>
      <c r="TXN734"/>
      <c r="TXO734"/>
      <c r="TXP734"/>
      <c r="TXQ734"/>
      <c r="TXR734"/>
      <c r="TXS734"/>
      <c r="TXT734"/>
      <c r="TXU734"/>
      <c r="TXV734"/>
      <c r="TXW734"/>
      <c r="TXX734"/>
      <c r="TXY734"/>
      <c r="TXZ734"/>
      <c r="TYA734"/>
      <c r="TYB734"/>
      <c r="TYC734"/>
      <c r="TYD734"/>
      <c r="TYE734"/>
      <c r="TYF734"/>
      <c r="TYG734"/>
      <c r="TYH734"/>
      <c r="TYI734"/>
      <c r="TYJ734"/>
      <c r="TYK734"/>
      <c r="TYL734"/>
      <c r="TYM734"/>
      <c r="TYN734"/>
      <c r="TYO734"/>
      <c r="TYP734"/>
      <c r="TYQ734"/>
      <c r="TYR734"/>
      <c r="TYS734"/>
      <c r="TYT734"/>
      <c r="TYU734"/>
      <c r="TYV734"/>
      <c r="TYW734"/>
      <c r="TYX734"/>
      <c r="TYY734"/>
      <c r="TYZ734"/>
      <c r="TZA734"/>
      <c r="TZB734"/>
      <c r="TZC734"/>
      <c r="TZD734"/>
      <c r="TZE734"/>
      <c r="TZF734"/>
      <c r="TZG734"/>
      <c r="TZH734"/>
      <c r="TZI734"/>
      <c r="TZJ734"/>
      <c r="TZK734"/>
      <c r="TZL734"/>
      <c r="TZM734"/>
      <c r="TZN734"/>
      <c r="TZO734"/>
      <c r="TZP734"/>
      <c r="TZQ734"/>
      <c r="TZR734"/>
      <c r="TZS734"/>
      <c r="TZT734"/>
      <c r="TZU734"/>
      <c r="TZV734"/>
      <c r="TZW734"/>
      <c r="TZX734"/>
      <c r="TZY734"/>
      <c r="TZZ734"/>
      <c r="UAA734"/>
      <c r="UAB734"/>
      <c r="UAC734"/>
      <c r="UAD734"/>
      <c r="UAE734"/>
      <c r="UAF734"/>
      <c r="UAG734"/>
      <c r="UAH734"/>
      <c r="UAI734"/>
      <c r="UAJ734"/>
      <c r="UAK734"/>
      <c r="UAL734"/>
      <c r="UAM734"/>
      <c r="UAN734"/>
      <c r="UAO734"/>
      <c r="UAP734"/>
      <c r="UAQ734"/>
      <c r="UAR734"/>
      <c r="UAS734"/>
      <c r="UAT734"/>
      <c r="UAU734"/>
      <c r="UAV734"/>
      <c r="UAW734"/>
      <c r="UAX734"/>
      <c r="UAY734"/>
      <c r="UAZ734"/>
      <c r="UBA734"/>
      <c r="UBB734"/>
      <c r="UBC734"/>
      <c r="UBD734"/>
      <c r="UBE734"/>
      <c r="UBF734"/>
      <c r="UBG734"/>
      <c r="UBH734"/>
      <c r="UBI734"/>
      <c r="UBJ734"/>
      <c r="UBK734"/>
      <c r="UBL734"/>
      <c r="UBM734"/>
      <c r="UBN734"/>
      <c r="UBO734"/>
      <c r="UBP734"/>
      <c r="UBQ734"/>
      <c r="UBR734"/>
      <c r="UBS734"/>
      <c r="UBT734"/>
      <c r="UBU734"/>
      <c r="UBV734"/>
      <c r="UBW734"/>
      <c r="UBX734"/>
      <c r="UBY734"/>
      <c r="UBZ734"/>
      <c r="UCA734"/>
      <c r="UCB734"/>
      <c r="UCC734"/>
      <c r="UCD734"/>
      <c r="UCE734"/>
      <c r="UCF734"/>
      <c r="UCG734"/>
      <c r="UCH734"/>
      <c r="UCI734"/>
      <c r="UCJ734"/>
      <c r="UCK734"/>
      <c r="UCL734"/>
      <c r="UCM734"/>
      <c r="UCN734"/>
      <c r="UCO734"/>
      <c r="UCP734"/>
      <c r="UCQ734"/>
      <c r="UCR734"/>
      <c r="UCS734"/>
      <c r="UCT734"/>
      <c r="UCU734"/>
      <c r="UCV734"/>
      <c r="UCW734"/>
      <c r="UCX734"/>
      <c r="UCY734"/>
      <c r="UCZ734"/>
      <c r="UDA734"/>
      <c r="UDB734"/>
      <c r="UDC734"/>
      <c r="UDD734"/>
      <c r="UDE734"/>
      <c r="UDF734"/>
      <c r="UDG734"/>
      <c r="UDH734"/>
      <c r="UDI734"/>
      <c r="UDJ734"/>
      <c r="UDK734"/>
      <c r="UDL734"/>
      <c r="UDM734"/>
      <c r="UDN734"/>
      <c r="UDO734"/>
      <c r="UDP734"/>
      <c r="UDQ734"/>
      <c r="UDR734"/>
      <c r="UDS734"/>
      <c r="UDT734"/>
      <c r="UDU734"/>
      <c r="UDV734"/>
      <c r="UDW734"/>
      <c r="UDX734"/>
      <c r="UDY734"/>
      <c r="UDZ734"/>
      <c r="UEA734"/>
      <c r="UEB734"/>
      <c r="UEC734"/>
      <c r="UED734"/>
      <c r="UEE734"/>
      <c r="UEF734"/>
      <c r="UEG734"/>
      <c r="UEH734"/>
      <c r="UEI734"/>
      <c r="UEJ734"/>
      <c r="UEK734"/>
      <c r="UEL734"/>
      <c r="UEM734"/>
      <c r="UEN734"/>
      <c r="UEO734"/>
      <c r="UEP734"/>
      <c r="UEQ734"/>
      <c r="UER734"/>
      <c r="UES734"/>
      <c r="UET734"/>
      <c r="UEU734"/>
      <c r="UEV734"/>
      <c r="UEW734"/>
      <c r="UEX734"/>
      <c r="UEY734"/>
      <c r="UEZ734"/>
      <c r="UFA734"/>
      <c r="UFB734"/>
      <c r="UFC734"/>
      <c r="UFD734"/>
      <c r="UFE734"/>
      <c r="UFF734"/>
      <c r="UFG734"/>
      <c r="UFH734"/>
      <c r="UFI734"/>
      <c r="UFJ734"/>
      <c r="UFK734"/>
      <c r="UFL734"/>
      <c r="UFM734"/>
      <c r="UFN734"/>
      <c r="UFO734"/>
      <c r="UFP734"/>
      <c r="UFQ734"/>
      <c r="UFR734"/>
      <c r="UFS734"/>
      <c r="UFT734"/>
      <c r="UFU734"/>
      <c r="UFV734"/>
      <c r="UFW734"/>
      <c r="UFX734"/>
      <c r="UFY734"/>
      <c r="UFZ734"/>
      <c r="UGA734"/>
      <c r="UGB734"/>
      <c r="UGC734"/>
      <c r="UGD734"/>
      <c r="UGE734"/>
      <c r="UGF734"/>
      <c r="UGG734"/>
      <c r="UGH734"/>
      <c r="UGI734"/>
      <c r="UGJ734"/>
      <c r="UGK734"/>
      <c r="UGL734"/>
      <c r="UGM734"/>
      <c r="UGN734"/>
      <c r="UGO734"/>
      <c r="UGP734"/>
      <c r="UGQ734"/>
      <c r="UGR734"/>
      <c r="UGS734"/>
      <c r="UGT734"/>
      <c r="UGU734"/>
      <c r="UGV734"/>
      <c r="UGW734"/>
      <c r="UGX734"/>
      <c r="UGY734"/>
      <c r="UGZ734"/>
      <c r="UHA734"/>
      <c r="UHB734"/>
      <c r="UHC734"/>
      <c r="UHD734"/>
      <c r="UHE734"/>
      <c r="UHF734"/>
      <c r="UHG734"/>
      <c r="UHH734"/>
      <c r="UHI734"/>
      <c r="UHJ734"/>
      <c r="UHK734"/>
      <c r="UHL734"/>
      <c r="UHM734"/>
      <c r="UHN734"/>
      <c r="UHO734"/>
      <c r="UHP734"/>
      <c r="UHQ734"/>
      <c r="UHR734"/>
      <c r="UHS734"/>
      <c r="UHT734"/>
      <c r="UHU734"/>
      <c r="UHV734"/>
      <c r="UHW734"/>
      <c r="UHX734"/>
      <c r="UHY734"/>
      <c r="UHZ734"/>
      <c r="UIA734"/>
      <c r="UIB734"/>
      <c r="UIC734"/>
      <c r="UID734"/>
      <c r="UIE734"/>
      <c r="UIF734"/>
      <c r="UIG734"/>
      <c r="UIH734"/>
      <c r="UII734"/>
      <c r="UIJ734"/>
      <c r="UIK734"/>
      <c r="UIL734"/>
      <c r="UIM734"/>
      <c r="UIN734"/>
      <c r="UIO734"/>
      <c r="UIP734"/>
      <c r="UIQ734"/>
      <c r="UIR734"/>
      <c r="UIS734"/>
      <c r="UIT734"/>
      <c r="UIU734"/>
      <c r="UIV734"/>
      <c r="UIW734"/>
      <c r="UIX734"/>
      <c r="UIY734"/>
      <c r="UIZ734"/>
      <c r="UJA734"/>
      <c r="UJB734"/>
      <c r="UJC734"/>
      <c r="UJD734"/>
      <c r="UJE734"/>
      <c r="UJF734"/>
      <c r="UJG734"/>
      <c r="UJH734"/>
      <c r="UJI734"/>
      <c r="UJJ734"/>
      <c r="UJK734"/>
      <c r="UJL734"/>
      <c r="UJM734"/>
      <c r="UJN734"/>
      <c r="UJO734"/>
      <c r="UJP734"/>
      <c r="UJQ734"/>
      <c r="UJR734"/>
      <c r="UJS734"/>
      <c r="UJT734"/>
      <c r="UJU734"/>
      <c r="UJV734"/>
      <c r="UJW734"/>
      <c r="UJX734"/>
      <c r="UJY734"/>
      <c r="UJZ734"/>
      <c r="UKA734"/>
      <c r="UKB734"/>
      <c r="UKC734"/>
      <c r="UKD734"/>
      <c r="UKE734"/>
      <c r="UKF734"/>
      <c r="UKG734"/>
      <c r="UKH734"/>
      <c r="UKI734"/>
      <c r="UKJ734"/>
      <c r="UKK734"/>
      <c r="UKL734"/>
      <c r="UKM734"/>
      <c r="UKN734"/>
      <c r="UKO734"/>
      <c r="UKP734"/>
      <c r="UKQ734"/>
      <c r="UKR734"/>
      <c r="UKS734"/>
      <c r="UKT734"/>
      <c r="UKU734"/>
      <c r="UKV734"/>
      <c r="UKW734"/>
      <c r="UKX734"/>
      <c r="UKY734"/>
      <c r="UKZ734"/>
      <c r="ULA734"/>
      <c r="ULB734"/>
      <c r="ULC734"/>
      <c r="ULD734"/>
      <c r="ULE734"/>
      <c r="ULF734"/>
      <c r="ULG734"/>
      <c r="ULH734"/>
      <c r="ULI734"/>
      <c r="ULJ734"/>
      <c r="ULK734"/>
      <c r="ULL734"/>
      <c r="ULM734"/>
      <c r="ULN734"/>
      <c r="ULO734"/>
      <c r="ULP734"/>
      <c r="ULQ734"/>
      <c r="ULR734"/>
      <c r="ULS734"/>
      <c r="ULT734"/>
      <c r="ULU734"/>
      <c r="ULV734"/>
      <c r="ULW734"/>
      <c r="ULX734"/>
      <c r="ULY734"/>
      <c r="ULZ734"/>
      <c r="UMA734"/>
      <c r="UMB734"/>
      <c r="UMC734"/>
      <c r="UMD734"/>
      <c r="UME734"/>
      <c r="UMF734"/>
      <c r="UMG734"/>
      <c r="UMH734"/>
      <c r="UMI734"/>
      <c r="UMJ734"/>
      <c r="UMK734"/>
      <c r="UML734"/>
      <c r="UMM734"/>
      <c r="UMN734"/>
      <c r="UMO734"/>
      <c r="UMP734"/>
      <c r="UMQ734"/>
      <c r="UMR734"/>
      <c r="UMS734"/>
      <c r="UMT734"/>
      <c r="UMU734"/>
      <c r="UMV734"/>
      <c r="UMW734"/>
      <c r="UMX734"/>
      <c r="UMY734"/>
      <c r="UMZ734"/>
      <c r="UNA734"/>
      <c r="UNB734"/>
      <c r="UNC734"/>
      <c r="UND734"/>
      <c r="UNE734"/>
      <c r="UNF734"/>
      <c r="UNG734"/>
      <c r="UNH734"/>
      <c r="UNI734"/>
      <c r="UNJ734"/>
      <c r="UNK734"/>
      <c r="UNL734"/>
      <c r="UNM734"/>
      <c r="UNN734"/>
      <c r="UNO734"/>
      <c r="UNP734"/>
      <c r="UNQ734"/>
      <c r="UNR734"/>
      <c r="UNS734"/>
      <c r="UNT734"/>
      <c r="UNU734"/>
      <c r="UNV734"/>
      <c r="UNW734"/>
      <c r="UNX734"/>
      <c r="UNY734"/>
      <c r="UNZ734"/>
      <c r="UOA734"/>
      <c r="UOB734"/>
      <c r="UOC734"/>
      <c r="UOD734"/>
      <c r="UOE734"/>
      <c r="UOF734"/>
      <c r="UOG734"/>
      <c r="UOH734"/>
      <c r="UOI734"/>
      <c r="UOJ734"/>
      <c r="UOK734"/>
      <c r="UOL734"/>
      <c r="UOM734"/>
      <c r="UON734"/>
      <c r="UOO734"/>
      <c r="UOP734"/>
      <c r="UOQ734"/>
      <c r="UOR734"/>
      <c r="UOS734"/>
      <c r="UOT734"/>
      <c r="UOU734"/>
      <c r="UOV734"/>
      <c r="UOW734"/>
      <c r="UOX734"/>
      <c r="UOY734"/>
      <c r="UOZ734"/>
      <c r="UPA734"/>
      <c r="UPB734"/>
      <c r="UPC734"/>
      <c r="UPD734"/>
      <c r="UPE734"/>
      <c r="UPF734"/>
      <c r="UPG734"/>
      <c r="UPH734"/>
      <c r="UPI734"/>
      <c r="UPJ734"/>
      <c r="UPK734"/>
      <c r="UPL734"/>
      <c r="UPM734"/>
      <c r="UPN734"/>
      <c r="UPO734"/>
      <c r="UPP734"/>
      <c r="UPQ734"/>
      <c r="UPR734"/>
      <c r="UPS734"/>
      <c r="UPT734"/>
      <c r="UPU734"/>
      <c r="UPV734"/>
      <c r="UPW734"/>
      <c r="UPX734"/>
      <c r="UPY734"/>
      <c r="UPZ734"/>
      <c r="UQA734"/>
      <c r="UQB734"/>
      <c r="UQC734"/>
      <c r="UQD734"/>
      <c r="UQE734"/>
      <c r="UQF734"/>
      <c r="UQG734"/>
      <c r="UQH734"/>
      <c r="UQI734"/>
      <c r="UQJ734"/>
      <c r="UQK734"/>
      <c r="UQL734"/>
      <c r="UQM734"/>
      <c r="UQN734"/>
      <c r="UQO734"/>
      <c r="UQP734"/>
      <c r="UQQ734"/>
      <c r="UQR734"/>
      <c r="UQS734"/>
      <c r="UQT734"/>
      <c r="UQU734"/>
      <c r="UQV734"/>
      <c r="UQW734"/>
      <c r="UQX734"/>
      <c r="UQY734"/>
      <c r="UQZ734"/>
      <c r="URA734"/>
      <c r="URB734"/>
      <c r="URC734"/>
      <c r="URD734"/>
      <c r="URE734"/>
      <c r="URF734"/>
      <c r="URG734"/>
      <c r="URH734"/>
      <c r="URI734"/>
      <c r="URJ734"/>
      <c r="URK734"/>
      <c r="URL734"/>
      <c r="URM734"/>
      <c r="URN734"/>
      <c r="URO734"/>
      <c r="URP734"/>
      <c r="URQ734"/>
      <c r="URR734"/>
      <c r="URS734"/>
      <c r="URT734"/>
      <c r="URU734"/>
      <c r="URV734"/>
      <c r="URW734"/>
      <c r="URX734"/>
      <c r="URY734"/>
      <c r="URZ734"/>
      <c r="USA734"/>
      <c r="USB734"/>
      <c r="USC734"/>
      <c r="USD734"/>
      <c r="USE734"/>
      <c r="USF734"/>
      <c r="USG734"/>
      <c r="USH734"/>
      <c r="USI734"/>
      <c r="USJ734"/>
      <c r="USK734"/>
      <c r="USL734"/>
      <c r="USM734"/>
      <c r="USN734"/>
      <c r="USO734"/>
      <c r="USP734"/>
      <c r="USQ734"/>
      <c r="USR734"/>
      <c r="USS734"/>
      <c r="UST734"/>
      <c r="USU734"/>
      <c r="USV734"/>
      <c r="USW734"/>
      <c r="USX734"/>
      <c r="USY734"/>
      <c r="USZ734"/>
      <c r="UTA734"/>
      <c r="UTB734"/>
      <c r="UTC734"/>
      <c r="UTD734"/>
      <c r="UTE734"/>
      <c r="UTF734"/>
      <c r="UTG734"/>
      <c r="UTH734"/>
      <c r="UTI734"/>
      <c r="UTJ734"/>
      <c r="UTK734"/>
      <c r="UTL734"/>
      <c r="UTM734"/>
      <c r="UTN734"/>
      <c r="UTO734"/>
      <c r="UTP734"/>
      <c r="UTQ734"/>
      <c r="UTR734"/>
      <c r="UTS734"/>
      <c r="UTT734"/>
      <c r="UTU734"/>
      <c r="UTV734"/>
      <c r="UTW734"/>
      <c r="UTX734"/>
      <c r="UTY734"/>
      <c r="UTZ734"/>
      <c r="UUA734"/>
      <c r="UUB734"/>
      <c r="UUC734"/>
      <c r="UUD734"/>
      <c r="UUE734"/>
      <c r="UUF734"/>
      <c r="UUG734"/>
      <c r="UUH734"/>
      <c r="UUI734"/>
      <c r="UUJ734"/>
      <c r="UUK734"/>
      <c r="UUL734"/>
      <c r="UUM734"/>
      <c r="UUN734"/>
      <c r="UUO734"/>
      <c r="UUP734"/>
      <c r="UUQ734"/>
      <c r="UUR734"/>
      <c r="UUS734"/>
      <c r="UUT734"/>
      <c r="UUU734"/>
      <c r="UUV734"/>
      <c r="UUW734"/>
      <c r="UUX734"/>
      <c r="UUY734"/>
      <c r="UUZ734"/>
      <c r="UVA734"/>
      <c r="UVB734"/>
      <c r="UVC734"/>
      <c r="UVD734"/>
      <c r="UVE734"/>
      <c r="UVF734"/>
      <c r="UVG734"/>
      <c r="UVH734"/>
      <c r="UVI734"/>
      <c r="UVJ734"/>
      <c r="UVK734"/>
      <c r="UVL734"/>
      <c r="UVM734"/>
      <c r="UVN734"/>
      <c r="UVO734"/>
      <c r="UVP734"/>
      <c r="UVQ734"/>
      <c r="UVR734"/>
      <c r="UVS734"/>
      <c r="UVT734"/>
      <c r="UVU734"/>
      <c r="UVV734"/>
      <c r="UVW734"/>
      <c r="UVX734"/>
      <c r="UVY734"/>
      <c r="UVZ734"/>
      <c r="UWA734"/>
      <c r="UWB734"/>
      <c r="UWC734"/>
      <c r="UWD734"/>
      <c r="UWE734"/>
      <c r="UWF734"/>
      <c r="UWG734"/>
      <c r="UWH734"/>
      <c r="UWI734"/>
      <c r="UWJ734"/>
      <c r="UWK734"/>
      <c r="UWL734"/>
      <c r="UWM734"/>
      <c r="UWN734"/>
      <c r="UWO734"/>
      <c r="UWP734"/>
      <c r="UWQ734"/>
      <c r="UWR734"/>
      <c r="UWS734"/>
      <c r="UWT734"/>
      <c r="UWU734"/>
      <c r="UWV734"/>
      <c r="UWW734"/>
      <c r="UWX734"/>
      <c r="UWY734"/>
      <c r="UWZ734"/>
      <c r="UXA734"/>
      <c r="UXB734"/>
      <c r="UXC734"/>
      <c r="UXD734"/>
      <c r="UXE734"/>
      <c r="UXF734"/>
      <c r="UXG734"/>
      <c r="UXH734"/>
      <c r="UXI734"/>
      <c r="UXJ734"/>
      <c r="UXK734"/>
      <c r="UXL734"/>
      <c r="UXM734"/>
      <c r="UXN734"/>
      <c r="UXO734"/>
      <c r="UXP734"/>
      <c r="UXQ734"/>
      <c r="UXR734"/>
      <c r="UXS734"/>
      <c r="UXT734"/>
      <c r="UXU734"/>
      <c r="UXV734"/>
      <c r="UXW734"/>
      <c r="UXX734"/>
      <c r="UXY734"/>
      <c r="UXZ734"/>
      <c r="UYA734"/>
      <c r="UYB734"/>
      <c r="UYC734"/>
      <c r="UYD734"/>
      <c r="UYE734"/>
      <c r="UYF734"/>
      <c r="UYG734"/>
      <c r="UYH734"/>
      <c r="UYI734"/>
      <c r="UYJ734"/>
      <c r="UYK734"/>
      <c r="UYL734"/>
      <c r="UYM734"/>
      <c r="UYN734"/>
      <c r="UYO734"/>
      <c r="UYP734"/>
      <c r="UYQ734"/>
      <c r="UYR734"/>
      <c r="UYS734"/>
      <c r="UYT734"/>
      <c r="UYU734"/>
      <c r="UYV734"/>
      <c r="UYW734"/>
      <c r="UYX734"/>
      <c r="UYY734"/>
      <c r="UYZ734"/>
      <c r="UZA734"/>
      <c r="UZB734"/>
      <c r="UZC734"/>
      <c r="UZD734"/>
      <c r="UZE734"/>
      <c r="UZF734"/>
      <c r="UZG734"/>
      <c r="UZH734"/>
      <c r="UZI734"/>
      <c r="UZJ734"/>
      <c r="UZK734"/>
      <c r="UZL734"/>
      <c r="UZM734"/>
      <c r="UZN734"/>
      <c r="UZO734"/>
      <c r="UZP734"/>
      <c r="UZQ734"/>
      <c r="UZR734"/>
      <c r="UZS734"/>
      <c r="UZT734"/>
      <c r="UZU734"/>
      <c r="UZV734"/>
      <c r="UZW734"/>
      <c r="UZX734"/>
      <c r="UZY734"/>
      <c r="UZZ734"/>
      <c r="VAA734"/>
      <c r="VAB734"/>
      <c r="VAC734"/>
      <c r="VAD734"/>
      <c r="VAE734"/>
      <c r="VAF734"/>
      <c r="VAG734"/>
      <c r="VAH734"/>
      <c r="VAI734"/>
      <c r="VAJ734"/>
      <c r="VAK734"/>
      <c r="VAL734"/>
      <c r="VAM734"/>
      <c r="VAN734"/>
      <c r="VAO734"/>
      <c r="VAP734"/>
      <c r="VAQ734"/>
      <c r="VAR734"/>
      <c r="VAS734"/>
      <c r="VAT734"/>
      <c r="VAU734"/>
      <c r="VAV734"/>
      <c r="VAW734"/>
      <c r="VAX734"/>
      <c r="VAY734"/>
      <c r="VAZ734"/>
      <c r="VBA734"/>
      <c r="VBB734"/>
      <c r="VBC734"/>
      <c r="VBD734"/>
      <c r="VBE734"/>
      <c r="VBF734"/>
      <c r="VBG734"/>
      <c r="VBH734"/>
      <c r="VBI734"/>
      <c r="VBJ734"/>
      <c r="VBK734"/>
      <c r="VBL734"/>
      <c r="VBM734"/>
      <c r="VBN734"/>
      <c r="VBO734"/>
      <c r="VBP734"/>
      <c r="VBQ734"/>
      <c r="VBR734"/>
      <c r="VBS734"/>
      <c r="VBT734"/>
      <c r="VBU734"/>
      <c r="VBV734"/>
      <c r="VBW734"/>
      <c r="VBX734"/>
      <c r="VBY734"/>
      <c r="VBZ734"/>
      <c r="VCA734"/>
      <c r="VCB734"/>
      <c r="VCC734"/>
      <c r="VCD734"/>
      <c r="VCE734"/>
      <c r="VCF734"/>
      <c r="VCG734"/>
      <c r="VCH734"/>
      <c r="VCI734"/>
      <c r="VCJ734"/>
      <c r="VCK734"/>
      <c r="VCL734"/>
      <c r="VCM734"/>
      <c r="VCN734"/>
      <c r="VCO734"/>
      <c r="VCP734"/>
      <c r="VCQ734"/>
      <c r="VCR734"/>
      <c r="VCS734"/>
      <c r="VCT734"/>
      <c r="VCU734"/>
      <c r="VCV734"/>
      <c r="VCW734"/>
      <c r="VCX734"/>
      <c r="VCY734"/>
      <c r="VCZ734"/>
      <c r="VDA734"/>
      <c r="VDB734"/>
      <c r="VDC734"/>
      <c r="VDD734"/>
      <c r="VDE734"/>
      <c r="VDF734"/>
      <c r="VDG734"/>
      <c r="VDH734"/>
      <c r="VDI734"/>
      <c r="VDJ734"/>
      <c r="VDK734"/>
      <c r="VDL734"/>
      <c r="VDM734"/>
      <c r="VDN734"/>
      <c r="VDO734"/>
      <c r="VDP734"/>
      <c r="VDQ734"/>
      <c r="VDR734"/>
      <c r="VDS734"/>
      <c r="VDT734"/>
      <c r="VDU734"/>
      <c r="VDV734"/>
      <c r="VDW734"/>
      <c r="VDX734"/>
      <c r="VDY734"/>
      <c r="VDZ734"/>
      <c r="VEA734"/>
      <c r="VEB734"/>
      <c r="VEC734"/>
      <c r="VED734"/>
      <c r="VEE734"/>
      <c r="VEF734"/>
      <c r="VEG734"/>
      <c r="VEH734"/>
      <c r="VEI734"/>
      <c r="VEJ734"/>
      <c r="VEK734"/>
      <c r="VEL734"/>
      <c r="VEM734"/>
      <c r="VEN734"/>
      <c r="VEO734"/>
      <c r="VEP734"/>
      <c r="VEQ734"/>
      <c r="VER734"/>
      <c r="VES734"/>
      <c r="VET734"/>
      <c r="VEU734"/>
      <c r="VEV734"/>
      <c r="VEW734"/>
      <c r="VEX734"/>
      <c r="VEY734"/>
      <c r="VEZ734"/>
      <c r="VFA734"/>
      <c r="VFB734"/>
      <c r="VFC734"/>
      <c r="VFD734"/>
      <c r="VFE734"/>
      <c r="VFF734"/>
      <c r="VFG734"/>
      <c r="VFH734"/>
      <c r="VFI734"/>
      <c r="VFJ734"/>
      <c r="VFK734"/>
      <c r="VFL734"/>
      <c r="VFM734"/>
      <c r="VFN734"/>
      <c r="VFO734"/>
      <c r="VFP734"/>
      <c r="VFQ734"/>
      <c r="VFR734"/>
      <c r="VFS734"/>
      <c r="VFT734"/>
      <c r="VFU734"/>
      <c r="VFV734"/>
      <c r="VFW734"/>
      <c r="VFX734"/>
      <c r="VFY734"/>
      <c r="VFZ734"/>
      <c r="VGA734"/>
      <c r="VGB734"/>
      <c r="VGC734"/>
      <c r="VGD734"/>
      <c r="VGE734"/>
      <c r="VGF734"/>
      <c r="VGG734"/>
      <c r="VGH734"/>
      <c r="VGI734"/>
      <c r="VGJ734"/>
      <c r="VGK734"/>
      <c r="VGL734"/>
      <c r="VGM734"/>
      <c r="VGN734"/>
      <c r="VGO734"/>
      <c r="VGP734"/>
      <c r="VGQ734"/>
      <c r="VGR734"/>
      <c r="VGS734"/>
      <c r="VGT734"/>
      <c r="VGU734"/>
      <c r="VGV734"/>
      <c r="VGW734"/>
      <c r="VGX734"/>
      <c r="VGY734"/>
      <c r="VGZ734"/>
      <c r="VHA734"/>
      <c r="VHB734"/>
      <c r="VHC734"/>
      <c r="VHD734"/>
      <c r="VHE734"/>
      <c r="VHF734"/>
      <c r="VHG734"/>
      <c r="VHH734"/>
      <c r="VHI734"/>
      <c r="VHJ734"/>
      <c r="VHK734"/>
      <c r="VHL734"/>
      <c r="VHM734"/>
      <c r="VHN734"/>
      <c r="VHO734"/>
      <c r="VHP734"/>
      <c r="VHQ734"/>
      <c r="VHR734"/>
      <c r="VHS734"/>
      <c r="VHT734"/>
      <c r="VHU734"/>
      <c r="VHV734"/>
      <c r="VHW734"/>
      <c r="VHX734"/>
      <c r="VHY734"/>
      <c r="VHZ734"/>
      <c r="VIA734"/>
      <c r="VIB734"/>
      <c r="VIC734"/>
      <c r="VID734"/>
      <c r="VIE734"/>
      <c r="VIF734"/>
      <c r="VIG734"/>
      <c r="VIH734"/>
      <c r="VII734"/>
      <c r="VIJ734"/>
      <c r="VIK734"/>
      <c r="VIL734"/>
      <c r="VIM734"/>
      <c r="VIN734"/>
      <c r="VIO734"/>
      <c r="VIP734"/>
      <c r="VIQ734"/>
      <c r="VIR734"/>
      <c r="VIS734"/>
      <c r="VIT734"/>
      <c r="VIU734"/>
      <c r="VIV734"/>
      <c r="VIW734"/>
      <c r="VIX734"/>
      <c r="VIY734"/>
      <c r="VIZ734"/>
      <c r="VJA734"/>
      <c r="VJB734"/>
      <c r="VJC734"/>
      <c r="VJD734"/>
      <c r="VJE734"/>
      <c r="VJF734"/>
      <c r="VJG734"/>
      <c r="VJH734"/>
      <c r="VJI734"/>
      <c r="VJJ734"/>
      <c r="VJK734"/>
      <c r="VJL734"/>
      <c r="VJM734"/>
      <c r="VJN734"/>
      <c r="VJO734"/>
      <c r="VJP734"/>
      <c r="VJQ734"/>
      <c r="VJR734"/>
      <c r="VJS734"/>
      <c r="VJT734"/>
      <c r="VJU734"/>
      <c r="VJV734"/>
      <c r="VJW734"/>
      <c r="VJX734"/>
      <c r="VJY734"/>
      <c r="VJZ734"/>
      <c r="VKA734"/>
      <c r="VKB734"/>
      <c r="VKC734"/>
      <c r="VKD734"/>
      <c r="VKE734"/>
      <c r="VKF734"/>
      <c r="VKG734"/>
      <c r="VKH734"/>
      <c r="VKI734"/>
      <c r="VKJ734"/>
      <c r="VKK734"/>
      <c r="VKL734"/>
      <c r="VKM734"/>
      <c r="VKN734"/>
      <c r="VKO734"/>
      <c r="VKP734"/>
      <c r="VKQ734"/>
      <c r="VKR734"/>
      <c r="VKS734"/>
      <c r="VKT734"/>
      <c r="VKU734"/>
      <c r="VKV734"/>
      <c r="VKW734"/>
      <c r="VKX734"/>
      <c r="VKY734"/>
      <c r="VKZ734"/>
      <c r="VLA734"/>
      <c r="VLB734"/>
      <c r="VLC734"/>
      <c r="VLD734"/>
      <c r="VLE734"/>
      <c r="VLF734"/>
      <c r="VLG734"/>
      <c r="VLH734"/>
      <c r="VLI734"/>
      <c r="VLJ734"/>
      <c r="VLK734"/>
      <c r="VLL734"/>
      <c r="VLM734"/>
      <c r="VLN734"/>
      <c r="VLO734"/>
      <c r="VLP734"/>
      <c r="VLQ734"/>
      <c r="VLR734"/>
      <c r="VLS734"/>
      <c r="VLT734"/>
      <c r="VLU734"/>
      <c r="VLV734"/>
      <c r="VLW734"/>
      <c r="VLX734"/>
      <c r="VLY734"/>
      <c r="VLZ734"/>
      <c r="VMA734"/>
      <c r="VMB734"/>
      <c r="VMC734"/>
      <c r="VMD734"/>
      <c r="VME734"/>
      <c r="VMF734"/>
      <c r="VMG734"/>
      <c r="VMH734"/>
      <c r="VMI734"/>
      <c r="VMJ734"/>
      <c r="VMK734"/>
      <c r="VML734"/>
      <c r="VMM734"/>
      <c r="VMN734"/>
      <c r="VMO734"/>
      <c r="VMP734"/>
      <c r="VMQ734"/>
      <c r="VMR734"/>
      <c r="VMS734"/>
      <c r="VMT734"/>
      <c r="VMU734"/>
      <c r="VMV734"/>
      <c r="VMW734"/>
      <c r="VMX734"/>
      <c r="VMY734"/>
      <c r="VMZ734"/>
      <c r="VNA734"/>
      <c r="VNB734"/>
      <c r="VNC734"/>
      <c r="VND734"/>
      <c r="VNE734"/>
      <c r="VNF734"/>
      <c r="VNG734"/>
      <c r="VNH734"/>
      <c r="VNI734"/>
      <c r="VNJ734"/>
      <c r="VNK734"/>
      <c r="VNL734"/>
      <c r="VNM734"/>
      <c r="VNN734"/>
      <c r="VNO734"/>
      <c r="VNP734"/>
      <c r="VNQ734"/>
      <c r="VNR734"/>
      <c r="VNS734"/>
      <c r="VNT734"/>
      <c r="VNU734"/>
      <c r="VNV734"/>
      <c r="VNW734"/>
      <c r="VNX734"/>
      <c r="VNY734"/>
      <c r="VNZ734"/>
      <c r="VOA734"/>
      <c r="VOB734"/>
      <c r="VOC734"/>
      <c r="VOD734"/>
      <c r="VOE734"/>
      <c r="VOF734"/>
      <c r="VOG734"/>
      <c r="VOH734"/>
      <c r="VOI734"/>
      <c r="VOJ734"/>
      <c r="VOK734"/>
      <c r="VOL734"/>
      <c r="VOM734"/>
      <c r="VON734"/>
      <c r="VOO734"/>
      <c r="VOP734"/>
      <c r="VOQ734"/>
      <c r="VOR734"/>
      <c r="VOS734"/>
      <c r="VOT734"/>
      <c r="VOU734"/>
      <c r="VOV734"/>
      <c r="VOW734"/>
      <c r="VOX734"/>
      <c r="VOY734"/>
      <c r="VOZ734"/>
      <c r="VPA734"/>
      <c r="VPB734"/>
      <c r="VPC734"/>
      <c r="VPD734"/>
      <c r="VPE734"/>
      <c r="VPF734"/>
      <c r="VPG734"/>
      <c r="VPH734"/>
      <c r="VPI734"/>
      <c r="VPJ734"/>
      <c r="VPK734"/>
      <c r="VPL734"/>
      <c r="VPM734"/>
      <c r="VPN734"/>
      <c r="VPO734"/>
      <c r="VPP734"/>
      <c r="VPQ734"/>
      <c r="VPR734"/>
      <c r="VPS734"/>
      <c r="VPT734"/>
      <c r="VPU734"/>
      <c r="VPV734"/>
      <c r="VPW734"/>
      <c r="VPX734"/>
      <c r="VPY734"/>
      <c r="VPZ734"/>
      <c r="VQA734"/>
      <c r="VQB734"/>
      <c r="VQC734"/>
      <c r="VQD734"/>
      <c r="VQE734"/>
      <c r="VQF734"/>
      <c r="VQG734"/>
      <c r="VQH734"/>
      <c r="VQI734"/>
      <c r="VQJ734"/>
      <c r="VQK734"/>
      <c r="VQL734"/>
      <c r="VQM734"/>
      <c r="VQN734"/>
      <c r="VQO734"/>
      <c r="VQP734"/>
      <c r="VQQ734"/>
      <c r="VQR734"/>
      <c r="VQS734"/>
      <c r="VQT734"/>
      <c r="VQU734"/>
      <c r="VQV734"/>
      <c r="VQW734"/>
      <c r="VQX734"/>
      <c r="VQY734"/>
      <c r="VQZ734"/>
      <c r="VRA734"/>
      <c r="VRB734"/>
      <c r="VRC734"/>
      <c r="VRD734"/>
      <c r="VRE734"/>
      <c r="VRF734"/>
      <c r="VRG734"/>
      <c r="VRH734"/>
      <c r="VRI734"/>
      <c r="VRJ734"/>
      <c r="VRK734"/>
      <c r="VRL734"/>
      <c r="VRM734"/>
      <c r="VRN734"/>
      <c r="VRO734"/>
      <c r="VRP734"/>
      <c r="VRQ734"/>
      <c r="VRR734"/>
      <c r="VRS734"/>
      <c r="VRT734"/>
      <c r="VRU734"/>
      <c r="VRV734"/>
      <c r="VRW734"/>
      <c r="VRX734"/>
      <c r="VRY734"/>
      <c r="VRZ734"/>
      <c r="VSA734"/>
      <c r="VSB734"/>
      <c r="VSC734"/>
      <c r="VSD734"/>
      <c r="VSE734"/>
      <c r="VSF734"/>
      <c r="VSG734"/>
      <c r="VSH734"/>
      <c r="VSI734"/>
      <c r="VSJ734"/>
      <c r="VSK734"/>
      <c r="VSL734"/>
      <c r="VSM734"/>
      <c r="VSN734"/>
      <c r="VSO734"/>
      <c r="VSP734"/>
      <c r="VSQ734"/>
      <c r="VSR734"/>
      <c r="VSS734"/>
      <c r="VST734"/>
      <c r="VSU734"/>
      <c r="VSV734"/>
      <c r="VSW734"/>
      <c r="VSX734"/>
      <c r="VSY734"/>
      <c r="VSZ734"/>
      <c r="VTA734"/>
      <c r="VTB734"/>
      <c r="VTC734"/>
      <c r="VTD734"/>
      <c r="VTE734"/>
      <c r="VTF734"/>
      <c r="VTG734"/>
      <c r="VTH734"/>
      <c r="VTI734"/>
      <c r="VTJ734"/>
      <c r="VTK734"/>
      <c r="VTL734"/>
      <c r="VTM734"/>
      <c r="VTN734"/>
      <c r="VTO734"/>
      <c r="VTP734"/>
      <c r="VTQ734"/>
      <c r="VTR734"/>
      <c r="VTS734"/>
      <c r="VTT734"/>
      <c r="VTU734"/>
      <c r="VTV734"/>
      <c r="VTW734"/>
      <c r="VTX734"/>
      <c r="VTY734"/>
      <c r="VTZ734"/>
      <c r="VUA734"/>
      <c r="VUB734"/>
      <c r="VUC734"/>
      <c r="VUD734"/>
      <c r="VUE734"/>
      <c r="VUF734"/>
      <c r="VUG734"/>
      <c r="VUH734"/>
      <c r="VUI734"/>
      <c r="VUJ734"/>
      <c r="VUK734"/>
      <c r="VUL734"/>
      <c r="VUM734"/>
      <c r="VUN734"/>
      <c r="VUO734"/>
      <c r="VUP734"/>
      <c r="VUQ734"/>
      <c r="VUR734"/>
      <c r="VUS734"/>
      <c r="VUT734"/>
      <c r="VUU734"/>
      <c r="VUV734"/>
      <c r="VUW734"/>
      <c r="VUX734"/>
      <c r="VUY734"/>
      <c r="VUZ734"/>
      <c r="VVA734"/>
      <c r="VVB734"/>
      <c r="VVC734"/>
      <c r="VVD734"/>
      <c r="VVE734"/>
      <c r="VVF734"/>
      <c r="VVG734"/>
      <c r="VVH734"/>
      <c r="VVI734"/>
      <c r="VVJ734"/>
      <c r="VVK734"/>
      <c r="VVL734"/>
      <c r="VVM734"/>
      <c r="VVN734"/>
      <c r="VVO734"/>
      <c r="VVP734"/>
      <c r="VVQ734"/>
      <c r="VVR734"/>
      <c r="VVS734"/>
      <c r="VVT734"/>
      <c r="VVU734"/>
      <c r="VVV734"/>
      <c r="VVW734"/>
      <c r="VVX734"/>
      <c r="VVY734"/>
      <c r="VVZ734"/>
      <c r="VWA734"/>
      <c r="VWB734"/>
      <c r="VWC734"/>
      <c r="VWD734"/>
      <c r="VWE734"/>
      <c r="VWF734"/>
      <c r="VWG734"/>
      <c r="VWH734"/>
      <c r="VWI734"/>
      <c r="VWJ734"/>
      <c r="VWK734"/>
      <c r="VWL734"/>
      <c r="VWM734"/>
      <c r="VWN734"/>
      <c r="VWO734"/>
      <c r="VWP734"/>
      <c r="VWQ734"/>
      <c r="VWR734"/>
      <c r="VWS734"/>
      <c r="VWT734"/>
      <c r="VWU734"/>
      <c r="VWV734"/>
      <c r="VWW734"/>
      <c r="VWX734"/>
      <c r="VWY734"/>
      <c r="VWZ734"/>
      <c r="VXA734"/>
      <c r="VXB734"/>
      <c r="VXC734"/>
      <c r="VXD734"/>
      <c r="VXE734"/>
      <c r="VXF734"/>
      <c r="VXG734"/>
      <c r="VXH734"/>
      <c r="VXI734"/>
      <c r="VXJ734"/>
      <c r="VXK734"/>
      <c r="VXL734"/>
      <c r="VXM734"/>
      <c r="VXN734"/>
      <c r="VXO734"/>
      <c r="VXP734"/>
      <c r="VXQ734"/>
      <c r="VXR734"/>
      <c r="VXS734"/>
      <c r="VXT734"/>
      <c r="VXU734"/>
      <c r="VXV734"/>
      <c r="VXW734"/>
      <c r="VXX734"/>
      <c r="VXY734"/>
      <c r="VXZ734"/>
      <c r="VYA734"/>
      <c r="VYB734"/>
      <c r="VYC734"/>
      <c r="VYD734"/>
      <c r="VYE734"/>
      <c r="VYF734"/>
      <c r="VYG734"/>
      <c r="VYH734"/>
      <c r="VYI734"/>
      <c r="VYJ734"/>
      <c r="VYK734"/>
      <c r="VYL734"/>
      <c r="VYM734"/>
      <c r="VYN734"/>
      <c r="VYO734"/>
      <c r="VYP734"/>
      <c r="VYQ734"/>
      <c r="VYR734"/>
      <c r="VYS734"/>
      <c r="VYT734"/>
      <c r="VYU734"/>
      <c r="VYV734"/>
      <c r="VYW734"/>
      <c r="VYX734"/>
      <c r="VYY734"/>
      <c r="VYZ734"/>
      <c r="VZA734"/>
      <c r="VZB734"/>
      <c r="VZC734"/>
      <c r="VZD734"/>
      <c r="VZE734"/>
      <c r="VZF734"/>
      <c r="VZG734"/>
      <c r="VZH734"/>
      <c r="VZI734"/>
      <c r="VZJ734"/>
      <c r="VZK734"/>
      <c r="VZL734"/>
      <c r="VZM734"/>
      <c r="VZN734"/>
      <c r="VZO734"/>
      <c r="VZP734"/>
      <c r="VZQ734"/>
      <c r="VZR734"/>
      <c r="VZS734"/>
      <c r="VZT734"/>
      <c r="VZU734"/>
      <c r="VZV734"/>
      <c r="VZW734"/>
      <c r="VZX734"/>
      <c r="VZY734"/>
      <c r="VZZ734"/>
      <c r="WAA734"/>
      <c r="WAB734"/>
      <c r="WAC734"/>
      <c r="WAD734"/>
      <c r="WAE734"/>
      <c r="WAF734"/>
      <c r="WAG734"/>
      <c r="WAH734"/>
      <c r="WAI734"/>
      <c r="WAJ734"/>
      <c r="WAK734"/>
      <c r="WAL734"/>
      <c r="WAM734"/>
      <c r="WAN734"/>
      <c r="WAO734"/>
      <c r="WAP734"/>
      <c r="WAQ734"/>
      <c r="WAR734"/>
      <c r="WAS734"/>
      <c r="WAT734"/>
      <c r="WAU734"/>
      <c r="WAV734"/>
      <c r="WAW734"/>
      <c r="WAX734"/>
      <c r="WAY734"/>
      <c r="WAZ734"/>
      <c r="WBA734"/>
      <c r="WBB734"/>
      <c r="WBC734"/>
      <c r="WBD734"/>
      <c r="WBE734"/>
      <c r="WBF734"/>
      <c r="WBG734"/>
      <c r="WBH734"/>
      <c r="WBI734"/>
      <c r="WBJ734"/>
      <c r="WBK734"/>
      <c r="WBL734"/>
      <c r="WBM734"/>
      <c r="WBN734"/>
      <c r="WBO734"/>
      <c r="WBP734"/>
      <c r="WBQ734"/>
      <c r="WBR734"/>
      <c r="WBS734"/>
      <c r="WBT734"/>
      <c r="WBU734"/>
      <c r="WBV734"/>
      <c r="WBW734"/>
      <c r="WBX734"/>
      <c r="WBY734"/>
      <c r="WBZ734"/>
      <c r="WCA734"/>
      <c r="WCB734"/>
      <c r="WCC734"/>
      <c r="WCD734"/>
      <c r="WCE734"/>
      <c r="WCF734"/>
      <c r="WCG734"/>
      <c r="WCH734"/>
      <c r="WCI734"/>
      <c r="WCJ734"/>
      <c r="WCK734"/>
      <c r="WCL734"/>
      <c r="WCM734"/>
      <c r="WCN734"/>
      <c r="WCO734"/>
      <c r="WCP734"/>
      <c r="WCQ734"/>
      <c r="WCR734"/>
      <c r="WCS734"/>
      <c r="WCT734"/>
      <c r="WCU734"/>
      <c r="WCV734"/>
      <c r="WCW734"/>
      <c r="WCX734"/>
      <c r="WCY734"/>
      <c r="WCZ734"/>
      <c r="WDA734"/>
      <c r="WDB734"/>
      <c r="WDC734"/>
      <c r="WDD734"/>
      <c r="WDE734"/>
      <c r="WDF734"/>
      <c r="WDG734"/>
      <c r="WDH734"/>
      <c r="WDI734"/>
      <c r="WDJ734"/>
      <c r="WDK734"/>
      <c r="WDL734"/>
      <c r="WDM734"/>
      <c r="WDN734"/>
      <c r="WDO734"/>
      <c r="WDP734"/>
      <c r="WDQ734"/>
      <c r="WDR734"/>
      <c r="WDS734"/>
      <c r="WDT734"/>
      <c r="WDU734"/>
      <c r="WDV734"/>
      <c r="WDW734"/>
      <c r="WDX734"/>
      <c r="WDY734"/>
      <c r="WDZ734"/>
      <c r="WEA734"/>
      <c r="WEB734"/>
      <c r="WEC734"/>
      <c r="WED734"/>
      <c r="WEE734"/>
      <c r="WEF734"/>
      <c r="WEG734"/>
      <c r="WEH734"/>
      <c r="WEI734"/>
      <c r="WEJ734"/>
      <c r="WEK734"/>
      <c r="WEL734"/>
      <c r="WEM734"/>
      <c r="WEN734"/>
      <c r="WEO734"/>
      <c r="WEP734"/>
      <c r="WEQ734"/>
      <c r="WER734"/>
      <c r="WES734"/>
      <c r="WET734"/>
      <c r="WEU734"/>
      <c r="WEV734"/>
      <c r="WEW734"/>
      <c r="WEX734"/>
      <c r="WEY734"/>
      <c r="WEZ734"/>
      <c r="WFA734"/>
      <c r="WFB734"/>
      <c r="WFC734"/>
      <c r="WFD734"/>
      <c r="WFE734"/>
      <c r="WFF734"/>
      <c r="WFG734"/>
      <c r="WFH734"/>
      <c r="WFI734"/>
      <c r="WFJ734"/>
      <c r="WFK734"/>
      <c r="WFL734"/>
      <c r="WFM734"/>
      <c r="WFN734"/>
      <c r="WFO734"/>
      <c r="WFP734"/>
      <c r="WFQ734"/>
      <c r="WFR734"/>
      <c r="WFS734"/>
      <c r="WFT734"/>
      <c r="WFU734"/>
      <c r="WFV734"/>
      <c r="WFW734"/>
      <c r="WFX734"/>
      <c r="WFY734"/>
      <c r="WFZ734"/>
      <c r="WGA734"/>
      <c r="WGB734"/>
      <c r="WGC734"/>
      <c r="WGD734"/>
      <c r="WGE734"/>
      <c r="WGF734"/>
      <c r="WGG734"/>
      <c r="WGH734"/>
      <c r="WGI734"/>
      <c r="WGJ734"/>
      <c r="WGK734"/>
      <c r="WGL734"/>
      <c r="WGM734"/>
      <c r="WGN734"/>
      <c r="WGO734"/>
      <c r="WGP734"/>
      <c r="WGQ734"/>
      <c r="WGR734"/>
      <c r="WGS734"/>
      <c r="WGT734"/>
      <c r="WGU734"/>
      <c r="WGV734"/>
      <c r="WGW734"/>
      <c r="WGX734"/>
      <c r="WGY734"/>
      <c r="WGZ734"/>
      <c r="WHA734"/>
      <c r="WHB734"/>
      <c r="WHC734"/>
      <c r="WHD734"/>
      <c r="WHE734"/>
      <c r="WHF734"/>
      <c r="WHG734"/>
      <c r="WHH734"/>
      <c r="WHI734"/>
      <c r="WHJ734"/>
      <c r="WHK734"/>
      <c r="WHL734"/>
      <c r="WHM734"/>
      <c r="WHN734"/>
      <c r="WHO734"/>
      <c r="WHP734"/>
      <c r="WHQ734"/>
      <c r="WHR734"/>
      <c r="WHS734"/>
      <c r="WHT734"/>
      <c r="WHU734"/>
      <c r="WHV734"/>
      <c r="WHW734"/>
      <c r="WHX734"/>
      <c r="WHY734"/>
      <c r="WHZ734"/>
      <c r="WIA734"/>
      <c r="WIB734"/>
      <c r="WIC734"/>
      <c r="WID734"/>
      <c r="WIE734"/>
      <c r="WIF734"/>
      <c r="WIG734"/>
      <c r="WIH734"/>
      <c r="WII734"/>
      <c r="WIJ734"/>
      <c r="WIK734"/>
      <c r="WIL734"/>
      <c r="WIM734"/>
      <c r="WIN734"/>
      <c r="WIO734"/>
      <c r="WIP734"/>
      <c r="WIQ734"/>
      <c r="WIR734"/>
      <c r="WIS734"/>
      <c r="WIT734"/>
      <c r="WIU734"/>
      <c r="WIV734"/>
      <c r="WIW734"/>
      <c r="WIX734"/>
      <c r="WIY734"/>
      <c r="WIZ734"/>
      <c r="WJA734"/>
      <c r="WJB734"/>
      <c r="WJC734"/>
      <c r="WJD734"/>
      <c r="WJE734"/>
      <c r="WJF734"/>
      <c r="WJG734"/>
      <c r="WJH734"/>
      <c r="WJI734"/>
      <c r="WJJ734"/>
      <c r="WJK734"/>
      <c r="WJL734"/>
      <c r="WJM734"/>
      <c r="WJN734"/>
      <c r="WJO734"/>
      <c r="WJP734"/>
      <c r="WJQ734"/>
      <c r="WJR734"/>
      <c r="WJS734"/>
      <c r="WJT734"/>
      <c r="WJU734"/>
      <c r="WJV734"/>
      <c r="WJW734"/>
      <c r="WJX734"/>
      <c r="WJY734"/>
      <c r="WJZ734"/>
      <c r="WKA734"/>
      <c r="WKB734"/>
      <c r="WKC734"/>
      <c r="WKD734"/>
      <c r="WKE734"/>
      <c r="WKF734"/>
      <c r="WKG734"/>
      <c r="WKH734"/>
      <c r="WKI734"/>
      <c r="WKJ734"/>
      <c r="WKK734"/>
      <c r="WKL734"/>
      <c r="WKM734"/>
      <c r="WKN734"/>
      <c r="WKO734"/>
      <c r="WKP734"/>
      <c r="WKQ734"/>
      <c r="WKR734"/>
      <c r="WKS734"/>
      <c r="WKT734"/>
      <c r="WKU734"/>
      <c r="WKV734"/>
      <c r="WKW734"/>
      <c r="WKX734"/>
      <c r="WKY734"/>
      <c r="WKZ734"/>
      <c r="WLA734"/>
      <c r="WLB734"/>
      <c r="WLC734"/>
      <c r="WLD734"/>
      <c r="WLE734"/>
      <c r="WLF734"/>
      <c r="WLG734"/>
      <c r="WLH734"/>
      <c r="WLI734"/>
      <c r="WLJ734"/>
      <c r="WLK734"/>
      <c r="WLL734"/>
      <c r="WLM734"/>
      <c r="WLN734"/>
      <c r="WLO734"/>
      <c r="WLP734"/>
      <c r="WLQ734"/>
      <c r="WLR734"/>
      <c r="WLS734"/>
      <c r="WLT734"/>
      <c r="WLU734"/>
      <c r="WLV734"/>
      <c r="WLW734"/>
      <c r="WLX734"/>
      <c r="WLY734"/>
      <c r="WLZ734"/>
      <c r="WMA734"/>
      <c r="WMB734"/>
      <c r="WMC734"/>
      <c r="WMD734"/>
      <c r="WME734"/>
      <c r="WMF734"/>
      <c r="WMG734"/>
      <c r="WMH734"/>
      <c r="WMI734"/>
      <c r="WMJ734"/>
      <c r="WMK734"/>
      <c r="WML734"/>
      <c r="WMM734"/>
      <c r="WMN734"/>
      <c r="WMO734"/>
      <c r="WMP734"/>
      <c r="WMQ734"/>
      <c r="WMR734"/>
      <c r="WMS734"/>
      <c r="WMT734"/>
      <c r="WMU734"/>
      <c r="WMV734"/>
      <c r="WMW734"/>
      <c r="WMX734"/>
      <c r="WMY734"/>
      <c r="WMZ734"/>
      <c r="WNA734"/>
      <c r="WNB734"/>
      <c r="WNC734"/>
      <c r="WND734"/>
      <c r="WNE734"/>
      <c r="WNF734"/>
      <c r="WNG734"/>
      <c r="WNH734"/>
      <c r="WNI734"/>
      <c r="WNJ734"/>
      <c r="WNK734"/>
      <c r="WNL734"/>
      <c r="WNM734"/>
      <c r="WNN734"/>
      <c r="WNO734"/>
      <c r="WNP734"/>
      <c r="WNQ734"/>
      <c r="WNR734"/>
      <c r="WNS734"/>
      <c r="WNT734"/>
      <c r="WNU734"/>
      <c r="WNV734"/>
      <c r="WNW734"/>
      <c r="WNX734"/>
      <c r="WNY734"/>
      <c r="WNZ734"/>
      <c r="WOA734"/>
      <c r="WOB734"/>
      <c r="WOC734"/>
      <c r="WOD734"/>
      <c r="WOE734"/>
      <c r="WOF734"/>
      <c r="WOG734"/>
      <c r="WOH734"/>
      <c r="WOI734"/>
      <c r="WOJ734"/>
      <c r="WOK734"/>
      <c r="WOL734"/>
      <c r="WOM734"/>
      <c r="WON734"/>
      <c r="WOO734"/>
      <c r="WOP734"/>
      <c r="WOQ734"/>
      <c r="WOR734"/>
      <c r="WOS734"/>
      <c r="WOT734"/>
      <c r="WOU734"/>
      <c r="WOV734"/>
      <c r="WOW734"/>
      <c r="WOX734"/>
      <c r="WOY734"/>
      <c r="WOZ734"/>
      <c r="WPA734"/>
      <c r="WPB734"/>
      <c r="WPC734"/>
      <c r="WPD734"/>
      <c r="WPE734"/>
      <c r="WPF734"/>
      <c r="WPG734"/>
      <c r="WPH734"/>
      <c r="WPI734"/>
      <c r="WPJ734"/>
      <c r="WPK734"/>
      <c r="WPL734"/>
      <c r="WPM734"/>
      <c r="WPN734"/>
      <c r="WPO734"/>
      <c r="WPP734"/>
      <c r="WPQ734"/>
      <c r="WPR734"/>
      <c r="WPS734"/>
      <c r="WPT734"/>
      <c r="WPU734"/>
      <c r="WPV734"/>
      <c r="WPW734"/>
      <c r="WPX734"/>
      <c r="WPY734"/>
      <c r="WPZ734"/>
      <c r="WQA734"/>
      <c r="WQB734"/>
      <c r="WQC734"/>
      <c r="WQD734"/>
      <c r="WQE734"/>
      <c r="WQF734"/>
      <c r="WQG734"/>
      <c r="WQH734"/>
      <c r="WQI734"/>
      <c r="WQJ734"/>
      <c r="WQK734"/>
      <c r="WQL734"/>
      <c r="WQM734"/>
      <c r="WQN734"/>
      <c r="WQO734"/>
      <c r="WQP734"/>
      <c r="WQQ734"/>
      <c r="WQR734"/>
      <c r="WQS734"/>
      <c r="WQT734"/>
      <c r="WQU734"/>
      <c r="WQV734"/>
      <c r="WQW734"/>
      <c r="WQX734"/>
      <c r="WQY734"/>
      <c r="WQZ734"/>
      <c r="WRA734"/>
      <c r="WRB734"/>
      <c r="WRC734"/>
      <c r="WRD734"/>
      <c r="WRE734"/>
      <c r="WRF734"/>
      <c r="WRG734"/>
      <c r="WRH734"/>
      <c r="WRI734"/>
      <c r="WRJ734"/>
      <c r="WRK734"/>
      <c r="WRL734"/>
      <c r="WRM734"/>
      <c r="WRN734"/>
      <c r="WRO734"/>
      <c r="WRP734"/>
      <c r="WRQ734"/>
      <c r="WRR734"/>
      <c r="WRS734"/>
      <c r="WRT734"/>
      <c r="WRU734"/>
      <c r="WRV734"/>
      <c r="WRW734"/>
      <c r="WRX734"/>
      <c r="WRY734"/>
      <c r="WRZ734"/>
      <c r="WSA734"/>
      <c r="WSB734"/>
      <c r="WSC734"/>
      <c r="WSD734"/>
      <c r="WSE734"/>
      <c r="WSF734"/>
      <c r="WSG734"/>
      <c r="WSH734"/>
      <c r="WSI734"/>
      <c r="WSJ734"/>
      <c r="WSK734"/>
      <c r="WSL734"/>
      <c r="WSM734"/>
      <c r="WSN734"/>
      <c r="WSO734"/>
      <c r="WSP734"/>
      <c r="WSQ734"/>
      <c r="WSR734"/>
      <c r="WSS734"/>
      <c r="WST734"/>
      <c r="WSU734"/>
      <c r="WSV734"/>
      <c r="WSW734"/>
      <c r="WSX734"/>
      <c r="WSY734"/>
      <c r="WSZ734"/>
      <c r="WTA734"/>
      <c r="WTB734"/>
      <c r="WTC734"/>
      <c r="WTD734"/>
      <c r="WTE734"/>
      <c r="WTF734"/>
      <c r="WTG734"/>
      <c r="WTH734"/>
      <c r="WTI734"/>
      <c r="WTJ734"/>
      <c r="WTK734"/>
      <c r="WTL734"/>
      <c r="WTM734"/>
      <c r="WTN734"/>
      <c r="WTO734"/>
      <c r="WTP734"/>
      <c r="WTQ734"/>
      <c r="WTR734"/>
      <c r="WTS734"/>
      <c r="WTT734"/>
      <c r="WTU734"/>
      <c r="WTV734"/>
      <c r="WTW734"/>
      <c r="WTX734"/>
      <c r="WTY734"/>
      <c r="WTZ734"/>
      <c r="WUA734"/>
      <c r="WUB734"/>
      <c r="WUC734"/>
      <c r="WUD734"/>
      <c r="WUE734"/>
      <c r="WUF734"/>
      <c r="WUG734"/>
      <c r="WUH734"/>
      <c r="WUI734"/>
      <c r="WUJ734"/>
      <c r="WUK734"/>
      <c r="WUL734"/>
      <c r="WUM734"/>
      <c r="WUN734"/>
      <c r="WUO734"/>
      <c r="WUP734"/>
      <c r="WUQ734"/>
      <c r="WUR734"/>
      <c r="WUS734"/>
      <c r="WUT734"/>
      <c r="WUU734"/>
      <c r="WUV734"/>
      <c r="WUW734"/>
      <c r="WUX734"/>
      <c r="WUY734"/>
      <c r="WUZ734"/>
      <c r="WVA734"/>
      <c r="WVB734"/>
      <c r="WVC734"/>
      <c r="WVD734"/>
      <c r="WVE734"/>
      <c r="WVF734"/>
      <c r="WVG734"/>
      <c r="WVH734"/>
      <c r="WVI734"/>
      <c r="WVJ734"/>
      <c r="WVK734"/>
      <c r="WVL734"/>
      <c r="WVM734"/>
      <c r="WVN734"/>
      <c r="WVO734"/>
      <c r="WVP734"/>
      <c r="WVQ734"/>
      <c r="WVR734"/>
      <c r="WVS734"/>
      <c r="WVT734"/>
      <c r="WVU734"/>
      <c r="WVV734"/>
      <c r="WVW734"/>
      <c r="WVX734"/>
      <c r="WVY734"/>
      <c r="WVZ734"/>
      <c r="WWA734"/>
      <c r="WWB734"/>
      <c r="WWC734"/>
      <c r="WWD734"/>
      <c r="WWE734"/>
      <c r="WWF734"/>
      <c r="WWG734"/>
      <c r="WWH734"/>
      <c r="WWI734"/>
      <c r="WWJ734"/>
      <c r="WWK734"/>
      <c r="WWL734"/>
      <c r="WWM734"/>
      <c r="WWN734"/>
      <c r="WWO734"/>
      <c r="WWP734"/>
      <c r="WWQ734"/>
      <c r="WWR734"/>
      <c r="WWS734"/>
      <c r="WWT734"/>
      <c r="WWU734"/>
      <c r="WWV734"/>
      <c r="WWW734"/>
      <c r="WWX734"/>
      <c r="WWY734"/>
      <c r="WWZ734"/>
      <c r="WXA734"/>
      <c r="WXB734"/>
      <c r="WXC734"/>
      <c r="WXD734"/>
      <c r="WXE734"/>
      <c r="WXF734"/>
      <c r="WXG734"/>
      <c r="WXH734"/>
      <c r="WXI734"/>
      <c r="WXJ734"/>
      <c r="WXK734"/>
      <c r="WXL734"/>
      <c r="WXM734"/>
      <c r="WXN734"/>
      <c r="WXO734"/>
      <c r="WXP734"/>
      <c r="WXQ734"/>
      <c r="WXR734"/>
      <c r="WXS734"/>
      <c r="WXT734"/>
      <c r="WXU734"/>
      <c r="WXV734"/>
      <c r="WXW734"/>
      <c r="WXX734"/>
      <c r="WXY734"/>
      <c r="WXZ734"/>
      <c r="WYA734"/>
      <c r="WYB734"/>
      <c r="WYC734"/>
      <c r="WYD734"/>
      <c r="WYE734"/>
      <c r="WYF734"/>
      <c r="WYG734"/>
      <c r="WYH734"/>
      <c r="WYI734"/>
      <c r="WYJ734"/>
      <c r="WYK734"/>
      <c r="WYL734"/>
      <c r="WYM734"/>
      <c r="WYN734"/>
      <c r="WYO734"/>
      <c r="WYP734"/>
      <c r="WYQ734"/>
      <c r="WYR734"/>
      <c r="WYS734"/>
      <c r="WYT734"/>
      <c r="WYU734"/>
      <c r="WYV734"/>
      <c r="WYW734"/>
      <c r="WYX734"/>
      <c r="WYY734"/>
      <c r="WYZ734"/>
      <c r="WZA734"/>
      <c r="WZB734"/>
      <c r="WZC734"/>
      <c r="WZD734"/>
      <c r="WZE734"/>
      <c r="WZF734"/>
      <c r="WZG734"/>
      <c r="WZH734"/>
      <c r="WZI734"/>
      <c r="WZJ734"/>
      <c r="WZK734"/>
      <c r="WZL734"/>
      <c r="WZM734"/>
      <c r="WZN734"/>
      <c r="WZO734"/>
      <c r="WZP734"/>
      <c r="WZQ734"/>
      <c r="WZR734"/>
      <c r="WZS734"/>
      <c r="WZT734"/>
      <c r="WZU734"/>
      <c r="WZV734"/>
      <c r="WZW734"/>
      <c r="WZX734"/>
      <c r="WZY734"/>
      <c r="WZZ734"/>
      <c r="XAA734"/>
      <c r="XAB734"/>
      <c r="XAC734"/>
      <c r="XAD734"/>
      <c r="XAE734"/>
      <c r="XAF734"/>
      <c r="XAG734"/>
      <c r="XAH734"/>
      <c r="XAI734"/>
      <c r="XAJ734"/>
      <c r="XAK734"/>
      <c r="XAL734"/>
      <c r="XAM734"/>
      <c r="XAN734"/>
      <c r="XAO734"/>
      <c r="XAP734"/>
      <c r="XAQ734"/>
      <c r="XAR734"/>
      <c r="XAS734"/>
      <c r="XAT734"/>
      <c r="XAU734"/>
      <c r="XAV734"/>
      <c r="XAW734"/>
      <c r="XAX734"/>
      <c r="XAY734"/>
      <c r="XAZ734"/>
      <c r="XBA734"/>
      <c r="XBB734"/>
      <c r="XBC734"/>
      <c r="XBD734"/>
      <c r="XBE734"/>
      <c r="XBF734"/>
      <c r="XBG734"/>
      <c r="XBH734"/>
      <c r="XBI734"/>
      <c r="XBJ734"/>
      <c r="XBK734"/>
      <c r="XBL734"/>
      <c r="XBM734"/>
      <c r="XBN734"/>
      <c r="XBO734"/>
      <c r="XBP734"/>
      <c r="XBQ734"/>
      <c r="XBR734"/>
      <c r="XBS734"/>
      <c r="XBT734"/>
      <c r="XBU734"/>
      <c r="XBV734"/>
      <c r="XBW734"/>
      <c r="XBX734"/>
      <c r="XBY734"/>
      <c r="XBZ734"/>
      <c r="XCA734"/>
      <c r="XCB734"/>
      <c r="XCC734"/>
      <c r="XCD734"/>
      <c r="XCE734"/>
      <c r="XCF734"/>
      <c r="XCG734"/>
      <c r="XCH734"/>
      <c r="XCI734"/>
      <c r="XCJ734"/>
      <c r="XCK734"/>
      <c r="XCL734"/>
      <c r="XCM734"/>
      <c r="XCN734"/>
      <c r="XCO734"/>
      <c r="XCP734"/>
      <c r="XCQ734"/>
      <c r="XCR734"/>
      <c r="XCS734"/>
      <c r="XCT734"/>
      <c r="XCU734"/>
      <c r="XCV734"/>
      <c r="XCW734"/>
      <c r="XCX734"/>
      <c r="XCY734"/>
      <c r="XCZ734"/>
      <c r="XDA734"/>
      <c r="XDB734"/>
      <c r="XDC734"/>
      <c r="XDD734"/>
      <c r="XDE734"/>
      <c r="XDF734"/>
      <c r="XDG734"/>
      <c r="XDH734"/>
      <c r="XDI734"/>
      <c r="XDJ734"/>
      <c r="XDK734"/>
      <c r="XDL734"/>
      <c r="XDM734"/>
      <c r="XDN734"/>
    </row>
    <row r="735" spans="1:16342" ht="24.75" customHeight="1" x14ac:dyDescent="0.25">
      <c r="A735" s="6">
        <v>727</v>
      </c>
      <c r="B735" t="s">
        <v>1296</v>
      </c>
      <c r="C735" s="6" t="s">
        <v>805</v>
      </c>
      <c r="D735" s="6" t="s">
        <v>118</v>
      </c>
      <c r="E735" s="6" t="s">
        <v>36</v>
      </c>
      <c r="F735" s="6" t="s">
        <v>29</v>
      </c>
      <c r="G735" s="7">
        <v>15000</v>
      </c>
      <c r="H735" s="7">
        <v>0</v>
      </c>
      <c r="I735" s="7">
        <v>15000</v>
      </c>
      <c r="J735" s="7">
        <v>430.5</v>
      </c>
      <c r="K735" s="7">
        <v>0</v>
      </c>
      <c r="L735" s="7">
        <v>456</v>
      </c>
      <c r="M735" s="7">
        <v>25</v>
      </c>
      <c r="N735" s="7">
        <f t="shared" si="36"/>
        <v>911.5</v>
      </c>
      <c r="O735" s="7">
        <f t="shared" si="37"/>
        <v>14088.5</v>
      </c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  <c r="AL735"/>
      <c r="AM735"/>
      <c r="AN735"/>
      <c r="AO735"/>
      <c r="AP735"/>
      <c r="AQ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  <c r="CQ735"/>
      <c r="CR735"/>
      <c r="CS735"/>
      <c r="CT735"/>
      <c r="CU735"/>
      <c r="CV735"/>
      <c r="CW735"/>
      <c r="CX735"/>
      <c r="CY735"/>
      <c r="CZ735"/>
      <c r="DA735"/>
      <c r="DB735"/>
      <c r="DC735"/>
      <c r="DD735"/>
      <c r="DE735"/>
      <c r="DF735"/>
      <c r="DG735"/>
      <c r="DH735"/>
      <c r="DI735"/>
      <c r="DJ735"/>
      <c r="DK735"/>
      <c r="DL735"/>
      <c r="DM735"/>
      <c r="DN735"/>
      <c r="DO735"/>
      <c r="DP735"/>
      <c r="DQ735"/>
      <c r="DR735"/>
      <c r="DS735"/>
      <c r="DT735"/>
      <c r="DU735"/>
      <c r="DV735"/>
      <c r="DW735"/>
      <c r="DX735"/>
      <c r="DY735"/>
      <c r="DZ735"/>
      <c r="EA735"/>
      <c r="EB735"/>
      <c r="EC735"/>
      <c r="ED735"/>
      <c r="EE735"/>
      <c r="EF735"/>
      <c r="EG735"/>
      <c r="EH735"/>
      <c r="EI735"/>
      <c r="EJ735"/>
      <c r="EK735"/>
      <c r="EL735"/>
      <c r="EM735"/>
      <c r="EN735"/>
      <c r="EO735"/>
      <c r="EP735"/>
      <c r="EQ735"/>
      <c r="ER735"/>
      <c r="ES735"/>
      <c r="ET735"/>
      <c r="EU735"/>
      <c r="EV735"/>
      <c r="EW735"/>
      <c r="EX735"/>
      <c r="EY735"/>
      <c r="EZ735"/>
      <c r="FA735"/>
      <c r="FB735"/>
      <c r="FC735"/>
      <c r="FD735"/>
      <c r="FE735"/>
      <c r="FF735"/>
      <c r="FG735"/>
      <c r="FH735"/>
      <c r="FI735"/>
      <c r="FJ735"/>
      <c r="FK735"/>
      <c r="FL735"/>
      <c r="FM735"/>
      <c r="FN735"/>
      <c r="FO735"/>
      <c r="FP735"/>
      <c r="FQ735"/>
      <c r="FR735"/>
      <c r="FS735"/>
      <c r="FT735"/>
      <c r="FU735"/>
      <c r="FV735"/>
      <c r="FW735"/>
      <c r="FX735"/>
      <c r="FY735"/>
      <c r="FZ735"/>
      <c r="GA735"/>
      <c r="GB735"/>
      <c r="GC735"/>
      <c r="GD735"/>
      <c r="GE735"/>
      <c r="GF735"/>
      <c r="GG735"/>
      <c r="GH735"/>
      <c r="GI735"/>
      <c r="GJ735"/>
      <c r="GK735"/>
      <c r="GL735"/>
      <c r="GM735"/>
      <c r="GN735"/>
      <c r="GO735"/>
      <c r="GP735"/>
      <c r="GQ735"/>
      <c r="GR735"/>
      <c r="GS735"/>
      <c r="GT735"/>
      <c r="GU735"/>
      <c r="GV735"/>
      <c r="GW735"/>
      <c r="GX735"/>
      <c r="GY735"/>
      <c r="GZ735"/>
      <c r="HA735"/>
      <c r="HB735"/>
      <c r="HC735"/>
      <c r="HD735"/>
      <c r="HE735"/>
      <c r="HF735"/>
      <c r="HG735"/>
      <c r="HH735"/>
      <c r="HI735"/>
      <c r="HJ735"/>
      <c r="HK735"/>
      <c r="HL735"/>
      <c r="HM735"/>
      <c r="HN735"/>
      <c r="HO735"/>
      <c r="HP735"/>
      <c r="HQ735"/>
      <c r="HR735"/>
      <c r="HS735"/>
      <c r="HT735"/>
      <c r="HU735"/>
      <c r="HV735"/>
      <c r="HW735"/>
      <c r="HX735"/>
      <c r="HY735"/>
      <c r="HZ735"/>
      <c r="IA735"/>
      <c r="IB735"/>
      <c r="IC735"/>
      <c r="ID735"/>
      <c r="IE735"/>
      <c r="IF735"/>
      <c r="IG735"/>
      <c r="IH735"/>
      <c r="II735"/>
      <c r="IJ735"/>
      <c r="IK735"/>
      <c r="IL735"/>
      <c r="IM735"/>
      <c r="IN735"/>
      <c r="IO735"/>
      <c r="IP735"/>
      <c r="IQ735"/>
      <c r="IR735"/>
      <c r="IS735"/>
      <c r="IT735"/>
      <c r="IU735"/>
      <c r="IV735"/>
      <c r="IW735"/>
      <c r="IX735"/>
      <c r="IY735"/>
      <c r="IZ735"/>
      <c r="JA735"/>
      <c r="JB735"/>
      <c r="JC735"/>
      <c r="JD735"/>
      <c r="JE735"/>
      <c r="JF735"/>
      <c r="JG735"/>
      <c r="JH735"/>
      <c r="JI735"/>
      <c r="JJ735"/>
      <c r="JK735"/>
      <c r="JL735"/>
      <c r="JM735"/>
      <c r="JN735"/>
      <c r="JO735"/>
      <c r="JP735"/>
      <c r="JQ735"/>
      <c r="JR735"/>
      <c r="JS735"/>
      <c r="JT735"/>
      <c r="JU735"/>
      <c r="JV735"/>
      <c r="JW735"/>
      <c r="JX735"/>
      <c r="JY735"/>
      <c r="JZ735"/>
      <c r="KA735"/>
      <c r="KB735"/>
      <c r="KC735"/>
      <c r="KD735"/>
      <c r="KE735"/>
      <c r="KF735"/>
      <c r="KG735"/>
      <c r="KH735"/>
      <c r="KI735"/>
      <c r="KJ735"/>
      <c r="KK735"/>
      <c r="KL735"/>
      <c r="KM735"/>
      <c r="KN735"/>
      <c r="KO735"/>
      <c r="KP735"/>
      <c r="KQ735"/>
      <c r="KR735"/>
      <c r="KS735"/>
      <c r="KT735"/>
      <c r="KU735"/>
      <c r="KV735"/>
      <c r="KW735"/>
      <c r="KX735"/>
      <c r="KY735"/>
      <c r="KZ735"/>
      <c r="LA735"/>
      <c r="LB735"/>
      <c r="LC735"/>
      <c r="LD735"/>
      <c r="LE735"/>
      <c r="LF735"/>
      <c r="LG735"/>
      <c r="LH735"/>
      <c r="LI735"/>
      <c r="LJ735"/>
      <c r="LK735"/>
      <c r="LL735"/>
      <c r="LM735"/>
      <c r="LN735"/>
      <c r="LO735"/>
      <c r="LP735"/>
      <c r="LQ735"/>
      <c r="LR735"/>
      <c r="LS735"/>
      <c r="LT735"/>
      <c r="LU735"/>
      <c r="LV735"/>
      <c r="LW735"/>
      <c r="LX735"/>
      <c r="LY735"/>
      <c r="LZ735"/>
      <c r="MA735"/>
      <c r="MB735"/>
      <c r="MC735"/>
      <c r="MD735"/>
      <c r="ME735"/>
      <c r="MF735"/>
      <c r="MG735"/>
      <c r="MH735"/>
      <c r="MI735"/>
      <c r="MJ735"/>
      <c r="MK735"/>
      <c r="ML735"/>
      <c r="MM735"/>
      <c r="MN735"/>
      <c r="MO735"/>
      <c r="MP735"/>
      <c r="MQ735"/>
      <c r="MR735"/>
      <c r="MS735"/>
      <c r="MT735"/>
      <c r="MU735"/>
      <c r="MV735"/>
      <c r="MW735"/>
      <c r="MX735"/>
      <c r="MY735"/>
      <c r="MZ735"/>
      <c r="NA735"/>
      <c r="NB735"/>
      <c r="NC735"/>
      <c r="ND735"/>
      <c r="NE735"/>
      <c r="NF735"/>
      <c r="NG735"/>
      <c r="NH735"/>
      <c r="NI735"/>
      <c r="NJ735"/>
      <c r="NK735"/>
      <c r="NL735"/>
      <c r="NM735"/>
      <c r="NN735"/>
      <c r="NO735"/>
      <c r="NP735"/>
      <c r="NQ735"/>
      <c r="NR735"/>
      <c r="NS735"/>
      <c r="NT735"/>
      <c r="NU735"/>
      <c r="NV735"/>
      <c r="NW735"/>
      <c r="NX735"/>
      <c r="NY735"/>
      <c r="NZ735"/>
      <c r="OA735"/>
      <c r="OB735"/>
      <c r="OC735"/>
      <c r="OD735"/>
      <c r="OE735"/>
      <c r="OF735"/>
      <c r="OG735"/>
      <c r="OH735"/>
      <c r="OI735"/>
      <c r="OJ735"/>
      <c r="OK735"/>
      <c r="OL735"/>
      <c r="OM735"/>
      <c r="ON735"/>
      <c r="OO735"/>
      <c r="OP735"/>
      <c r="OQ735"/>
      <c r="OR735"/>
      <c r="OS735"/>
      <c r="OT735"/>
      <c r="OU735"/>
      <c r="OV735"/>
      <c r="OW735"/>
      <c r="OX735"/>
      <c r="OY735"/>
      <c r="OZ735"/>
      <c r="PA735"/>
      <c r="PB735"/>
      <c r="PC735"/>
      <c r="PD735"/>
      <c r="PE735"/>
      <c r="PF735"/>
      <c r="PG735"/>
      <c r="PH735"/>
      <c r="PI735"/>
      <c r="PJ735"/>
      <c r="PK735"/>
      <c r="PL735"/>
      <c r="PM735"/>
      <c r="PN735"/>
      <c r="PO735"/>
      <c r="PP735"/>
      <c r="PQ735"/>
      <c r="PR735"/>
      <c r="PS735"/>
      <c r="PT735"/>
      <c r="PU735"/>
      <c r="PV735"/>
      <c r="PW735"/>
      <c r="PX735"/>
      <c r="PY735"/>
      <c r="PZ735"/>
      <c r="QA735"/>
      <c r="QB735"/>
      <c r="QC735"/>
      <c r="QD735"/>
      <c r="QE735"/>
      <c r="QF735"/>
      <c r="QG735"/>
      <c r="QH735"/>
      <c r="QI735"/>
      <c r="QJ735"/>
      <c r="QK735"/>
      <c r="QL735"/>
      <c r="QM735"/>
      <c r="QN735"/>
      <c r="QO735"/>
      <c r="QP735"/>
      <c r="QQ735"/>
      <c r="QR735"/>
      <c r="QS735"/>
      <c r="QT735"/>
      <c r="QU735"/>
      <c r="QV735"/>
      <c r="QW735"/>
      <c r="QX735"/>
      <c r="QY735"/>
      <c r="QZ735"/>
      <c r="RA735"/>
      <c r="RB735"/>
      <c r="RC735"/>
      <c r="RD735"/>
      <c r="RE735"/>
      <c r="RF735"/>
      <c r="RG735"/>
      <c r="RH735"/>
      <c r="RI735"/>
      <c r="RJ735"/>
      <c r="RK735"/>
      <c r="RL735"/>
      <c r="RM735"/>
      <c r="RN735"/>
      <c r="RO735"/>
      <c r="RP735"/>
      <c r="RQ735"/>
      <c r="RR735"/>
      <c r="RS735"/>
      <c r="RT735"/>
      <c r="RU735"/>
      <c r="RV735"/>
      <c r="RW735"/>
      <c r="RX735"/>
      <c r="RY735"/>
      <c r="RZ735"/>
      <c r="SA735"/>
      <c r="SB735"/>
      <c r="SC735"/>
      <c r="SD735"/>
      <c r="SE735"/>
      <c r="SF735"/>
      <c r="SG735"/>
      <c r="SH735"/>
      <c r="SI735"/>
      <c r="SJ735"/>
      <c r="SK735"/>
      <c r="SL735"/>
      <c r="SM735"/>
      <c r="SN735"/>
      <c r="SO735"/>
      <c r="SP735"/>
      <c r="SQ735"/>
      <c r="SR735"/>
      <c r="SS735"/>
      <c r="ST735"/>
      <c r="SU735"/>
      <c r="SV735"/>
      <c r="SW735"/>
      <c r="SX735"/>
      <c r="SY735"/>
      <c r="SZ735"/>
      <c r="TA735"/>
      <c r="TB735"/>
      <c r="TC735"/>
      <c r="TD735"/>
      <c r="TE735"/>
      <c r="TF735"/>
      <c r="TG735"/>
      <c r="TH735"/>
      <c r="TI735"/>
      <c r="TJ735"/>
      <c r="TK735"/>
      <c r="TL735"/>
      <c r="TM735"/>
      <c r="TN735"/>
      <c r="TO735"/>
      <c r="TP735"/>
      <c r="TQ735"/>
      <c r="TR735"/>
      <c r="TS735"/>
      <c r="TT735"/>
      <c r="TU735"/>
      <c r="TV735"/>
      <c r="TW735"/>
      <c r="TX735"/>
      <c r="TY735"/>
      <c r="TZ735"/>
      <c r="UA735"/>
      <c r="UB735"/>
      <c r="UC735"/>
      <c r="UD735"/>
      <c r="UE735"/>
      <c r="UF735"/>
      <c r="UG735"/>
      <c r="UH735"/>
      <c r="UI735"/>
      <c r="UJ735"/>
      <c r="UK735"/>
      <c r="UL735"/>
      <c r="UM735"/>
      <c r="UN735"/>
      <c r="UO735"/>
      <c r="UP735"/>
      <c r="UQ735"/>
      <c r="UR735"/>
      <c r="US735"/>
      <c r="UT735"/>
      <c r="UU735"/>
      <c r="UV735"/>
      <c r="UW735"/>
      <c r="UX735"/>
      <c r="UY735"/>
      <c r="UZ735"/>
      <c r="VA735"/>
      <c r="VB735"/>
      <c r="VC735"/>
      <c r="VD735"/>
      <c r="VE735"/>
      <c r="VF735"/>
      <c r="VG735"/>
      <c r="VH735"/>
      <c r="VI735"/>
      <c r="VJ735"/>
      <c r="VK735"/>
      <c r="VL735"/>
      <c r="VM735"/>
      <c r="VN735"/>
      <c r="VO735"/>
      <c r="VP735"/>
      <c r="VQ735"/>
      <c r="VR735"/>
      <c r="VS735"/>
      <c r="VT735"/>
      <c r="VU735"/>
      <c r="VV735"/>
      <c r="VW735"/>
      <c r="VX735"/>
      <c r="VY735"/>
      <c r="VZ735"/>
      <c r="WA735"/>
      <c r="WB735"/>
      <c r="WC735"/>
      <c r="WD735"/>
      <c r="WE735"/>
      <c r="WF735"/>
      <c r="WG735"/>
      <c r="WH735"/>
      <c r="WI735"/>
      <c r="WJ735"/>
      <c r="WK735"/>
      <c r="WL735"/>
      <c r="WM735"/>
      <c r="WN735"/>
      <c r="WO735"/>
      <c r="WP735"/>
      <c r="WQ735"/>
      <c r="WR735"/>
      <c r="WS735"/>
      <c r="WT735"/>
      <c r="WU735"/>
      <c r="WV735"/>
      <c r="WW735"/>
      <c r="WX735"/>
      <c r="WY735"/>
      <c r="WZ735"/>
      <c r="XA735"/>
      <c r="XB735"/>
      <c r="XC735"/>
      <c r="XD735"/>
      <c r="XE735"/>
      <c r="XF735"/>
      <c r="XG735"/>
      <c r="XH735"/>
      <c r="XI735"/>
      <c r="XJ735"/>
      <c r="XK735"/>
      <c r="XL735"/>
      <c r="XM735"/>
      <c r="XN735"/>
      <c r="XO735"/>
      <c r="XP735"/>
      <c r="XQ735"/>
      <c r="XR735"/>
      <c r="XS735"/>
      <c r="XT735"/>
      <c r="XU735"/>
      <c r="XV735"/>
      <c r="XW735"/>
      <c r="XX735"/>
      <c r="XY735"/>
      <c r="XZ735"/>
      <c r="YA735"/>
      <c r="YB735"/>
      <c r="YC735"/>
      <c r="YD735"/>
      <c r="YE735"/>
      <c r="YF735"/>
      <c r="YG735"/>
      <c r="YH735"/>
      <c r="YI735"/>
      <c r="YJ735"/>
      <c r="YK735"/>
      <c r="YL735"/>
      <c r="YM735"/>
      <c r="YN735"/>
      <c r="YO735"/>
      <c r="YP735"/>
      <c r="YQ735"/>
      <c r="YR735"/>
      <c r="YS735"/>
      <c r="YT735"/>
      <c r="YU735"/>
      <c r="YV735"/>
      <c r="YW735"/>
      <c r="YX735"/>
      <c r="YY735"/>
      <c r="YZ735"/>
      <c r="ZA735"/>
      <c r="ZB735"/>
      <c r="ZC735"/>
      <c r="ZD735"/>
      <c r="ZE735"/>
      <c r="ZF735"/>
      <c r="ZG735"/>
      <c r="ZH735"/>
      <c r="ZI735"/>
      <c r="ZJ735"/>
      <c r="ZK735"/>
      <c r="ZL735"/>
      <c r="ZM735"/>
      <c r="ZN735"/>
      <c r="ZO735"/>
      <c r="ZP735"/>
      <c r="ZQ735"/>
      <c r="ZR735"/>
      <c r="ZS735"/>
      <c r="ZT735"/>
      <c r="ZU735"/>
      <c r="ZV735"/>
      <c r="ZW735"/>
      <c r="ZX735"/>
      <c r="ZY735"/>
      <c r="ZZ735"/>
      <c r="AAA735"/>
      <c r="AAB735"/>
      <c r="AAC735"/>
      <c r="AAD735"/>
      <c r="AAE735"/>
      <c r="AAF735"/>
      <c r="AAG735"/>
      <c r="AAH735"/>
      <c r="AAI735"/>
      <c r="AAJ735"/>
      <c r="AAK735"/>
      <c r="AAL735"/>
      <c r="AAM735"/>
      <c r="AAN735"/>
      <c r="AAO735"/>
      <c r="AAP735"/>
      <c r="AAQ735"/>
      <c r="AAR735"/>
      <c r="AAS735"/>
      <c r="AAT735"/>
      <c r="AAU735"/>
      <c r="AAV735"/>
      <c r="AAW735"/>
      <c r="AAX735"/>
      <c r="AAY735"/>
      <c r="AAZ735"/>
      <c r="ABA735"/>
      <c r="ABB735"/>
      <c r="ABC735"/>
      <c r="ABD735"/>
      <c r="ABE735"/>
      <c r="ABF735"/>
      <c r="ABG735"/>
      <c r="ABH735"/>
      <c r="ABI735"/>
      <c r="ABJ735"/>
      <c r="ABK735"/>
      <c r="ABL735"/>
      <c r="ABM735"/>
      <c r="ABN735"/>
      <c r="ABO735"/>
      <c r="ABP735"/>
      <c r="ABQ735"/>
      <c r="ABR735"/>
      <c r="ABS735"/>
      <c r="ABT735"/>
      <c r="ABU735"/>
      <c r="ABV735"/>
      <c r="ABW735"/>
      <c r="ABX735"/>
      <c r="ABY735"/>
      <c r="ABZ735"/>
      <c r="ACA735"/>
      <c r="ACB735"/>
      <c r="ACC735"/>
      <c r="ACD735"/>
      <c r="ACE735"/>
      <c r="ACF735"/>
      <c r="ACG735"/>
      <c r="ACH735"/>
      <c r="ACI735"/>
      <c r="ACJ735"/>
      <c r="ACK735"/>
      <c r="ACL735"/>
      <c r="ACM735"/>
      <c r="ACN735"/>
      <c r="ACO735"/>
      <c r="ACP735"/>
      <c r="ACQ735"/>
      <c r="ACR735"/>
      <c r="ACS735"/>
      <c r="ACT735"/>
      <c r="ACU735"/>
      <c r="ACV735"/>
      <c r="ACW735"/>
      <c r="ACX735"/>
      <c r="ACY735"/>
      <c r="ACZ735"/>
      <c r="ADA735"/>
      <c r="ADB735"/>
      <c r="ADC735"/>
      <c r="ADD735"/>
      <c r="ADE735"/>
      <c r="ADF735"/>
      <c r="ADG735"/>
      <c r="ADH735"/>
      <c r="ADI735"/>
      <c r="ADJ735"/>
      <c r="ADK735"/>
      <c r="ADL735"/>
      <c r="ADM735"/>
      <c r="ADN735"/>
      <c r="ADO735"/>
      <c r="ADP735"/>
      <c r="ADQ735"/>
      <c r="ADR735"/>
      <c r="ADS735"/>
      <c r="ADT735"/>
      <c r="ADU735"/>
      <c r="ADV735"/>
      <c r="ADW735"/>
      <c r="ADX735"/>
      <c r="ADY735"/>
      <c r="ADZ735"/>
      <c r="AEA735"/>
      <c r="AEB735"/>
      <c r="AEC735"/>
      <c r="AED735"/>
      <c r="AEE735"/>
      <c r="AEF735"/>
      <c r="AEG735"/>
      <c r="AEH735"/>
      <c r="AEI735"/>
      <c r="AEJ735"/>
      <c r="AEK735"/>
      <c r="AEL735"/>
      <c r="AEM735"/>
      <c r="AEN735"/>
      <c r="AEO735"/>
      <c r="AEP735"/>
      <c r="AEQ735"/>
      <c r="AER735"/>
      <c r="AES735"/>
      <c r="AET735"/>
      <c r="AEU735"/>
      <c r="AEV735"/>
      <c r="AEW735"/>
      <c r="AEX735"/>
      <c r="AEY735"/>
      <c r="AEZ735"/>
      <c r="AFA735"/>
      <c r="AFB735"/>
      <c r="AFC735"/>
      <c r="AFD735"/>
      <c r="AFE735"/>
      <c r="AFF735"/>
      <c r="AFG735"/>
      <c r="AFH735"/>
      <c r="AFI735"/>
      <c r="AFJ735"/>
      <c r="AFK735"/>
      <c r="AFL735"/>
      <c r="AFM735"/>
      <c r="AFN735"/>
      <c r="AFO735"/>
      <c r="AFP735"/>
      <c r="AFQ735"/>
      <c r="AFR735"/>
      <c r="AFS735"/>
      <c r="AFT735"/>
      <c r="AFU735"/>
      <c r="AFV735"/>
      <c r="AFW735"/>
      <c r="AFX735"/>
      <c r="AFY735"/>
      <c r="AFZ735"/>
      <c r="AGA735"/>
      <c r="AGB735"/>
      <c r="AGC735"/>
      <c r="AGD735"/>
      <c r="AGE735"/>
      <c r="AGF735"/>
      <c r="AGG735"/>
      <c r="AGH735"/>
      <c r="AGI735"/>
      <c r="AGJ735"/>
      <c r="AGK735"/>
      <c r="AGL735"/>
      <c r="AGM735"/>
      <c r="AGN735"/>
      <c r="AGO735"/>
      <c r="AGP735"/>
      <c r="AGQ735"/>
      <c r="AGR735"/>
      <c r="AGS735"/>
      <c r="AGT735"/>
      <c r="AGU735"/>
      <c r="AGV735"/>
      <c r="AGW735"/>
      <c r="AGX735"/>
      <c r="AGY735"/>
      <c r="AGZ735"/>
      <c r="AHA735"/>
      <c r="AHB735"/>
      <c r="AHC735"/>
      <c r="AHD735"/>
      <c r="AHE735"/>
      <c r="AHF735"/>
      <c r="AHG735"/>
      <c r="AHH735"/>
      <c r="AHI735"/>
      <c r="AHJ735"/>
      <c r="AHK735"/>
      <c r="AHL735"/>
      <c r="AHM735"/>
      <c r="AHN735"/>
      <c r="AHO735"/>
      <c r="AHP735"/>
      <c r="AHQ735"/>
      <c r="AHR735"/>
      <c r="AHS735"/>
      <c r="AHT735"/>
      <c r="AHU735"/>
      <c r="AHV735"/>
      <c r="AHW735"/>
      <c r="AHX735"/>
      <c r="AHY735"/>
      <c r="AHZ735"/>
      <c r="AIA735"/>
      <c r="AIB735"/>
      <c r="AIC735"/>
      <c r="AID735"/>
      <c r="AIE735"/>
      <c r="AIF735"/>
      <c r="AIG735"/>
      <c r="AIH735"/>
      <c r="AII735"/>
      <c r="AIJ735"/>
      <c r="AIK735"/>
      <c r="AIL735"/>
      <c r="AIM735"/>
      <c r="AIN735"/>
      <c r="AIO735"/>
      <c r="AIP735"/>
      <c r="AIQ735"/>
      <c r="AIR735"/>
      <c r="AIS735"/>
      <c r="AIT735"/>
      <c r="AIU735"/>
      <c r="AIV735"/>
      <c r="AIW735"/>
      <c r="AIX735"/>
      <c r="AIY735"/>
      <c r="AIZ735"/>
      <c r="AJA735"/>
      <c r="AJB735"/>
      <c r="AJC735"/>
      <c r="AJD735"/>
      <c r="AJE735"/>
      <c r="AJF735"/>
      <c r="AJG735"/>
      <c r="AJH735"/>
      <c r="AJI735"/>
      <c r="AJJ735"/>
      <c r="AJK735"/>
      <c r="AJL735"/>
      <c r="AJM735"/>
      <c r="AJN735"/>
      <c r="AJO735"/>
      <c r="AJP735"/>
      <c r="AJQ735"/>
      <c r="AJR735"/>
      <c r="AJS735"/>
      <c r="AJT735"/>
      <c r="AJU735"/>
      <c r="AJV735"/>
      <c r="AJW735"/>
      <c r="AJX735"/>
      <c r="AJY735"/>
      <c r="AJZ735"/>
      <c r="AKA735"/>
      <c r="AKB735"/>
      <c r="AKC735"/>
      <c r="AKD735"/>
      <c r="AKE735"/>
      <c r="AKF735"/>
      <c r="AKG735"/>
      <c r="AKH735"/>
      <c r="AKI735"/>
      <c r="AKJ735"/>
      <c r="AKK735"/>
      <c r="AKL735"/>
      <c r="AKM735"/>
      <c r="AKN735"/>
      <c r="AKO735"/>
      <c r="AKP735"/>
      <c r="AKQ735"/>
      <c r="AKR735"/>
      <c r="AKS735"/>
      <c r="AKT735"/>
      <c r="AKU735"/>
      <c r="AKV735"/>
      <c r="AKW735"/>
      <c r="AKX735"/>
      <c r="AKY735"/>
      <c r="AKZ735"/>
      <c r="ALA735"/>
      <c r="ALB735"/>
      <c r="ALC735"/>
      <c r="ALD735"/>
      <c r="ALE735"/>
      <c r="ALF735"/>
      <c r="ALG735"/>
      <c r="ALH735"/>
      <c r="ALI735"/>
      <c r="ALJ735"/>
      <c r="ALK735"/>
      <c r="ALL735"/>
      <c r="ALM735"/>
      <c r="ALN735"/>
      <c r="ALO735"/>
      <c r="ALP735"/>
      <c r="ALQ735"/>
      <c r="ALR735"/>
      <c r="ALS735"/>
      <c r="ALT735"/>
      <c r="ALU735"/>
      <c r="ALV735"/>
      <c r="ALW735"/>
      <c r="ALX735"/>
      <c r="ALY735"/>
      <c r="ALZ735"/>
      <c r="AMA735"/>
      <c r="AMB735"/>
      <c r="AMC735"/>
      <c r="AMD735"/>
      <c r="AME735"/>
      <c r="AMF735"/>
      <c r="AMG735"/>
      <c r="AMH735"/>
      <c r="AMI735"/>
      <c r="AMJ735"/>
      <c r="AMK735"/>
      <c r="AML735"/>
      <c r="AMM735"/>
      <c r="AMN735"/>
      <c r="AMO735"/>
      <c r="AMP735"/>
      <c r="AMQ735"/>
      <c r="AMR735"/>
      <c r="AMS735"/>
      <c r="AMT735"/>
      <c r="AMU735"/>
      <c r="AMV735"/>
      <c r="AMW735"/>
      <c r="AMX735"/>
      <c r="AMY735"/>
      <c r="AMZ735"/>
      <c r="ANA735"/>
      <c r="ANB735"/>
      <c r="ANC735"/>
      <c r="AND735"/>
      <c r="ANE735"/>
      <c r="ANF735"/>
      <c r="ANG735"/>
      <c r="ANH735"/>
      <c r="ANI735"/>
      <c r="ANJ735"/>
      <c r="ANK735"/>
      <c r="ANL735"/>
      <c r="ANM735"/>
      <c r="ANN735"/>
      <c r="ANO735"/>
      <c r="ANP735"/>
      <c r="ANQ735"/>
      <c r="ANR735"/>
      <c r="ANS735"/>
      <c r="ANT735"/>
      <c r="ANU735"/>
      <c r="ANV735"/>
      <c r="ANW735"/>
      <c r="ANX735"/>
      <c r="ANY735"/>
      <c r="ANZ735"/>
      <c r="AOA735"/>
      <c r="AOB735"/>
      <c r="AOC735"/>
      <c r="AOD735"/>
      <c r="AOE735"/>
      <c r="AOF735"/>
      <c r="AOG735"/>
      <c r="AOH735"/>
      <c r="AOI735"/>
      <c r="AOJ735"/>
      <c r="AOK735"/>
      <c r="AOL735"/>
      <c r="AOM735"/>
      <c r="AON735"/>
      <c r="AOO735"/>
      <c r="AOP735"/>
      <c r="AOQ735"/>
      <c r="AOR735"/>
      <c r="AOS735"/>
      <c r="AOT735"/>
      <c r="AOU735"/>
      <c r="AOV735"/>
      <c r="AOW735"/>
      <c r="AOX735"/>
      <c r="AOY735"/>
      <c r="AOZ735"/>
      <c r="APA735"/>
      <c r="APB735"/>
      <c r="APC735"/>
      <c r="APD735"/>
      <c r="APE735"/>
      <c r="APF735"/>
      <c r="APG735"/>
      <c r="APH735"/>
      <c r="API735"/>
      <c r="APJ735"/>
      <c r="APK735"/>
      <c r="APL735"/>
      <c r="APM735"/>
      <c r="APN735"/>
      <c r="APO735"/>
      <c r="APP735"/>
      <c r="APQ735"/>
      <c r="APR735"/>
      <c r="APS735"/>
      <c r="APT735"/>
      <c r="APU735"/>
      <c r="APV735"/>
      <c r="APW735"/>
      <c r="APX735"/>
      <c r="APY735"/>
      <c r="APZ735"/>
      <c r="AQA735"/>
      <c r="AQB735"/>
      <c r="AQC735"/>
      <c r="AQD735"/>
      <c r="AQE735"/>
      <c r="AQF735"/>
      <c r="AQG735"/>
      <c r="AQH735"/>
      <c r="AQI735"/>
      <c r="AQJ735"/>
      <c r="AQK735"/>
      <c r="AQL735"/>
      <c r="AQM735"/>
      <c r="AQN735"/>
      <c r="AQO735"/>
      <c r="AQP735"/>
      <c r="AQQ735"/>
      <c r="AQR735"/>
      <c r="AQS735"/>
      <c r="AQT735"/>
      <c r="AQU735"/>
      <c r="AQV735"/>
      <c r="AQW735"/>
      <c r="AQX735"/>
      <c r="AQY735"/>
      <c r="AQZ735"/>
      <c r="ARA735"/>
      <c r="ARB735"/>
      <c r="ARC735"/>
      <c r="ARD735"/>
      <c r="ARE735"/>
      <c r="ARF735"/>
      <c r="ARG735"/>
      <c r="ARH735"/>
      <c r="ARI735"/>
      <c r="ARJ735"/>
      <c r="ARK735"/>
      <c r="ARL735"/>
      <c r="ARM735"/>
      <c r="ARN735"/>
      <c r="ARO735"/>
      <c r="ARP735"/>
      <c r="ARQ735"/>
      <c r="ARR735"/>
      <c r="ARS735"/>
      <c r="ART735"/>
      <c r="ARU735"/>
      <c r="ARV735"/>
      <c r="ARW735"/>
      <c r="ARX735"/>
      <c r="ARY735"/>
      <c r="ARZ735"/>
      <c r="ASA735"/>
      <c r="ASB735"/>
      <c r="ASC735"/>
      <c r="ASD735"/>
      <c r="ASE735"/>
      <c r="ASF735"/>
      <c r="ASG735"/>
      <c r="ASH735"/>
      <c r="ASI735"/>
      <c r="ASJ735"/>
      <c r="ASK735"/>
      <c r="ASL735"/>
      <c r="ASM735"/>
      <c r="ASN735"/>
      <c r="ASO735"/>
      <c r="ASP735"/>
      <c r="ASQ735"/>
      <c r="ASR735"/>
      <c r="ASS735"/>
      <c r="AST735"/>
      <c r="ASU735"/>
      <c r="ASV735"/>
      <c r="ASW735"/>
      <c r="ASX735"/>
      <c r="ASY735"/>
      <c r="ASZ735"/>
      <c r="ATA735"/>
      <c r="ATB735"/>
      <c r="ATC735"/>
      <c r="ATD735"/>
      <c r="ATE735"/>
      <c r="ATF735"/>
      <c r="ATG735"/>
      <c r="ATH735"/>
      <c r="ATI735"/>
      <c r="ATJ735"/>
      <c r="ATK735"/>
      <c r="ATL735"/>
      <c r="ATM735"/>
      <c r="ATN735"/>
      <c r="ATO735"/>
      <c r="ATP735"/>
      <c r="ATQ735"/>
      <c r="ATR735"/>
      <c r="ATS735"/>
      <c r="ATT735"/>
      <c r="ATU735"/>
      <c r="ATV735"/>
      <c r="ATW735"/>
      <c r="ATX735"/>
      <c r="ATY735"/>
      <c r="ATZ735"/>
      <c r="AUA735"/>
      <c r="AUB735"/>
      <c r="AUC735"/>
      <c r="AUD735"/>
      <c r="AUE735"/>
      <c r="AUF735"/>
      <c r="AUG735"/>
      <c r="AUH735"/>
      <c r="AUI735"/>
      <c r="AUJ735"/>
      <c r="AUK735"/>
      <c r="AUL735"/>
      <c r="AUM735"/>
      <c r="AUN735"/>
      <c r="AUO735"/>
      <c r="AUP735"/>
      <c r="AUQ735"/>
      <c r="AUR735"/>
      <c r="AUS735"/>
      <c r="AUT735"/>
      <c r="AUU735"/>
      <c r="AUV735"/>
      <c r="AUW735"/>
      <c r="AUX735"/>
      <c r="AUY735"/>
      <c r="AUZ735"/>
      <c r="AVA735"/>
      <c r="AVB735"/>
      <c r="AVC735"/>
      <c r="AVD735"/>
      <c r="AVE735"/>
      <c r="AVF735"/>
      <c r="AVG735"/>
      <c r="AVH735"/>
      <c r="AVI735"/>
      <c r="AVJ735"/>
      <c r="AVK735"/>
      <c r="AVL735"/>
      <c r="AVM735"/>
      <c r="AVN735"/>
      <c r="AVO735"/>
      <c r="AVP735"/>
      <c r="AVQ735"/>
      <c r="AVR735"/>
      <c r="AVS735"/>
      <c r="AVT735"/>
      <c r="AVU735"/>
      <c r="AVV735"/>
      <c r="AVW735"/>
      <c r="AVX735"/>
      <c r="AVY735"/>
      <c r="AVZ735"/>
      <c r="AWA735"/>
      <c r="AWB735"/>
      <c r="AWC735"/>
      <c r="AWD735"/>
      <c r="AWE735"/>
      <c r="AWF735"/>
      <c r="AWG735"/>
      <c r="AWH735"/>
      <c r="AWI735"/>
      <c r="AWJ735"/>
      <c r="AWK735"/>
      <c r="AWL735"/>
      <c r="AWM735"/>
      <c r="AWN735"/>
      <c r="AWO735"/>
      <c r="AWP735"/>
      <c r="AWQ735"/>
      <c r="AWR735"/>
      <c r="AWS735"/>
      <c r="AWT735"/>
      <c r="AWU735"/>
      <c r="AWV735"/>
      <c r="AWW735"/>
      <c r="AWX735"/>
      <c r="AWY735"/>
      <c r="AWZ735"/>
      <c r="AXA735"/>
      <c r="AXB735"/>
      <c r="AXC735"/>
      <c r="AXD735"/>
      <c r="AXE735"/>
      <c r="AXF735"/>
      <c r="AXG735"/>
      <c r="AXH735"/>
      <c r="AXI735"/>
      <c r="AXJ735"/>
      <c r="AXK735"/>
      <c r="AXL735"/>
      <c r="AXM735"/>
      <c r="AXN735"/>
      <c r="AXO735"/>
      <c r="AXP735"/>
      <c r="AXQ735"/>
      <c r="AXR735"/>
      <c r="AXS735"/>
      <c r="AXT735"/>
      <c r="AXU735"/>
      <c r="AXV735"/>
      <c r="AXW735"/>
      <c r="AXX735"/>
      <c r="AXY735"/>
      <c r="AXZ735"/>
      <c r="AYA735"/>
      <c r="AYB735"/>
      <c r="AYC735"/>
      <c r="AYD735"/>
      <c r="AYE735"/>
      <c r="AYF735"/>
      <c r="AYG735"/>
      <c r="AYH735"/>
      <c r="AYI735"/>
      <c r="AYJ735"/>
      <c r="AYK735"/>
      <c r="AYL735"/>
      <c r="AYM735"/>
      <c r="AYN735"/>
      <c r="AYO735"/>
      <c r="AYP735"/>
      <c r="AYQ735"/>
      <c r="AYR735"/>
      <c r="AYS735"/>
      <c r="AYT735"/>
      <c r="AYU735"/>
      <c r="AYV735"/>
      <c r="AYW735"/>
      <c r="AYX735"/>
      <c r="AYY735"/>
      <c r="AYZ735"/>
      <c r="AZA735"/>
      <c r="AZB735"/>
      <c r="AZC735"/>
      <c r="AZD735"/>
      <c r="AZE735"/>
      <c r="AZF735"/>
      <c r="AZG735"/>
      <c r="AZH735"/>
      <c r="AZI735"/>
      <c r="AZJ735"/>
      <c r="AZK735"/>
      <c r="AZL735"/>
      <c r="AZM735"/>
      <c r="AZN735"/>
      <c r="AZO735"/>
      <c r="AZP735"/>
      <c r="AZQ735"/>
      <c r="AZR735"/>
      <c r="AZS735"/>
      <c r="AZT735"/>
      <c r="AZU735"/>
      <c r="AZV735"/>
      <c r="AZW735"/>
      <c r="AZX735"/>
      <c r="AZY735"/>
      <c r="AZZ735"/>
      <c r="BAA735"/>
      <c r="BAB735"/>
      <c r="BAC735"/>
      <c r="BAD735"/>
      <c r="BAE735"/>
      <c r="BAF735"/>
      <c r="BAG735"/>
      <c r="BAH735"/>
      <c r="BAI735"/>
      <c r="BAJ735"/>
      <c r="BAK735"/>
      <c r="BAL735"/>
      <c r="BAM735"/>
      <c r="BAN735"/>
      <c r="BAO735"/>
      <c r="BAP735"/>
      <c r="BAQ735"/>
      <c r="BAR735"/>
      <c r="BAS735"/>
      <c r="BAT735"/>
      <c r="BAU735"/>
      <c r="BAV735"/>
      <c r="BAW735"/>
      <c r="BAX735"/>
      <c r="BAY735"/>
      <c r="BAZ735"/>
      <c r="BBA735"/>
      <c r="BBB735"/>
      <c r="BBC735"/>
      <c r="BBD735"/>
      <c r="BBE735"/>
      <c r="BBF735"/>
      <c r="BBG735"/>
      <c r="BBH735"/>
      <c r="BBI735"/>
      <c r="BBJ735"/>
      <c r="BBK735"/>
      <c r="BBL735"/>
      <c r="BBM735"/>
      <c r="BBN735"/>
      <c r="BBO735"/>
      <c r="BBP735"/>
      <c r="BBQ735"/>
      <c r="BBR735"/>
      <c r="BBS735"/>
      <c r="BBT735"/>
      <c r="BBU735"/>
      <c r="BBV735"/>
      <c r="BBW735"/>
      <c r="BBX735"/>
      <c r="BBY735"/>
      <c r="BBZ735"/>
      <c r="BCA735"/>
      <c r="BCB735"/>
      <c r="BCC735"/>
      <c r="BCD735"/>
      <c r="BCE735"/>
      <c r="BCF735"/>
      <c r="BCG735"/>
      <c r="BCH735"/>
      <c r="BCI735"/>
      <c r="BCJ735"/>
      <c r="BCK735"/>
      <c r="BCL735"/>
      <c r="BCM735"/>
      <c r="BCN735"/>
      <c r="BCO735"/>
      <c r="BCP735"/>
      <c r="BCQ735"/>
      <c r="BCR735"/>
      <c r="BCS735"/>
      <c r="BCT735"/>
      <c r="BCU735"/>
      <c r="BCV735"/>
      <c r="BCW735"/>
      <c r="BCX735"/>
      <c r="BCY735"/>
      <c r="BCZ735"/>
      <c r="BDA735"/>
      <c r="BDB735"/>
      <c r="BDC735"/>
      <c r="BDD735"/>
      <c r="BDE735"/>
      <c r="BDF735"/>
      <c r="BDG735"/>
      <c r="BDH735"/>
      <c r="BDI735"/>
      <c r="BDJ735"/>
      <c r="BDK735"/>
      <c r="BDL735"/>
      <c r="BDM735"/>
      <c r="BDN735"/>
      <c r="BDO735"/>
      <c r="BDP735"/>
      <c r="BDQ735"/>
      <c r="BDR735"/>
      <c r="BDS735"/>
      <c r="BDT735"/>
      <c r="BDU735"/>
      <c r="BDV735"/>
      <c r="BDW735"/>
      <c r="BDX735"/>
      <c r="BDY735"/>
      <c r="BDZ735"/>
      <c r="BEA735"/>
      <c r="BEB735"/>
      <c r="BEC735"/>
      <c r="BED735"/>
      <c r="BEE735"/>
      <c r="BEF735"/>
      <c r="BEG735"/>
      <c r="BEH735"/>
      <c r="BEI735"/>
      <c r="BEJ735"/>
      <c r="BEK735"/>
      <c r="BEL735"/>
      <c r="BEM735"/>
      <c r="BEN735"/>
      <c r="BEO735"/>
      <c r="BEP735"/>
      <c r="BEQ735"/>
      <c r="BER735"/>
      <c r="BES735"/>
      <c r="BET735"/>
      <c r="BEU735"/>
      <c r="BEV735"/>
      <c r="BEW735"/>
      <c r="BEX735"/>
      <c r="BEY735"/>
      <c r="BEZ735"/>
      <c r="BFA735"/>
      <c r="BFB735"/>
      <c r="BFC735"/>
      <c r="BFD735"/>
      <c r="BFE735"/>
      <c r="BFF735"/>
      <c r="BFG735"/>
      <c r="BFH735"/>
      <c r="BFI735"/>
      <c r="BFJ735"/>
      <c r="BFK735"/>
      <c r="BFL735"/>
      <c r="BFM735"/>
      <c r="BFN735"/>
      <c r="BFO735"/>
      <c r="BFP735"/>
      <c r="BFQ735"/>
      <c r="BFR735"/>
      <c r="BFS735"/>
      <c r="BFT735"/>
      <c r="BFU735"/>
      <c r="BFV735"/>
      <c r="BFW735"/>
      <c r="BFX735"/>
      <c r="BFY735"/>
      <c r="BFZ735"/>
      <c r="BGA735"/>
      <c r="BGB735"/>
      <c r="BGC735"/>
      <c r="BGD735"/>
      <c r="BGE735"/>
      <c r="BGF735"/>
      <c r="BGG735"/>
      <c r="BGH735"/>
      <c r="BGI735"/>
      <c r="BGJ735"/>
      <c r="BGK735"/>
      <c r="BGL735"/>
      <c r="BGM735"/>
      <c r="BGN735"/>
      <c r="BGO735"/>
      <c r="BGP735"/>
      <c r="BGQ735"/>
      <c r="BGR735"/>
      <c r="BGS735"/>
      <c r="BGT735"/>
      <c r="BGU735"/>
      <c r="BGV735"/>
      <c r="BGW735"/>
      <c r="BGX735"/>
      <c r="BGY735"/>
      <c r="BGZ735"/>
      <c r="BHA735"/>
      <c r="BHB735"/>
      <c r="BHC735"/>
      <c r="BHD735"/>
      <c r="BHE735"/>
      <c r="BHF735"/>
      <c r="BHG735"/>
      <c r="BHH735"/>
      <c r="BHI735"/>
      <c r="BHJ735"/>
      <c r="BHK735"/>
      <c r="BHL735"/>
      <c r="BHM735"/>
      <c r="BHN735"/>
      <c r="BHO735"/>
      <c r="BHP735"/>
      <c r="BHQ735"/>
      <c r="BHR735"/>
      <c r="BHS735"/>
      <c r="BHT735"/>
      <c r="BHU735"/>
      <c r="BHV735"/>
      <c r="BHW735"/>
      <c r="BHX735"/>
      <c r="BHY735"/>
      <c r="BHZ735"/>
      <c r="BIA735"/>
      <c r="BIB735"/>
      <c r="BIC735"/>
      <c r="BID735"/>
      <c r="BIE735"/>
      <c r="BIF735"/>
      <c r="BIG735"/>
      <c r="BIH735"/>
      <c r="BII735"/>
      <c r="BIJ735"/>
      <c r="BIK735"/>
      <c r="BIL735"/>
      <c r="BIM735"/>
      <c r="BIN735"/>
      <c r="BIO735"/>
      <c r="BIP735"/>
      <c r="BIQ735"/>
      <c r="BIR735"/>
      <c r="BIS735"/>
      <c r="BIT735"/>
      <c r="BIU735"/>
      <c r="BIV735"/>
      <c r="BIW735"/>
      <c r="BIX735"/>
      <c r="BIY735"/>
      <c r="BIZ735"/>
      <c r="BJA735"/>
      <c r="BJB735"/>
      <c r="BJC735"/>
      <c r="BJD735"/>
      <c r="BJE735"/>
      <c r="BJF735"/>
      <c r="BJG735"/>
      <c r="BJH735"/>
      <c r="BJI735"/>
      <c r="BJJ735"/>
      <c r="BJK735"/>
      <c r="BJL735"/>
      <c r="BJM735"/>
      <c r="BJN735"/>
      <c r="BJO735"/>
      <c r="BJP735"/>
      <c r="BJQ735"/>
      <c r="BJR735"/>
      <c r="BJS735"/>
      <c r="BJT735"/>
      <c r="BJU735"/>
      <c r="BJV735"/>
      <c r="BJW735"/>
      <c r="BJX735"/>
      <c r="BJY735"/>
      <c r="BJZ735"/>
      <c r="BKA735"/>
      <c r="BKB735"/>
      <c r="BKC735"/>
      <c r="BKD735"/>
      <c r="BKE735"/>
      <c r="BKF735"/>
      <c r="BKG735"/>
      <c r="BKH735"/>
      <c r="BKI735"/>
      <c r="BKJ735"/>
      <c r="BKK735"/>
      <c r="BKL735"/>
      <c r="BKM735"/>
      <c r="BKN735"/>
      <c r="BKO735"/>
      <c r="BKP735"/>
      <c r="BKQ735"/>
      <c r="BKR735"/>
      <c r="BKS735"/>
      <c r="BKT735"/>
      <c r="BKU735"/>
      <c r="BKV735"/>
      <c r="BKW735"/>
      <c r="BKX735"/>
      <c r="BKY735"/>
      <c r="BKZ735"/>
      <c r="BLA735"/>
      <c r="BLB735"/>
      <c r="BLC735"/>
      <c r="BLD735"/>
      <c r="BLE735"/>
      <c r="BLF735"/>
      <c r="BLG735"/>
      <c r="BLH735"/>
      <c r="BLI735"/>
      <c r="BLJ735"/>
      <c r="BLK735"/>
      <c r="BLL735"/>
      <c r="BLM735"/>
      <c r="BLN735"/>
      <c r="BLO735"/>
      <c r="BLP735"/>
      <c r="BLQ735"/>
      <c r="BLR735"/>
      <c r="BLS735"/>
      <c r="BLT735"/>
      <c r="BLU735"/>
      <c r="BLV735"/>
      <c r="BLW735"/>
      <c r="BLX735"/>
      <c r="BLY735"/>
      <c r="BLZ735"/>
      <c r="BMA735"/>
      <c r="BMB735"/>
      <c r="BMC735"/>
      <c r="BMD735"/>
      <c r="BME735"/>
      <c r="BMF735"/>
      <c r="BMG735"/>
      <c r="BMH735"/>
      <c r="BMI735"/>
      <c r="BMJ735"/>
      <c r="BMK735"/>
      <c r="BML735"/>
      <c r="BMM735"/>
      <c r="BMN735"/>
      <c r="BMO735"/>
      <c r="BMP735"/>
      <c r="BMQ735"/>
      <c r="BMR735"/>
      <c r="BMS735"/>
      <c r="BMT735"/>
      <c r="BMU735"/>
      <c r="BMV735"/>
      <c r="BMW735"/>
      <c r="BMX735"/>
      <c r="BMY735"/>
      <c r="BMZ735"/>
      <c r="BNA735"/>
      <c r="BNB735"/>
      <c r="BNC735"/>
      <c r="BND735"/>
      <c r="BNE735"/>
      <c r="BNF735"/>
      <c r="BNG735"/>
      <c r="BNH735"/>
      <c r="BNI735"/>
      <c r="BNJ735"/>
      <c r="BNK735"/>
      <c r="BNL735"/>
      <c r="BNM735"/>
      <c r="BNN735"/>
      <c r="BNO735"/>
      <c r="BNP735"/>
      <c r="BNQ735"/>
      <c r="BNR735"/>
      <c r="BNS735"/>
      <c r="BNT735"/>
      <c r="BNU735"/>
      <c r="BNV735"/>
      <c r="BNW735"/>
      <c r="BNX735"/>
      <c r="BNY735"/>
      <c r="BNZ735"/>
      <c r="BOA735"/>
      <c r="BOB735"/>
      <c r="BOC735"/>
      <c r="BOD735"/>
      <c r="BOE735"/>
      <c r="BOF735"/>
      <c r="BOG735"/>
      <c r="BOH735"/>
      <c r="BOI735"/>
      <c r="BOJ735"/>
      <c r="BOK735"/>
      <c r="BOL735"/>
      <c r="BOM735"/>
      <c r="BON735"/>
      <c r="BOO735"/>
      <c r="BOP735"/>
      <c r="BOQ735"/>
      <c r="BOR735"/>
      <c r="BOS735"/>
      <c r="BOT735"/>
      <c r="BOU735"/>
      <c r="BOV735"/>
      <c r="BOW735"/>
      <c r="BOX735"/>
      <c r="BOY735"/>
      <c r="BOZ735"/>
      <c r="BPA735"/>
      <c r="BPB735"/>
      <c r="BPC735"/>
      <c r="BPD735"/>
      <c r="BPE735"/>
      <c r="BPF735"/>
      <c r="BPG735"/>
      <c r="BPH735"/>
      <c r="BPI735"/>
      <c r="BPJ735"/>
      <c r="BPK735"/>
      <c r="BPL735"/>
      <c r="BPM735"/>
      <c r="BPN735"/>
      <c r="BPO735"/>
      <c r="BPP735"/>
      <c r="BPQ735"/>
      <c r="BPR735"/>
      <c r="BPS735"/>
      <c r="BPT735"/>
      <c r="BPU735"/>
      <c r="BPV735"/>
      <c r="BPW735"/>
      <c r="BPX735"/>
      <c r="BPY735"/>
      <c r="BPZ735"/>
      <c r="BQA735"/>
      <c r="BQB735"/>
      <c r="BQC735"/>
      <c r="BQD735"/>
      <c r="BQE735"/>
      <c r="BQF735"/>
      <c r="BQG735"/>
      <c r="BQH735"/>
      <c r="BQI735"/>
      <c r="BQJ735"/>
      <c r="BQK735"/>
      <c r="BQL735"/>
      <c r="BQM735"/>
      <c r="BQN735"/>
      <c r="BQO735"/>
      <c r="BQP735"/>
      <c r="BQQ735"/>
      <c r="BQR735"/>
      <c r="BQS735"/>
      <c r="BQT735"/>
      <c r="BQU735"/>
      <c r="BQV735"/>
      <c r="BQW735"/>
      <c r="BQX735"/>
      <c r="BQY735"/>
      <c r="BQZ735"/>
      <c r="BRA735"/>
      <c r="BRB735"/>
      <c r="BRC735"/>
      <c r="BRD735"/>
      <c r="BRE735"/>
      <c r="BRF735"/>
      <c r="BRG735"/>
      <c r="BRH735"/>
      <c r="BRI735"/>
      <c r="BRJ735"/>
      <c r="BRK735"/>
      <c r="BRL735"/>
      <c r="BRM735"/>
      <c r="BRN735"/>
      <c r="BRO735"/>
      <c r="BRP735"/>
      <c r="BRQ735"/>
      <c r="BRR735"/>
      <c r="BRS735"/>
      <c r="BRT735"/>
      <c r="BRU735"/>
      <c r="BRV735"/>
      <c r="BRW735"/>
      <c r="BRX735"/>
      <c r="BRY735"/>
      <c r="BRZ735"/>
      <c r="BSA735"/>
      <c r="BSB735"/>
      <c r="BSC735"/>
      <c r="BSD735"/>
      <c r="BSE735"/>
      <c r="BSF735"/>
      <c r="BSG735"/>
      <c r="BSH735"/>
      <c r="BSI735"/>
      <c r="BSJ735"/>
      <c r="BSK735"/>
      <c r="BSL735"/>
      <c r="BSM735"/>
      <c r="BSN735"/>
      <c r="BSO735"/>
      <c r="BSP735"/>
      <c r="BSQ735"/>
      <c r="BSR735"/>
      <c r="BSS735"/>
      <c r="BST735"/>
      <c r="BSU735"/>
      <c r="BSV735"/>
      <c r="BSW735"/>
      <c r="BSX735"/>
      <c r="BSY735"/>
      <c r="BSZ735"/>
      <c r="BTA735"/>
      <c r="BTB735"/>
      <c r="BTC735"/>
      <c r="BTD735"/>
      <c r="BTE735"/>
      <c r="BTF735"/>
      <c r="BTG735"/>
      <c r="BTH735"/>
      <c r="BTI735"/>
      <c r="BTJ735"/>
      <c r="BTK735"/>
      <c r="BTL735"/>
      <c r="BTM735"/>
      <c r="BTN735"/>
      <c r="BTO735"/>
      <c r="BTP735"/>
      <c r="BTQ735"/>
      <c r="BTR735"/>
      <c r="BTS735"/>
      <c r="BTT735"/>
      <c r="BTU735"/>
      <c r="BTV735"/>
      <c r="BTW735"/>
      <c r="BTX735"/>
      <c r="BTY735"/>
      <c r="BTZ735"/>
      <c r="BUA735"/>
      <c r="BUB735"/>
      <c r="BUC735"/>
      <c r="BUD735"/>
      <c r="BUE735"/>
      <c r="BUF735"/>
      <c r="BUG735"/>
      <c r="BUH735"/>
      <c r="BUI735"/>
      <c r="BUJ735"/>
      <c r="BUK735"/>
      <c r="BUL735"/>
      <c r="BUM735"/>
      <c r="BUN735"/>
      <c r="BUO735"/>
      <c r="BUP735"/>
      <c r="BUQ735"/>
      <c r="BUR735"/>
      <c r="BUS735"/>
      <c r="BUT735"/>
      <c r="BUU735"/>
      <c r="BUV735"/>
      <c r="BUW735"/>
      <c r="BUX735"/>
      <c r="BUY735"/>
      <c r="BUZ735"/>
      <c r="BVA735"/>
      <c r="BVB735"/>
      <c r="BVC735"/>
      <c r="BVD735"/>
      <c r="BVE735"/>
      <c r="BVF735"/>
      <c r="BVG735"/>
      <c r="BVH735"/>
      <c r="BVI735"/>
      <c r="BVJ735"/>
      <c r="BVK735"/>
      <c r="BVL735"/>
      <c r="BVM735"/>
      <c r="BVN735"/>
      <c r="BVO735"/>
      <c r="BVP735"/>
      <c r="BVQ735"/>
      <c r="BVR735"/>
      <c r="BVS735"/>
      <c r="BVT735"/>
      <c r="BVU735"/>
      <c r="BVV735"/>
      <c r="BVW735"/>
      <c r="BVX735"/>
      <c r="BVY735"/>
      <c r="BVZ735"/>
      <c r="BWA735"/>
      <c r="BWB735"/>
      <c r="BWC735"/>
      <c r="BWD735"/>
      <c r="BWE735"/>
      <c r="BWF735"/>
      <c r="BWG735"/>
      <c r="BWH735"/>
      <c r="BWI735"/>
      <c r="BWJ735"/>
      <c r="BWK735"/>
      <c r="BWL735"/>
      <c r="BWM735"/>
      <c r="BWN735"/>
      <c r="BWO735"/>
      <c r="BWP735"/>
      <c r="BWQ735"/>
      <c r="BWR735"/>
      <c r="BWS735"/>
      <c r="BWT735"/>
      <c r="BWU735"/>
      <c r="BWV735"/>
      <c r="BWW735"/>
      <c r="BWX735"/>
      <c r="BWY735"/>
      <c r="BWZ735"/>
      <c r="BXA735"/>
      <c r="BXB735"/>
      <c r="BXC735"/>
      <c r="BXD735"/>
      <c r="BXE735"/>
      <c r="BXF735"/>
      <c r="BXG735"/>
      <c r="BXH735"/>
      <c r="BXI735"/>
      <c r="BXJ735"/>
      <c r="BXK735"/>
      <c r="BXL735"/>
      <c r="BXM735"/>
      <c r="BXN735"/>
      <c r="BXO735"/>
      <c r="BXP735"/>
      <c r="BXQ735"/>
      <c r="BXR735"/>
      <c r="BXS735"/>
      <c r="BXT735"/>
      <c r="BXU735"/>
      <c r="BXV735"/>
      <c r="BXW735"/>
      <c r="BXX735"/>
      <c r="BXY735"/>
      <c r="BXZ735"/>
      <c r="BYA735"/>
      <c r="BYB735"/>
      <c r="BYC735"/>
      <c r="BYD735"/>
      <c r="BYE735"/>
      <c r="BYF735"/>
      <c r="BYG735"/>
      <c r="BYH735"/>
      <c r="BYI735"/>
      <c r="BYJ735"/>
      <c r="BYK735"/>
      <c r="BYL735"/>
      <c r="BYM735"/>
      <c r="BYN735"/>
      <c r="BYO735"/>
      <c r="BYP735"/>
      <c r="BYQ735"/>
      <c r="BYR735"/>
      <c r="BYS735"/>
      <c r="BYT735"/>
      <c r="BYU735"/>
      <c r="BYV735"/>
      <c r="BYW735"/>
      <c r="BYX735"/>
      <c r="BYY735"/>
      <c r="BYZ735"/>
      <c r="BZA735"/>
      <c r="BZB735"/>
      <c r="BZC735"/>
      <c r="BZD735"/>
      <c r="BZE735"/>
      <c r="BZF735"/>
      <c r="BZG735"/>
      <c r="BZH735"/>
      <c r="BZI735"/>
      <c r="BZJ735"/>
      <c r="BZK735"/>
      <c r="BZL735"/>
      <c r="BZM735"/>
      <c r="BZN735"/>
      <c r="BZO735"/>
      <c r="BZP735"/>
      <c r="BZQ735"/>
      <c r="BZR735"/>
      <c r="BZS735"/>
      <c r="BZT735"/>
      <c r="BZU735"/>
      <c r="BZV735"/>
      <c r="BZW735"/>
      <c r="BZX735"/>
      <c r="BZY735"/>
      <c r="BZZ735"/>
      <c r="CAA735"/>
      <c r="CAB735"/>
      <c r="CAC735"/>
      <c r="CAD735"/>
      <c r="CAE735"/>
      <c r="CAF735"/>
      <c r="CAG735"/>
      <c r="CAH735"/>
      <c r="CAI735"/>
      <c r="CAJ735"/>
      <c r="CAK735"/>
      <c r="CAL735"/>
      <c r="CAM735"/>
      <c r="CAN735"/>
      <c r="CAO735"/>
      <c r="CAP735"/>
      <c r="CAQ735"/>
      <c r="CAR735"/>
      <c r="CAS735"/>
      <c r="CAT735"/>
      <c r="CAU735"/>
      <c r="CAV735"/>
      <c r="CAW735"/>
      <c r="CAX735"/>
      <c r="CAY735"/>
      <c r="CAZ735"/>
      <c r="CBA735"/>
      <c r="CBB735"/>
      <c r="CBC735"/>
      <c r="CBD735"/>
      <c r="CBE735"/>
      <c r="CBF735"/>
      <c r="CBG735"/>
      <c r="CBH735"/>
      <c r="CBI735"/>
      <c r="CBJ735"/>
      <c r="CBK735"/>
      <c r="CBL735"/>
      <c r="CBM735"/>
      <c r="CBN735"/>
      <c r="CBO735"/>
      <c r="CBP735"/>
      <c r="CBQ735"/>
      <c r="CBR735"/>
      <c r="CBS735"/>
      <c r="CBT735"/>
      <c r="CBU735"/>
      <c r="CBV735"/>
      <c r="CBW735"/>
      <c r="CBX735"/>
      <c r="CBY735"/>
      <c r="CBZ735"/>
      <c r="CCA735"/>
      <c r="CCB735"/>
      <c r="CCC735"/>
      <c r="CCD735"/>
      <c r="CCE735"/>
      <c r="CCF735"/>
      <c r="CCG735"/>
      <c r="CCH735"/>
      <c r="CCI735"/>
      <c r="CCJ735"/>
      <c r="CCK735"/>
      <c r="CCL735"/>
      <c r="CCM735"/>
      <c r="CCN735"/>
      <c r="CCO735"/>
      <c r="CCP735"/>
      <c r="CCQ735"/>
      <c r="CCR735"/>
      <c r="CCS735"/>
      <c r="CCT735"/>
      <c r="CCU735"/>
      <c r="CCV735"/>
      <c r="CCW735"/>
      <c r="CCX735"/>
      <c r="CCY735"/>
      <c r="CCZ735"/>
      <c r="CDA735"/>
      <c r="CDB735"/>
      <c r="CDC735"/>
      <c r="CDD735"/>
      <c r="CDE735"/>
      <c r="CDF735"/>
      <c r="CDG735"/>
      <c r="CDH735"/>
      <c r="CDI735"/>
      <c r="CDJ735"/>
      <c r="CDK735"/>
      <c r="CDL735"/>
      <c r="CDM735"/>
      <c r="CDN735"/>
      <c r="CDO735"/>
      <c r="CDP735"/>
      <c r="CDQ735"/>
      <c r="CDR735"/>
      <c r="CDS735"/>
      <c r="CDT735"/>
      <c r="CDU735"/>
      <c r="CDV735"/>
      <c r="CDW735"/>
      <c r="CDX735"/>
      <c r="CDY735"/>
      <c r="CDZ735"/>
      <c r="CEA735"/>
      <c r="CEB735"/>
      <c r="CEC735"/>
      <c r="CED735"/>
      <c r="CEE735"/>
      <c r="CEF735"/>
      <c r="CEG735"/>
      <c r="CEH735"/>
      <c r="CEI735"/>
      <c r="CEJ735"/>
      <c r="CEK735"/>
      <c r="CEL735"/>
      <c r="CEM735"/>
      <c r="CEN735"/>
      <c r="CEO735"/>
      <c r="CEP735"/>
      <c r="CEQ735"/>
      <c r="CER735"/>
      <c r="CES735"/>
      <c r="CET735"/>
      <c r="CEU735"/>
      <c r="CEV735"/>
      <c r="CEW735"/>
      <c r="CEX735"/>
      <c r="CEY735"/>
      <c r="CEZ735"/>
      <c r="CFA735"/>
      <c r="CFB735"/>
      <c r="CFC735"/>
      <c r="CFD735"/>
      <c r="CFE735"/>
      <c r="CFF735"/>
      <c r="CFG735"/>
      <c r="CFH735"/>
      <c r="CFI735"/>
      <c r="CFJ735"/>
      <c r="CFK735"/>
      <c r="CFL735"/>
      <c r="CFM735"/>
      <c r="CFN735"/>
      <c r="CFO735"/>
      <c r="CFP735"/>
      <c r="CFQ735"/>
      <c r="CFR735"/>
      <c r="CFS735"/>
      <c r="CFT735"/>
      <c r="CFU735"/>
      <c r="CFV735"/>
      <c r="CFW735"/>
      <c r="CFX735"/>
      <c r="CFY735"/>
      <c r="CFZ735"/>
      <c r="CGA735"/>
      <c r="CGB735"/>
      <c r="CGC735"/>
      <c r="CGD735"/>
      <c r="CGE735"/>
      <c r="CGF735"/>
      <c r="CGG735"/>
      <c r="CGH735"/>
      <c r="CGI735"/>
      <c r="CGJ735"/>
      <c r="CGK735"/>
      <c r="CGL735"/>
      <c r="CGM735"/>
      <c r="CGN735"/>
      <c r="CGO735"/>
      <c r="CGP735"/>
      <c r="CGQ735"/>
      <c r="CGR735"/>
      <c r="CGS735"/>
      <c r="CGT735"/>
      <c r="CGU735"/>
      <c r="CGV735"/>
      <c r="CGW735"/>
      <c r="CGX735"/>
      <c r="CGY735"/>
      <c r="CGZ735"/>
      <c r="CHA735"/>
      <c r="CHB735"/>
      <c r="CHC735"/>
      <c r="CHD735"/>
      <c r="CHE735"/>
      <c r="CHF735"/>
      <c r="CHG735"/>
      <c r="CHH735"/>
      <c r="CHI735"/>
      <c r="CHJ735"/>
      <c r="CHK735"/>
      <c r="CHL735"/>
      <c r="CHM735"/>
      <c r="CHN735"/>
      <c r="CHO735"/>
      <c r="CHP735"/>
      <c r="CHQ735"/>
      <c r="CHR735"/>
      <c r="CHS735"/>
      <c r="CHT735"/>
      <c r="CHU735"/>
      <c r="CHV735"/>
      <c r="CHW735"/>
      <c r="CHX735"/>
      <c r="CHY735"/>
      <c r="CHZ735"/>
      <c r="CIA735"/>
      <c r="CIB735"/>
      <c r="CIC735"/>
      <c r="CID735"/>
      <c r="CIE735"/>
      <c r="CIF735"/>
      <c r="CIG735"/>
      <c r="CIH735"/>
      <c r="CII735"/>
      <c r="CIJ735"/>
      <c r="CIK735"/>
      <c r="CIL735"/>
      <c r="CIM735"/>
      <c r="CIN735"/>
      <c r="CIO735"/>
      <c r="CIP735"/>
      <c r="CIQ735"/>
      <c r="CIR735"/>
      <c r="CIS735"/>
      <c r="CIT735"/>
      <c r="CIU735"/>
      <c r="CIV735"/>
      <c r="CIW735"/>
      <c r="CIX735"/>
      <c r="CIY735"/>
      <c r="CIZ735"/>
      <c r="CJA735"/>
      <c r="CJB735"/>
      <c r="CJC735"/>
      <c r="CJD735"/>
      <c r="CJE735"/>
      <c r="CJF735"/>
      <c r="CJG735"/>
      <c r="CJH735"/>
      <c r="CJI735"/>
      <c r="CJJ735"/>
      <c r="CJK735"/>
      <c r="CJL735"/>
      <c r="CJM735"/>
      <c r="CJN735"/>
      <c r="CJO735"/>
      <c r="CJP735"/>
      <c r="CJQ735"/>
      <c r="CJR735"/>
      <c r="CJS735"/>
      <c r="CJT735"/>
      <c r="CJU735"/>
      <c r="CJV735"/>
      <c r="CJW735"/>
      <c r="CJX735"/>
      <c r="CJY735"/>
      <c r="CJZ735"/>
      <c r="CKA735"/>
      <c r="CKB735"/>
      <c r="CKC735"/>
      <c r="CKD735"/>
      <c r="CKE735"/>
      <c r="CKF735"/>
      <c r="CKG735"/>
      <c r="CKH735"/>
      <c r="CKI735"/>
      <c r="CKJ735"/>
      <c r="CKK735"/>
      <c r="CKL735"/>
      <c r="CKM735"/>
      <c r="CKN735"/>
      <c r="CKO735"/>
      <c r="CKP735"/>
      <c r="CKQ735"/>
      <c r="CKR735"/>
      <c r="CKS735"/>
      <c r="CKT735"/>
      <c r="CKU735"/>
      <c r="CKV735"/>
      <c r="CKW735"/>
      <c r="CKX735"/>
      <c r="CKY735"/>
      <c r="CKZ735"/>
      <c r="CLA735"/>
      <c r="CLB735"/>
      <c r="CLC735"/>
      <c r="CLD735"/>
      <c r="CLE735"/>
      <c r="CLF735"/>
      <c r="CLG735"/>
      <c r="CLH735"/>
      <c r="CLI735"/>
      <c r="CLJ735"/>
      <c r="CLK735"/>
      <c r="CLL735"/>
      <c r="CLM735"/>
      <c r="CLN735"/>
      <c r="CLO735"/>
      <c r="CLP735"/>
      <c r="CLQ735"/>
      <c r="CLR735"/>
      <c r="CLS735"/>
      <c r="CLT735"/>
      <c r="CLU735"/>
      <c r="CLV735"/>
      <c r="CLW735"/>
      <c r="CLX735"/>
      <c r="CLY735"/>
      <c r="CLZ735"/>
      <c r="CMA735"/>
      <c r="CMB735"/>
      <c r="CMC735"/>
      <c r="CMD735"/>
      <c r="CME735"/>
      <c r="CMF735"/>
      <c r="CMG735"/>
      <c r="CMH735"/>
      <c r="CMI735"/>
      <c r="CMJ735"/>
      <c r="CMK735"/>
      <c r="CML735"/>
      <c r="CMM735"/>
      <c r="CMN735"/>
      <c r="CMO735"/>
      <c r="CMP735"/>
      <c r="CMQ735"/>
      <c r="CMR735"/>
      <c r="CMS735"/>
      <c r="CMT735"/>
      <c r="CMU735"/>
      <c r="CMV735"/>
      <c r="CMW735"/>
      <c r="CMX735"/>
      <c r="CMY735"/>
      <c r="CMZ735"/>
      <c r="CNA735"/>
      <c r="CNB735"/>
      <c r="CNC735"/>
      <c r="CND735"/>
      <c r="CNE735"/>
      <c r="CNF735"/>
      <c r="CNG735"/>
      <c r="CNH735"/>
      <c r="CNI735"/>
      <c r="CNJ735"/>
      <c r="CNK735"/>
      <c r="CNL735"/>
      <c r="CNM735"/>
      <c r="CNN735"/>
      <c r="CNO735"/>
      <c r="CNP735"/>
      <c r="CNQ735"/>
      <c r="CNR735"/>
      <c r="CNS735"/>
      <c r="CNT735"/>
      <c r="CNU735"/>
      <c r="CNV735"/>
      <c r="CNW735"/>
      <c r="CNX735"/>
      <c r="CNY735"/>
      <c r="CNZ735"/>
      <c r="COA735"/>
      <c r="COB735"/>
      <c r="COC735"/>
      <c r="COD735"/>
      <c r="COE735"/>
      <c r="COF735"/>
      <c r="COG735"/>
      <c r="COH735"/>
      <c r="COI735"/>
      <c r="COJ735"/>
      <c r="COK735"/>
      <c r="COL735"/>
      <c r="COM735"/>
      <c r="CON735"/>
      <c r="COO735"/>
      <c r="COP735"/>
      <c r="COQ735"/>
      <c r="COR735"/>
      <c r="COS735"/>
      <c r="COT735"/>
      <c r="COU735"/>
      <c r="COV735"/>
      <c r="COW735"/>
      <c r="COX735"/>
      <c r="COY735"/>
      <c r="COZ735"/>
      <c r="CPA735"/>
      <c r="CPB735"/>
      <c r="CPC735"/>
      <c r="CPD735"/>
      <c r="CPE735"/>
      <c r="CPF735"/>
      <c r="CPG735"/>
      <c r="CPH735"/>
      <c r="CPI735"/>
      <c r="CPJ735"/>
      <c r="CPK735"/>
      <c r="CPL735"/>
      <c r="CPM735"/>
      <c r="CPN735"/>
      <c r="CPO735"/>
      <c r="CPP735"/>
      <c r="CPQ735"/>
      <c r="CPR735"/>
      <c r="CPS735"/>
      <c r="CPT735"/>
      <c r="CPU735"/>
      <c r="CPV735"/>
      <c r="CPW735"/>
      <c r="CPX735"/>
      <c r="CPY735"/>
      <c r="CPZ735"/>
      <c r="CQA735"/>
      <c r="CQB735"/>
      <c r="CQC735"/>
      <c r="CQD735"/>
      <c r="CQE735"/>
      <c r="CQF735"/>
      <c r="CQG735"/>
      <c r="CQH735"/>
      <c r="CQI735"/>
      <c r="CQJ735"/>
      <c r="CQK735"/>
      <c r="CQL735"/>
      <c r="CQM735"/>
      <c r="CQN735"/>
      <c r="CQO735"/>
      <c r="CQP735"/>
      <c r="CQQ735"/>
      <c r="CQR735"/>
      <c r="CQS735"/>
      <c r="CQT735"/>
      <c r="CQU735"/>
      <c r="CQV735"/>
      <c r="CQW735"/>
      <c r="CQX735"/>
      <c r="CQY735"/>
      <c r="CQZ735"/>
      <c r="CRA735"/>
      <c r="CRB735"/>
      <c r="CRC735"/>
      <c r="CRD735"/>
      <c r="CRE735"/>
      <c r="CRF735"/>
      <c r="CRG735"/>
      <c r="CRH735"/>
      <c r="CRI735"/>
      <c r="CRJ735"/>
      <c r="CRK735"/>
      <c r="CRL735"/>
      <c r="CRM735"/>
      <c r="CRN735"/>
      <c r="CRO735"/>
      <c r="CRP735"/>
      <c r="CRQ735"/>
      <c r="CRR735"/>
      <c r="CRS735"/>
      <c r="CRT735"/>
      <c r="CRU735"/>
      <c r="CRV735"/>
      <c r="CRW735"/>
      <c r="CRX735"/>
      <c r="CRY735"/>
      <c r="CRZ735"/>
      <c r="CSA735"/>
      <c r="CSB735"/>
      <c r="CSC735"/>
      <c r="CSD735"/>
      <c r="CSE735"/>
      <c r="CSF735"/>
      <c r="CSG735"/>
      <c r="CSH735"/>
      <c r="CSI735"/>
      <c r="CSJ735"/>
      <c r="CSK735"/>
      <c r="CSL735"/>
      <c r="CSM735"/>
      <c r="CSN735"/>
      <c r="CSO735"/>
      <c r="CSP735"/>
      <c r="CSQ735"/>
      <c r="CSR735"/>
      <c r="CSS735"/>
      <c r="CST735"/>
      <c r="CSU735"/>
      <c r="CSV735"/>
      <c r="CSW735"/>
      <c r="CSX735"/>
      <c r="CSY735"/>
      <c r="CSZ735"/>
      <c r="CTA735"/>
      <c r="CTB735"/>
      <c r="CTC735"/>
      <c r="CTD735"/>
      <c r="CTE735"/>
      <c r="CTF735"/>
      <c r="CTG735"/>
      <c r="CTH735"/>
      <c r="CTI735"/>
      <c r="CTJ735"/>
      <c r="CTK735"/>
      <c r="CTL735"/>
      <c r="CTM735"/>
      <c r="CTN735"/>
      <c r="CTO735"/>
      <c r="CTP735"/>
      <c r="CTQ735"/>
      <c r="CTR735"/>
      <c r="CTS735"/>
      <c r="CTT735"/>
      <c r="CTU735"/>
      <c r="CTV735"/>
      <c r="CTW735"/>
      <c r="CTX735"/>
      <c r="CTY735"/>
      <c r="CTZ735"/>
      <c r="CUA735"/>
      <c r="CUB735"/>
      <c r="CUC735"/>
      <c r="CUD735"/>
      <c r="CUE735"/>
      <c r="CUF735"/>
      <c r="CUG735"/>
      <c r="CUH735"/>
      <c r="CUI735"/>
      <c r="CUJ735"/>
      <c r="CUK735"/>
      <c r="CUL735"/>
      <c r="CUM735"/>
      <c r="CUN735"/>
      <c r="CUO735"/>
      <c r="CUP735"/>
      <c r="CUQ735"/>
      <c r="CUR735"/>
      <c r="CUS735"/>
      <c r="CUT735"/>
      <c r="CUU735"/>
      <c r="CUV735"/>
      <c r="CUW735"/>
      <c r="CUX735"/>
      <c r="CUY735"/>
      <c r="CUZ735"/>
      <c r="CVA735"/>
      <c r="CVB735"/>
      <c r="CVC735"/>
      <c r="CVD735"/>
      <c r="CVE735"/>
      <c r="CVF735"/>
      <c r="CVG735"/>
      <c r="CVH735"/>
      <c r="CVI735"/>
      <c r="CVJ735"/>
      <c r="CVK735"/>
      <c r="CVL735"/>
      <c r="CVM735"/>
      <c r="CVN735"/>
      <c r="CVO735"/>
      <c r="CVP735"/>
      <c r="CVQ735"/>
      <c r="CVR735"/>
      <c r="CVS735"/>
      <c r="CVT735"/>
      <c r="CVU735"/>
      <c r="CVV735"/>
      <c r="CVW735"/>
      <c r="CVX735"/>
      <c r="CVY735"/>
      <c r="CVZ735"/>
      <c r="CWA735"/>
      <c r="CWB735"/>
      <c r="CWC735"/>
      <c r="CWD735"/>
      <c r="CWE735"/>
      <c r="CWF735"/>
      <c r="CWG735"/>
      <c r="CWH735"/>
      <c r="CWI735"/>
      <c r="CWJ735"/>
      <c r="CWK735"/>
      <c r="CWL735"/>
      <c r="CWM735"/>
      <c r="CWN735"/>
      <c r="CWO735"/>
      <c r="CWP735"/>
      <c r="CWQ735"/>
      <c r="CWR735"/>
      <c r="CWS735"/>
      <c r="CWT735"/>
      <c r="CWU735"/>
      <c r="CWV735"/>
      <c r="CWW735"/>
      <c r="CWX735"/>
      <c r="CWY735"/>
      <c r="CWZ735"/>
      <c r="CXA735"/>
      <c r="CXB735"/>
      <c r="CXC735"/>
      <c r="CXD735"/>
      <c r="CXE735"/>
      <c r="CXF735"/>
      <c r="CXG735"/>
      <c r="CXH735"/>
      <c r="CXI735"/>
      <c r="CXJ735"/>
      <c r="CXK735"/>
      <c r="CXL735"/>
      <c r="CXM735"/>
      <c r="CXN735"/>
      <c r="CXO735"/>
      <c r="CXP735"/>
      <c r="CXQ735"/>
      <c r="CXR735"/>
      <c r="CXS735"/>
      <c r="CXT735"/>
      <c r="CXU735"/>
      <c r="CXV735"/>
      <c r="CXW735"/>
      <c r="CXX735"/>
      <c r="CXY735"/>
      <c r="CXZ735"/>
      <c r="CYA735"/>
      <c r="CYB735"/>
      <c r="CYC735"/>
      <c r="CYD735"/>
      <c r="CYE735"/>
      <c r="CYF735"/>
      <c r="CYG735"/>
      <c r="CYH735"/>
      <c r="CYI735"/>
      <c r="CYJ735"/>
      <c r="CYK735"/>
      <c r="CYL735"/>
      <c r="CYM735"/>
      <c r="CYN735"/>
      <c r="CYO735"/>
      <c r="CYP735"/>
      <c r="CYQ735"/>
      <c r="CYR735"/>
      <c r="CYS735"/>
      <c r="CYT735"/>
      <c r="CYU735"/>
      <c r="CYV735"/>
      <c r="CYW735"/>
      <c r="CYX735"/>
      <c r="CYY735"/>
      <c r="CYZ735"/>
      <c r="CZA735"/>
      <c r="CZB735"/>
      <c r="CZC735"/>
      <c r="CZD735"/>
      <c r="CZE735"/>
      <c r="CZF735"/>
      <c r="CZG735"/>
      <c r="CZH735"/>
      <c r="CZI735"/>
      <c r="CZJ735"/>
      <c r="CZK735"/>
      <c r="CZL735"/>
      <c r="CZM735"/>
      <c r="CZN735"/>
      <c r="CZO735"/>
      <c r="CZP735"/>
      <c r="CZQ735"/>
      <c r="CZR735"/>
      <c r="CZS735"/>
      <c r="CZT735"/>
      <c r="CZU735"/>
      <c r="CZV735"/>
      <c r="CZW735"/>
      <c r="CZX735"/>
      <c r="CZY735"/>
      <c r="CZZ735"/>
      <c r="DAA735"/>
      <c r="DAB735"/>
      <c r="DAC735"/>
      <c r="DAD735"/>
      <c r="DAE735"/>
      <c r="DAF735"/>
      <c r="DAG735"/>
      <c r="DAH735"/>
      <c r="DAI735"/>
      <c r="DAJ735"/>
      <c r="DAK735"/>
      <c r="DAL735"/>
      <c r="DAM735"/>
      <c r="DAN735"/>
      <c r="DAO735"/>
      <c r="DAP735"/>
      <c r="DAQ735"/>
      <c r="DAR735"/>
      <c r="DAS735"/>
      <c r="DAT735"/>
      <c r="DAU735"/>
      <c r="DAV735"/>
      <c r="DAW735"/>
      <c r="DAX735"/>
      <c r="DAY735"/>
      <c r="DAZ735"/>
      <c r="DBA735"/>
      <c r="DBB735"/>
      <c r="DBC735"/>
      <c r="DBD735"/>
      <c r="DBE735"/>
      <c r="DBF735"/>
      <c r="DBG735"/>
      <c r="DBH735"/>
      <c r="DBI735"/>
      <c r="DBJ735"/>
      <c r="DBK735"/>
      <c r="DBL735"/>
      <c r="DBM735"/>
      <c r="DBN735"/>
      <c r="DBO735"/>
      <c r="DBP735"/>
      <c r="DBQ735"/>
      <c r="DBR735"/>
      <c r="DBS735"/>
      <c r="DBT735"/>
      <c r="DBU735"/>
      <c r="DBV735"/>
      <c r="DBW735"/>
      <c r="DBX735"/>
      <c r="DBY735"/>
      <c r="DBZ735"/>
      <c r="DCA735"/>
      <c r="DCB735"/>
      <c r="DCC735"/>
      <c r="DCD735"/>
      <c r="DCE735"/>
      <c r="DCF735"/>
      <c r="DCG735"/>
      <c r="DCH735"/>
      <c r="DCI735"/>
      <c r="DCJ735"/>
      <c r="DCK735"/>
      <c r="DCL735"/>
      <c r="DCM735"/>
      <c r="DCN735"/>
      <c r="DCO735"/>
      <c r="DCP735"/>
      <c r="DCQ735"/>
      <c r="DCR735"/>
      <c r="DCS735"/>
      <c r="DCT735"/>
      <c r="DCU735"/>
      <c r="DCV735"/>
      <c r="DCW735"/>
      <c r="DCX735"/>
      <c r="DCY735"/>
      <c r="DCZ735"/>
      <c r="DDA735"/>
      <c r="DDB735"/>
      <c r="DDC735"/>
      <c r="DDD735"/>
      <c r="DDE735"/>
      <c r="DDF735"/>
      <c r="DDG735"/>
      <c r="DDH735"/>
      <c r="DDI735"/>
      <c r="DDJ735"/>
      <c r="DDK735"/>
      <c r="DDL735"/>
      <c r="DDM735"/>
      <c r="DDN735"/>
      <c r="DDO735"/>
      <c r="DDP735"/>
      <c r="DDQ735"/>
      <c r="DDR735"/>
      <c r="DDS735"/>
      <c r="DDT735"/>
      <c r="DDU735"/>
      <c r="DDV735"/>
      <c r="DDW735"/>
      <c r="DDX735"/>
      <c r="DDY735"/>
      <c r="DDZ735"/>
      <c r="DEA735"/>
      <c r="DEB735"/>
      <c r="DEC735"/>
      <c r="DED735"/>
      <c r="DEE735"/>
      <c r="DEF735"/>
      <c r="DEG735"/>
      <c r="DEH735"/>
      <c r="DEI735"/>
      <c r="DEJ735"/>
      <c r="DEK735"/>
      <c r="DEL735"/>
      <c r="DEM735"/>
      <c r="DEN735"/>
      <c r="DEO735"/>
      <c r="DEP735"/>
      <c r="DEQ735"/>
      <c r="DER735"/>
      <c r="DES735"/>
      <c r="DET735"/>
      <c r="DEU735"/>
      <c r="DEV735"/>
      <c r="DEW735"/>
      <c r="DEX735"/>
      <c r="DEY735"/>
      <c r="DEZ735"/>
      <c r="DFA735"/>
      <c r="DFB735"/>
      <c r="DFC735"/>
      <c r="DFD735"/>
      <c r="DFE735"/>
      <c r="DFF735"/>
      <c r="DFG735"/>
      <c r="DFH735"/>
      <c r="DFI735"/>
      <c r="DFJ735"/>
      <c r="DFK735"/>
      <c r="DFL735"/>
      <c r="DFM735"/>
      <c r="DFN735"/>
      <c r="DFO735"/>
      <c r="DFP735"/>
      <c r="DFQ735"/>
      <c r="DFR735"/>
      <c r="DFS735"/>
      <c r="DFT735"/>
      <c r="DFU735"/>
      <c r="DFV735"/>
      <c r="DFW735"/>
      <c r="DFX735"/>
      <c r="DFY735"/>
      <c r="DFZ735"/>
      <c r="DGA735"/>
      <c r="DGB735"/>
      <c r="DGC735"/>
      <c r="DGD735"/>
      <c r="DGE735"/>
      <c r="DGF735"/>
      <c r="DGG735"/>
      <c r="DGH735"/>
      <c r="DGI735"/>
      <c r="DGJ735"/>
      <c r="DGK735"/>
      <c r="DGL735"/>
      <c r="DGM735"/>
      <c r="DGN735"/>
      <c r="DGO735"/>
      <c r="DGP735"/>
      <c r="DGQ735"/>
      <c r="DGR735"/>
      <c r="DGS735"/>
      <c r="DGT735"/>
      <c r="DGU735"/>
      <c r="DGV735"/>
      <c r="DGW735"/>
      <c r="DGX735"/>
      <c r="DGY735"/>
      <c r="DGZ735"/>
      <c r="DHA735"/>
      <c r="DHB735"/>
      <c r="DHC735"/>
      <c r="DHD735"/>
      <c r="DHE735"/>
      <c r="DHF735"/>
      <c r="DHG735"/>
      <c r="DHH735"/>
      <c r="DHI735"/>
      <c r="DHJ735"/>
      <c r="DHK735"/>
      <c r="DHL735"/>
      <c r="DHM735"/>
      <c r="DHN735"/>
      <c r="DHO735"/>
      <c r="DHP735"/>
      <c r="DHQ735"/>
      <c r="DHR735"/>
      <c r="DHS735"/>
      <c r="DHT735"/>
      <c r="DHU735"/>
      <c r="DHV735"/>
      <c r="DHW735"/>
      <c r="DHX735"/>
      <c r="DHY735"/>
      <c r="DHZ735"/>
      <c r="DIA735"/>
      <c r="DIB735"/>
      <c r="DIC735"/>
      <c r="DID735"/>
      <c r="DIE735"/>
      <c r="DIF735"/>
      <c r="DIG735"/>
      <c r="DIH735"/>
      <c r="DII735"/>
      <c r="DIJ735"/>
      <c r="DIK735"/>
      <c r="DIL735"/>
      <c r="DIM735"/>
      <c r="DIN735"/>
      <c r="DIO735"/>
      <c r="DIP735"/>
      <c r="DIQ735"/>
      <c r="DIR735"/>
      <c r="DIS735"/>
      <c r="DIT735"/>
      <c r="DIU735"/>
      <c r="DIV735"/>
      <c r="DIW735"/>
      <c r="DIX735"/>
      <c r="DIY735"/>
      <c r="DIZ735"/>
      <c r="DJA735"/>
      <c r="DJB735"/>
      <c r="DJC735"/>
      <c r="DJD735"/>
      <c r="DJE735"/>
      <c r="DJF735"/>
      <c r="DJG735"/>
      <c r="DJH735"/>
      <c r="DJI735"/>
      <c r="DJJ735"/>
      <c r="DJK735"/>
      <c r="DJL735"/>
      <c r="DJM735"/>
      <c r="DJN735"/>
      <c r="DJO735"/>
      <c r="DJP735"/>
      <c r="DJQ735"/>
      <c r="DJR735"/>
      <c r="DJS735"/>
      <c r="DJT735"/>
      <c r="DJU735"/>
      <c r="DJV735"/>
      <c r="DJW735"/>
      <c r="DJX735"/>
      <c r="DJY735"/>
      <c r="DJZ735"/>
      <c r="DKA735"/>
      <c r="DKB735"/>
      <c r="DKC735"/>
      <c r="DKD735"/>
      <c r="DKE735"/>
      <c r="DKF735"/>
      <c r="DKG735"/>
      <c r="DKH735"/>
      <c r="DKI735"/>
      <c r="DKJ735"/>
      <c r="DKK735"/>
      <c r="DKL735"/>
      <c r="DKM735"/>
      <c r="DKN735"/>
      <c r="DKO735"/>
      <c r="DKP735"/>
      <c r="DKQ735"/>
      <c r="DKR735"/>
      <c r="DKS735"/>
      <c r="DKT735"/>
      <c r="DKU735"/>
      <c r="DKV735"/>
      <c r="DKW735"/>
      <c r="DKX735"/>
      <c r="DKY735"/>
      <c r="DKZ735"/>
      <c r="DLA735"/>
      <c r="DLB735"/>
      <c r="DLC735"/>
      <c r="DLD735"/>
      <c r="DLE735"/>
      <c r="DLF735"/>
      <c r="DLG735"/>
      <c r="DLH735"/>
      <c r="DLI735"/>
      <c r="DLJ735"/>
      <c r="DLK735"/>
      <c r="DLL735"/>
      <c r="DLM735"/>
      <c r="DLN735"/>
      <c r="DLO735"/>
      <c r="DLP735"/>
      <c r="DLQ735"/>
      <c r="DLR735"/>
      <c r="DLS735"/>
      <c r="DLT735"/>
      <c r="DLU735"/>
      <c r="DLV735"/>
      <c r="DLW735"/>
      <c r="DLX735"/>
      <c r="DLY735"/>
      <c r="DLZ735"/>
      <c r="DMA735"/>
      <c r="DMB735"/>
      <c r="DMC735"/>
      <c r="DMD735"/>
      <c r="DME735"/>
      <c r="DMF735"/>
      <c r="DMG735"/>
      <c r="DMH735"/>
      <c r="DMI735"/>
      <c r="DMJ735"/>
      <c r="DMK735"/>
      <c r="DML735"/>
      <c r="DMM735"/>
      <c r="DMN735"/>
      <c r="DMO735"/>
      <c r="DMP735"/>
      <c r="DMQ735"/>
      <c r="DMR735"/>
      <c r="DMS735"/>
      <c r="DMT735"/>
      <c r="DMU735"/>
      <c r="DMV735"/>
      <c r="DMW735"/>
      <c r="DMX735"/>
      <c r="DMY735"/>
      <c r="DMZ735"/>
      <c r="DNA735"/>
      <c r="DNB735"/>
      <c r="DNC735"/>
      <c r="DND735"/>
      <c r="DNE735"/>
      <c r="DNF735"/>
      <c r="DNG735"/>
      <c r="DNH735"/>
      <c r="DNI735"/>
      <c r="DNJ735"/>
      <c r="DNK735"/>
      <c r="DNL735"/>
      <c r="DNM735"/>
      <c r="DNN735"/>
      <c r="DNO735"/>
      <c r="DNP735"/>
      <c r="DNQ735"/>
      <c r="DNR735"/>
      <c r="DNS735"/>
      <c r="DNT735"/>
      <c r="DNU735"/>
      <c r="DNV735"/>
      <c r="DNW735"/>
      <c r="DNX735"/>
      <c r="DNY735"/>
      <c r="DNZ735"/>
      <c r="DOA735"/>
      <c r="DOB735"/>
      <c r="DOC735"/>
      <c r="DOD735"/>
      <c r="DOE735"/>
      <c r="DOF735"/>
      <c r="DOG735"/>
      <c r="DOH735"/>
      <c r="DOI735"/>
      <c r="DOJ735"/>
      <c r="DOK735"/>
      <c r="DOL735"/>
      <c r="DOM735"/>
      <c r="DON735"/>
      <c r="DOO735"/>
      <c r="DOP735"/>
      <c r="DOQ735"/>
      <c r="DOR735"/>
      <c r="DOS735"/>
      <c r="DOT735"/>
      <c r="DOU735"/>
      <c r="DOV735"/>
      <c r="DOW735"/>
      <c r="DOX735"/>
      <c r="DOY735"/>
      <c r="DOZ735"/>
      <c r="DPA735"/>
      <c r="DPB735"/>
      <c r="DPC735"/>
      <c r="DPD735"/>
      <c r="DPE735"/>
      <c r="DPF735"/>
      <c r="DPG735"/>
      <c r="DPH735"/>
      <c r="DPI735"/>
      <c r="DPJ735"/>
      <c r="DPK735"/>
      <c r="DPL735"/>
      <c r="DPM735"/>
      <c r="DPN735"/>
      <c r="DPO735"/>
      <c r="DPP735"/>
      <c r="DPQ735"/>
      <c r="DPR735"/>
      <c r="DPS735"/>
      <c r="DPT735"/>
      <c r="DPU735"/>
      <c r="DPV735"/>
      <c r="DPW735"/>
      <c r="DPX735"/>
      <c r="DPY735"/>
      <c r="DPZ735"/>
      <c r="DQA735"/>
      <c r="DQB735"/>
      <c r="DQC735"/>
      <c r="DQD735"/>
      <c r="DQE735"/>
      <c r="DQF735"/>
      <c r="DQG735"/>
      <c r="DQH735"/>
      <c r="DQI735"/>
      <c r="DQJ735"/>
      <c r="DQK735"/>
      <c r="DQL735"/>
      <c r="DQM735"/>
      <c r="DQN735"/>
      <c r="DQO735"/>
      <c r="DQP735"/>
      <c r="DQQ735"/>
      <c r="DQR735"/>
      <c r="DQS735"/>
      <c r="DQT735"/>
      <c r="DQU735"/>
      <c r="DQV735"/>
      <c r="DQW735"/>
      <c r="DQX735"/>
      <c r="DQY735"/>
      <c r="DQZ735"/>
      <c r="DRA735"/>
      <c r="DRB735"/>
      <c r="DRC735"/>
      <c r="DRD735"/>
      <c r="DRE735"/>
      <c r="DRF735"/>
      <c r="DRG735"/>
      <c r="DRH735"/>
      <c r="DRI735"/>
      <c r="DRJ735"/>
      <c r="DRK735"/>
      <c r="DRL735"/>
      <c r="DRM735"/>
      <c r="DRN735"/>
      <c r="DRO735"/>
      <c r="DRP735"/>
      <c r="DRQ735"/>
      <c r="DRR735"/>
      <c r="DRS735"/>
      <c r="DRT735"/>
      <c r="DRU735"/>
      <c r="DRV735"/>
      <c r="DRW735"/>
      <c r="DRX735"/>
      <c r="DRY735"/>
      <c r="DRZ735"/>
      <c r="DSA735"/>
      <c r="DSB735"/>
      <c r="DSC735"/>
      <c r="DSD735"/>
      <c r="DSE735"/>
      <c r="DSF735"/>
      <c r="DSG735"/>
      <c r="DSH735"/>
      <c r="DSI735"/>
      <c r="DSJ735"/>
      <c r="DSK735"/>
      <c r="DSL735"/>
      <c r="DSM735"/>
      <c r="DSN735"/>
      <c r="DSO735"/>
      <c r="DSP735"/>
      <c r="DSQ735"/>
      <c r="DSR735"/>
      <c r="DSS735"/>
      <c r="DST735"/>
      <c r="DSU735"/>
      <c r="DSV735"/>
      <c r="DSW735"/>
      <c r="DSX735"/>
      <c r="DSY735"/>
      <c r="DSZ735"/>
      <c r="DTA735"/>
      <c r="DTB735"/>
      <c r="DTC735"/>
      <c r="DTD735"/>
      <c r="DTE735"/>
      <c r="DTF735"/>
      <c r="DTG735"/>
      <c r="DTH735"/>
      <c r="DTI735"/>
      <c r="DTJ735"/>
      <c r="DTK735"/>
      <c r="DTL735"/>
      <c r="DTM735"/>
      <c r="DTN735"/>
      <c r="DTO735"/>
      <c r="DTP735"/>
      <c r="DTQ735"/>
      <c r="DTR735"/>
      <c r="DTS735"/>
      <c r="DTT735"/>
      <c r="DTU735"/>
      <c r="DTV735"/>
      <c r="DTW735"/>
      <c r="DTX735"/>
      <c r="DTY735"/>
      <c r="DTZ735"/>
      <c r="DUA735"/>
      <c r="DUB735"/>
      <c r="DUC735"/>
      <c r="DUD735"/>
      <c r="DUE735"/>
      <c r="DUF735"/>
      <c r="DUG735"/>
      <c r="DUH735"/>
      <c r="DUI735"/>
      <c r="DUJ735"/>
      <c r="DUK735"/>
      <c r="DUL735"/>
      <c r="DUM735"/>
      <c r="DUN735"/>
      <c r="DUO735"/>
      <c r="DUP735"/>
      <c r="DUQ735"/>
      <c r="DUR735"/>
      <c r="DUS735"/>
      <c r="DUT735"/>
      <c r="DUU735"/>
      <c r="DUV735"/>
      <c r="DUW735"/>
      <c r="DUX735"/>
      <c r="DUY735"/>
      <c r="DUZ735"/>
      <c r="DVA735"/>
      <c r="DVB735"/>
      <c r="DVC735"/>
      <c r="DVD735"/>
      <c r="DVE735"/>
      <c r="DVF735"/>
      <c r="DVG735"/>
      <c r="DVH735"/>
      <c r="DVI735"/>
      <c r="DVJ735"/>
      <c r="DVK735"/>
      <c r="DVL735"/>
      <c r="DVM735"/>
      <c r="DVN735"/>
      <c r="DVO735"/>
      <c r="DVP735"/>
      <c r="DVQ735"/>
      <c r="DVR735"/>
      <c r="DVS735"/>
      <c r="DVT735"/>
      <c r="DVU735"/>
      <c r="DVV735"/>
      <c r="DVW735"/>
      <c r="DVX735"/>
      <c r="DVY735"/>
      <c r="DVZ735"/>
      <c r="DWA735"/>
      <c r="DWB735"/>
      <c r="DWC735"/>
      <c r="DWD735"/>
      <c r="DWE735"/>
      <c r="DWF735"/>
      <c r="DWG735"/>
      <c r="DWH735"/>
      <c r="DWI735"/>
      <c r="DWJ735"/>
      <c r="DWK735"/>
      <c r="DWL735"/>
      <c r="DWM735"/>
      <c r="DWN735"/>
      <c r="DWO735"/>
      <c r="DWP735"/>
      <c r="DWQ735"/>
      <c r="DWR735"/>
      <c r="DWS735"/>
      <c r="DWT735"/>
      <c r="DWU735"/>
      <c r="DWV735"/>
      <c r="DWW735"/>
      <c r="DWX735"/>
      <c r="DWY735"/>
      <c r="DWZ735"/>
      <c r="DXA735"/>
      <c r="DXB735"/>
      <c r="DXC735"/>
      <c r="DXD735"/>
      <c r="DXE735"/>
      <c r="DXF735"/>
      <c r="DXG735"/>
      <c r="DXH735"/>
      <c r="DXI735"/>
      <c r="DXJ735"/>
      <c r="DXK735"/>
      <c r="DXL735"/>
      <c r="DXM735"/>
      <c r="DXN735"/>
      <c r="DXO735"/>
      <c r="DXP735"/>
      <c r="DXQ735"/>
      <c r="DXR735"/>
      <c r="DXS735"/>
      <c r="DXT735"/>
      <c r="DXU735"/>
      <c r="DXV735"/>
      <c r="DXW735"/>
      <c r="DXX735"/>
      <c r="DXY735"/>
      <c r="DXZ735"/>
      <c r="DYA735"/>
      <c r="DYB735"/>
      <c r="DYC735"/>
      <c r="DYD735"/>
      <c r="DYE735"/>
      <c r="DYF735"/>
      <c r="DYG735"/>
      <c r="DYH735"/>
      <c r="DYI735"/>
      <c r="DYJ735"/>
      <c r="DYK735"/>
      <c r="DYL735"/>
      <c r="DYM735"/>
      <c r="DYN735"/>
      <c r="DYO735"/>
      <c r="DYP735"/>
      <c r="DYQ735"/>
      <c r="DYR735"/>
      <c r="DYS735"/>
      <c r="DYT735"/>
      <c r="DYU735"/>
      <c r="DYV735"/>
      <c r="DYW735"/>
      <c r="DYX735"/>
      <c r="DYY735"/>
      <c r="DYZ735"/>
      <c r="DZA735"/>
      <c r="DZB735"/>
      <c r="DZC735"/>
      <c r="DZD735"/>
      <c r="DZE735"/>
      <c r="DZF735"/>
      <c r="DZG735"/>
      <c r="DZH735"/>
      <c r="DZI735"/>
      <c r="DZJ735"/>
      <c r="DZK735"/>
      <c r="DZL735"/>
      <c r="DZM735"/>
      <c r="DZN735"/>
      <c r="DZO735"/>
      <c r="DZP735"/>
      <c r="DZQ735"/>
      <c r="DZR735"/>
      <c r="DZS735"/>
      <c r="DZT735"/>
      <c r="DZU735"/>
      <c r="DZV735"/>
      <c r="DZW735"/>
      <c r="DZX735"/>
      <c r="DZY735"/>
      <c r="DZZ735"/>
      <c r="EAA735"/>
      <c r="EAB735"/>
      <c r="EAC735"/>
      <c r="EAD735"/>
      <c r="EAE735"/>
      <c r="EAF735"/>
      <c r="EAG735"/>
      <c r="EAH735"/>
      <c r="EAI735"/>
      <c r="EAJ735"/>
      <c r="EAK735"/>
      <c r="EAL735"/>
      <c r="EAM735"/>
      <c r="EAN735"/>
      <c r="EAO735"/>
      <c r="EAP735"/>
      <c r="EAQ735"/>
      <c r="EAR735"/>
      <c r="EAS735"/>
      <c r="EAT735"/>
      <c r="EAU735"/>
      <c r="EAV735"/>
      <c r="EAW735"/>
      <c r="EAX735"/>
      <c r="EAY735"/>
      <c r="EAZ735"/>
      <c r="EBA735"/>
      <c r="EBB735"/>
      <c r="EBC735"/>
      <c r="EBD735"/>
      <c r="EBE735"/>
      <c r="EBF735"/>
      <c r="EBG735"/>
      <c r="EBH735"/>
      <c r="EBI735"/>
      <c r="EBJ735"/>
      <c r="EBK735"/>
      <c r="EBL735"/>
      <c r="EBM735"/>
      <c r="EBN735"/>
      <c r="EBO735"/>
      <c r="EBP735"/>
      <c r="EBQ735"/>
      <c r="EBR735"/>
      <c r="EBS735"/>
      <c r="EBT735"/>
      <c r="EBU735"/>
      <c r="EBV735"/>
      <c r="EBW735"/>
      <c r="EBX735"/>
      <c r="EBY735"/>
      <c r="EBZ735"/>
      <c r="ECA735"/>
      <c r="ECB735"/>
      <c r="ECC735"/>
      <c r="ECD735"/>
      <c r="ECE735"/>
      <c r="ECF735"/>
      <c r="ECG735"/>
      <c r="ECH735"/>
      <c r="ECI735"/>
      <c r="ECJ735"/>
      <c r="ECK735"/>
      <c r="ECL735"/>
      <c r="ECM735"/>
      <c r="ECN735"/>
      <c r="ECO735"/>
      <c r="ECP735"/>
      <c r="ECQ735"/>
      <c r="ECR735"/>
      <c r="ECS735"/>
      <c r="ECT735"/>
      <c r="ECU735"/>
      <c r="ECV735"/>
      <c r="ECW735"/>
      <c r="ECX735"/>
      <c r="ECY735"/>
      <c r="ECZ735"/>
      <c r="EDA735"/>
      <c r="EDB735"/>
      <c r="EDC735"/>
      <c r="EDD735"/>
      <c r="EDE735"/>
      <c r="EDF735"/>
      <c r="EDG735"/>
      <c r="EDH735"/>
      <c r="EDI735"/>
      <c r="EDJ735"/>
      <c r="EDK735"/>
      <c r="EDL735"/>
      <c r="EDM735"/>
      <c r="EDN735"/>
      <c r="EDO735"/>
      <c r="EDP735"/>
      <c r="EDQ735"/>
      <c r="EDR735"/>
      <c r="EDS735"/>
      <c r="EDT735"/>
      <c r="EDU735"/>
      <c r="EDV735"/>
      <c r="EDW735"/>
      <c r="EDX735"/>
      <c r="EDY735"/>
      <c r="EDZ735"/>
      <c r="EEA735"/>
      <c r="EEB735"/>
      <c r="EEC735"/>
      <c r="EED735"/>
      <c r="EEE735"/>
      <c r="EEF735"/>
      <c r="EEG735"/>
      <c r="EEH735"/>
      <c r="EEI735"/>
      <c r="EEJ735"/>
      <c r="EEK735"/>
      <c r="EEL735"/>
      <c r="EEM735"/>
      <c r="EEN735"/>
      <c r="EEO735"/>
      <c r="EEP735"/>
      <c r="EEQ735"/>
      <c r="EER735"/>
      <c r="EES735"/>
      <c r="EET735"/>
      <c r="EEU735"/>
      <c r="EEV735"/>
      <c r="EEW735"/>
      <c r="EEX735"/>
      <c r="EEY735"/>
      <c r="EEZ735"/>
      <c r="EFA735"/>
      <c r="EFB735"/>
      <c r="EFC735"/>
      <c r="EFD735"/>
      <c r="EFE735"/>
      <c r="EFF735"/>
      <c r="EFG735"/>
      <c r="EFH735"/>
      <c r="EFI735"/>
      <c r="EFJ735"/>
      <c r="EFK735"/>
      <c r="EFL735"/>
      <c r="EFM735"/>
      <c r="EFN735"/>
      <c r="EFO735"/>
      <c r="EFP735"/>
      <c r="EFQ735"/>
      <c r="EFR735"/>
      <c r="EFS735"/>
      <c r="EFT735"/>
      <c r="EFU735"/>
      <c r="EFV735"/>
      <c r="EFW735"/>
      <c r="EFX735"/>
      <c r="EFY735"/>
      <c r="EFZ735"/>
      <c r="EGA735"/>
      <c r="EGB735"/>
      <c r="EGC735"/>
      <c r="EGD735"/>
      <c r="EGE735"/>
      <c r="EGF735"/>
      <c r="EGG735"/>
      <c r="EGH735"/>
      <c r="EGI735"/>
      <c r="EGJ735"/>
      <c r="EGK735"/>
      <c r="EGL735"/>
      <c r="EGM735"/>
      <c r="EGN735"/>
      <c r="EGO735"/>
      <c r="EGP735"/>
      <c r="EGQ735"/>
      <c r="EGR735"/>
      <c r="EGS735"/>
      <c r="EGT735"/>
      <c r="EGU735"/>
      <c r="EGV735"/>
      <c r="EGW735"/>
      <c r="EGX735"/>
      <c r="EGY735"/>
      <c r="EGZ735"/>
      <c r="EHA735"/>
      <c r="EHB735"/>
      <c r="EHC735"/>
      <c r="EHD735"/>
      <c r="EHE735"/>
      <c r="EHF735"/>
      <c r="EHG735"/>
      <c r="EHH735"/>
      <c r="EHI735"/>
      <c r="EHJ735"/>
      <c r="EHK735"/>
      <c r="EHL735"/>
      <c r="EHM735"/>
      <c r="EHN735"/>
      <c r="EHO735"/>
      <c r="EHP735"/>
      <c r="EHQ735"/>
      <c r="EHR735"/>
      <c r="EHS735"/>
      <c r="EHT735"/>
      <c r="EHU735"/>
      <c r="EHV735"/>
      <c r="EHW735"/>
      <c r="EHX735"/>
      <c r="EHY735"/>
      <c r="EHZ735"/>
      <c r="EIA735"/>
      <c r="EIB735"/>
      <c r="EIC735"/>
      <c r="EID735"/>
      <c r="EIE735"/>
      <c r="EIF735"/>
      <c r="EIG735"/>
      <c r="EIH735"/>
      <c r="EII735"/>
      <c r="EIJ735"/>
      <c r="EIK735"/>
      <c r="EIL735"/>
      <c r="EIM735"/>
      <c r="EIN735"/>
      <c r="EIO735"/>
      <c r="EIP735"/>
      <c r="EIQ735"/>
      <c r="EIR735"/>
      <c r="EIS735"/>
      <c r="EIT735"/>
      <c r="EIU735"/>
      <c r="EIV735"/>
      <c r="EIW735"/>
      <c r="EIX735"/>
      <c r="EIY735"/>
      <c r="EIZ735"/>
      <c r="EJA735"/>
      <c r="EJB735"/>
      <c r="EJC735"/>
      <c r="EJD735"/>
      <c r="EJE735"/>
      <c r="EJF735"/>
      <c r="EJG735"/>
      <c r="EJH735"/>
      <c r="EJI735"/>
      <c r="EJJ735"/>
      <c r="EJK735"/>
      <c r="EJL735"/>
      <c r="EJM735"/>
      <c r="EJN735"/>
      <c r="EJO735"/>
      <c r="EJP735"/>
      <c r="EJQ735"/>
      <c r="EJR735"/>
      <c r="EJS735"/>
      <c r="EJT735"/>
      <c r="EJU735"/>
      <c r="EJV735"/>
      <c r="EJW735"/>
      <c r="EJX735"/>
      <c r="EJY735"/>
      <c r="EJZ735"/>
      <c r="EKA735"/>
      <c r="EKB735"/>
      <c r="EKC735"/>
      <c r="EKD735"/>
      <c r="EKE735"/>
      <c r="EKF735"/>
      <c r="EKG735"/>
      <c r="EKH735"/>
      <c r="EKI735"/>
      <c r="EKJ735"/>
      <c r="EKK735"/>
      <c r="EKL735"/>
      <c r="EKM735"/>
      <c r="EKN735"/>
      <c r="EKO735"/>
      <c r="EKP735"/>
      <c r="EKQ735"/>
      <c r="EKR735"/>
      <c r="EKS735"/>
      <c r="EKT735"/>
      <c r="EKU735"/>
      <c r="EKV735"/>
      <c r="EKW735"/>
      <c r="EKX735"/>
      <c r="EKY735"/>
      <c r="EKZ735"/>
      <c r="ELA735"/>
      <c r="ELB735"/>
      <c r="ELC735"/>
      <c r="ELD735"/>
      <c r="ELE735"/>
      <c r="ELF735"/>
      <c r="ELG735"/>
      <c r="ELH735"/>
      <c r="ELI735"/>
      <c r="ELJ735"/>
      <c r="ELK735"/>
      <c r="ELL735"/>
      <c r="ELM735"/>
      <c r="ELN735"/>
      <c r="ELO735"/>
      <c r="ELP735"/>
      <c r="ELQ735"/>
      <c r="ELR735"/>
      <c r="ELS735"/>
      <c r="ELT735"/>
      <c r="ELU735"/>
      <c r="ELV735"/>
      <c r="ELW735"/>
      <c r="ELX735"/>
      <c r="ELY735"/>
      <c r="ELZ735"/>
      <c r="EMA735"/>
      <c r="EMB735"/>
      <c r="EMC735"/>
      <c r="EMD735"/>
      <c r="EME735"/>
      <c r="EMF735"/>
      <c r="EMG735"/>
      <c r="EMH735"/>
      <c r="EMI735"/>
      <c r="EMJ735"/>
      <c r="EMK735"/>
      <c r="EML735"/>
      <c r="EMM735"/>
      <c r="EMN735"/>
      <c r="EMO735"/>
      <c r="EMP735"/>
      <c r="EMQ735"/>
      <c r="EMR735"/>
      <c r="EMS735"/>
      <c r="EMT735"/>
      <c r="EMU735"/>
      <c r="EMV735"/>
      <c r="EMW735"/>
      <c r="EMX735"/>
      <c r="EMY735"/>
      <c r="EMZ735"/>
      <c r="ENA735"/>
      <c r="ENB735"/>
      <c r="ENC735"/>
      <c r="END735"/>
      <c r="ENE735"/>
      <c r="ENF735"/>
      <c r="ENG735"/>
      <c r="ENH735"/>
      <c r="ENI735"/>
      <c r="ENJ735"/>
      <c r="ENK735"/>
      <c r="ENL735"/>
      <c r="ENM735"/>
      <c r="ENN735"/>
      <c r="ENO735"/>
      <c r="ENP735"/>
      <c r="ENQ735"/>
      <c r="ENR735"/>
      <c r="ENS735"/>
      <c r="ENT735"/>
      <c r="ENU735"/>
      <c r="ENV735"/>
      <c r="ENW735"/>
      <c r="ENX735"/>
      <c r="ENY735"/>
      <c r="ENZ735"/>
      <c r="EOA735"/>
      <c r="EOB735"/>
      <c r="EOC735"/>
      <c r="EOD735"/>
      <c r="EOE735"/>
      <c r="EOF735"/>
      <c r="EOG735"/>
      <c r="EOH735"/>
      <c r="EOI735"/>
      <c r="EOJ735"/>
      <c r="EOK735"/>
      <c r="EOL735"/>
      <c r="EOM735"/>
      <c r="EON735"/>
      <c r="EOO735"/>
      <c r="EOP735"/>
      <c r="EOQ735"/>
      <c r="EOR735"/>
      <c r="EOS735"/>
      <c r="EOT735"/>
      <c r="EOU735"/>
      <c r="EOV735"/>
      <c r="EOW735"/>
      <c r="EOX735"/>
      <c r="EOY735"/>
      <c r="EOZ735"/>
      <c r="EPA735"/>
      <c r="EPB735"/>
      <c r="EPC735"/>
      <c r="EPD735"/>
      <c r="EPE735"/>
      <c r="EPF735"/>
      <c r="EPG735"/>
      <c r="EPH735"/>
      <c r="EPI735"/>
      <c r="EPJ735"/>
      <c r="EPK735"/>
      <c r="EPL735"/>
      <c r="EPM735"/>
      <c r="EPN735"/>
      <c r="EPO735"/>
      <c r="EPP735"/>
      <c r="EPQ735"/>
      <c r="EPR735"/>
      <c r="EPS735"/>
      <c r="EPT735"/>
      <c r="EPU735"/>
      <c r="EPV735"/>
      <c r="EPW735"/>
      <c r="EPX735"/>
      <c r="EPY735"/>
      <c r="EPZ735"/>
      <c r="EQA735"/>
      <c r="EQB735"/>
      <c r="EQC735"/>
      <c r="EQD735"/>
      <c r="EQE735"/>
      <c r="EQF735"/>
      <c r="EQG735"/>
      <c r="EQH735"/>
      <c r="EQI735"/>
      <c r="EQJ735"/>
      <c r="EQK735"/>
      <c r="EQL735"/>
      <c r="EQM735"/>
      <c r="EQN735"/>
      <c r="EQO735"/>
      <c r="EQP735"/>
      <c r="EQQ735"/>
      <c r="EQR735"/>
      <c r="EQS735"/>
      <c r="EQT735"/>
      <c r="EQU735"/>
      <c r="EQV735"/>
      <c r="EQW735"/>
      <c r="EQX735"/>
      <c r="EQY735"/>
      <c r="EQZ735"/>
      <c r="ERA735"/>
      <c r="ERB735"/>
      <c r="ERC735"/>
      <c r="ERD735"/>
      <c r="ERE735"/>
      <c r="ERF735"/>
      <c r="ERG735"/>
      <c r="ERH735"/>
      <c r="ERI735"/>
      <c r="ERJ735"/>
      <c r="ERK735"/>
      <c r="ERL735"/>
      <c r="ERM735"/>
      <c r="ERN735"/>
      <c r="ERO735"/>
      <c r="ERP735"/>
      <c r="ERQ735"/>
      <c r="ERR735"/>
      <c r="ERS735"/>
      <c r="ERT735"/>
      <c r="ERU735"/>
      <c r="ERV735"/>
      <c r="ERW735"/>
      <c r="ERX735"/>
      <c r="ERY735"/>
      <c r="ERZ735"/>
      <c r="ESA735"/>
      <c r="ESB735"/>
      <c r="ESC735"/>
      <c r="ESD735"/>
      <c r="ESE735"/>
      <c r="ESF735"/>
      <c r="ESG735"/>
      <c r="ESH735"/>
      <c r="ESI735"/>
      <c r="ESJ735"/>
      <c r="ESK735"/>
      <c r="ESL735"/>
      <c r="ESM735"/>
      <c r="ESN735"/>
      <c r="ESO735"/>
      <c r="ESP735"/>
      <c r="ESQ735"/>
      <c r="ESR735"/>
      <c r="ESS735"/>
      <c r="EST735"/>
      <c r="ESU735"/>
      <c r="ESV735"/>
      <c r="ESW735"/>
      <c r="ESX735"/>
      <c r="ESY735"/>
      <c r="ESZ735"/>
      <c r="ETA735"/>
      <c r="ETB735"/>
      <c r="ETC735"/>
      <c r="ETD735"/>
      <c r="ETE735"/>
      <c r="ETF735"/>
      <c r="ETG735"/>
      <c r="ETH735"/>
      <c r="ETI735"/>
      <c r="ETJ735"/>
      <c r="ETK735"/>
      <c r="ETL735"/>
      <c r="ETM735"/>
      <c r="ETN735"/>
      <c r="ETO735"/>
      <c r="ETP735"/>
      <c r="ETQ735"/>
      <c r="ETR735"/>
      <c r="ETS735"/>
      <c r="ETT735"/>
      <c r="ETU735"/>
      <c r="ETV735"/>
      <c r="ETW735"/>
      <c r="ETX735"/>
      <c r="ETY735"/>
      <c r="ETZ735"/>
      <c r="EUA735"/>
      <c r="EUB735"/>
      <c r="EUC735"/>
      <c r="EUD735"/>
      <c r="EUE735"/>
      <c r="EUF735"/>
      <c r="EUG735"/>
      <c r="EUH735"/>
      <c r="EUI735"/>
      <c r="EUJ735"/>
      <c r="EUK735"/>
      <c r="EUL735"/>
      <c r="EUM735"/>
      <c r="EUN735"/>
      <c r="EUO735"/>
      <c r="EUP735"/>
      <c r="EUQ735"/>
      <c r="EUR735"/>
      <c r="EUS735"/>
      <c r="EUT735"/>
      <c r="EUU735"/>
      <c r="EUV735"/>
      <c r="EUW735"/>
      <c r="EUX735"/>
      <c r="EUY735"/>
      <c r="EUZ735"/>
      <c r="EVA735"/>
      <c r="EVB735"/>
      <c r="EVC735"/>
      <c r="EVD735"/>
      <c r="EVE735"/>
      <c r="EVF735"/>
      <c r="EVG735"/>
      <c r="EVH735"/>
      <c r="EVI735"/>
      <c r="EVJ735"/>
      <c r="EVK735"/>
      <c r="EVL735"/>
      <c r="EVM735"/>
      <c r="EVN735"/>
      <c r="EVO735"/>
      <c r="EVP735"/>
      <c r="EVQ735"/>
      <c r="EVR735"/>
      <c r="EVS735"/>
      <c r="EVT735"/>
      <c r="EVU735"/>
      <c r="EVV735"/>
      <c r="EVW735"/>
      <c r="EVX735"/>
      <c r="EVY735"/>
      <c r="EVZ735"/>
      <c r="EWA735"/>
      <c r="EWB735"/>
      <c r="EWC735"/>
      <c r="EWD735"/>
      <c r="EWE735"/>
      <c r="EWF735"/>
      <c r="EWG735"/>
      <c r="EWH735"/>
      <c r="EWI735"/>
      <c r="EWJ735"/>
      <c r="EWK735"/>
      <c r="EWL735"/>
      <c r="EWM735"/>
      <c r="EWN735"/>
      <c r="EWO735"/>
      <c r="EWP735"/>
      <c r="EWQ735"/>
      <c r="EWR735"/>
      <c r="EWS735"/>
      <c r="EWT735"/>
      <c r="EWU735"/>
      <c r="EWV735"/>
      <c r="EWW735"/>
      <c r="EWX735"/>
      <c r="EWY735"/>
      <c r="EWZ735"/>
      <c r="EXA735"/>
      <c r="EXB735"/>
      <c r="EXC735"/>
      <c r="EXD735"/>
      <c r="EXE735"/>
      <c r="EXF735"/>
      <c r="EXG735"/>
      <c r="EXH735"/>
      <c r="EXI735"/>
      <c r="EXJ735"/>
      <c r="EXK735"/>
      <c r="EXL735"/>
      <c r="EXM735"/>
      <c r="EXN735"/>
      <c r="EXO735"/>
      <c r="EXP735"/>
      <c r="EXQ735"/>
      <c r="EXR735"/>
      <c r="EXS735"/>
      <c r="EXT735"/>
      <c r="EXU735"/>
      <c r="EXV735"/>
      <c r="EXW735"/>
      <c r="EXX735"/>
      <c r="EXY735"/>
      <c r="EXZ735"/>
      <c r="EYA735"/>
      <c r="EYB735"/>
      <c r="EYC735"/>
      <c r="EYD735"/>
      <c r="EYE735"/>
      <c r="EYF735"/>
      <c r="EYG735"/>
      <c r="EYH735"/>
      <c r="EYI735"/>
      <c r="EYJ735"/>
      <c r="EYK735"/>
      <c r="EYL735"/>
      <c r="EYM735"/>
      <c r="EYN735"/>
      <c r="EYO735"/>
      <c r="EYP735"/>
      <c r="EYQ735"/>
      <c r="EYR735"/>
      <c r="EYS735"/>
      <c r="EYT735"/>
      <c r="EYU735"/>
      <c r="EYV735"/>
      <c r="EYW735"/>
      <c r="EYX735"/>
      <c r="EYY735"/>
      <c r="EYZ735"/>
      <c r="EZA735"/>
      <c r="EZB735"/>
      <c r="EZC735"/>
      <c r="EZD735"/>
      <c r="EZE735"/>
      <c r="EZF735"/>
      <c r="EZG735"/>
      <c r="EZH735"/>
      <c r="EZI735"/>
      <c r="EZJ735"/>
      <c r="EZK735"/>
      <c r="EZL735"/>
      <c r="EZM735"/>
      <c r="EZN735"/>
      <c r="EZO735"/>
      <c r="EZP735"/>
      <c r="EZQ735"/>
      <c r="EZR735"/>
      <c r="EZS735"/>
      <c r="EZT735"/>
      <c r="EZU735"/>
      <c r="EZV735"/>
      <c r="EZW735"/>
      <c r="EZX735"/>
      <c r="EZY735"/>
      <c r="EZZ735"/>
      <c r="FAA735"/>
      <c r="FAB735"/>
      <c r="FAC735"/>
      <c r="FAD735"/>
      <c r="FAE735"/>
      <c r="FAF735"/>
      <c r="FAG735"/>
      <c r="FAH735"/>
      <c r="FAI735"/>
      <c r="FAJ735"/>
      <c r="FAK735"/>
      <c r="FAL735"/>
      <c r="FAM735"/>
      <c r="FAN735"/>
      <c r="FAO735"/>
      <c r="FAP735"/>
      <c r="FAQ735"/>
      <c r="FAR735"/>
      <c r="FAS735"/>
      <c r="FAT735"/>
      <c r="FAU735"/>
      <c r="FAV735"/>
      <c r="FAW735"/>
      <c r="FAX735"/>
      <c r="FAY735"/>
      <c r="FAZ735"/>
      <c r="FBA735"/>
      <c r="FBB735"/>
      <c r="FBC735"/>
      <c r="FBD735"/>
      <c r="FBE735"/>
      <c r="FBF735"/>
      <c r="FBG735"/>
      <c r="FBH735"/>
      <c r="FBI735"/>
      <c r="FBJ735"/>
      <c r="FBK735"/>
      <c r="FBL735"/>
      <c r="FBM735"/>
      <c r="FBN735"/>
      <c r="FBO735"/>
      <c r="FBP735"/>
      <c r="FBQ735"/>
      <c r="FBR735"/>
      <c r="FBS735"/>
      <c r="FBT735"/>
      <c r="FBU735"/>
      <c r="FBV735"/>
      <c r="FBW735"/>
      <c r="FBX735"/>
      <c r="FBY735"/>
      <c r="FBZ735"/>
      <c r="FCA735"/>
      <c r="FCB735"/>
      <c r="FCC735"/>
      <c r="FCD735"/>
      <c r="FCE735"/>
      <c r="FCF735"/>
      <c r="FCG735"/>
      <c r="FCH735"/>
      <c r="FCI735"/>
      <c r="FCJ735"/>
      <c r="FCK735"/>
      <c r="FCL735"/>
      <c r="FCM735"/>
      <c r="FCN735"/>
      <c r="FCO735"/>
      <c r="FCP735"/>
      <c r="FCQ735"/>
      <c r="FCR735"/>
      <c r="FCS735"/>
      <c r="FCT735"/>
      <c r="FCU735"/>
      <c r="FCV735"/>
      <c r="FCW735"/>
      <c r="FCX735"/>
      <c r="FCY735"/>
      <c r="FCZ735"/>
      <c r="FDA735"/>
      <c r="FDB735"/>
      <c r="FDC735"/>
      <c r="FDD735"/>
      <c r="FDE735"/>
      <c r="FDF735"/>
      <c r="FDG735"/>
      <c r="FDH735"/>
      <c r="FDI735"/>
      <c r="FDJ735"/>
      <c r="FDK735"/>
      <c r="FDL735"/>
      <c r="FDM735"/>
      <c r="FDN735"/>
      <c r="FDO735"/>
      <c r="FDP735"/>
      <c r="FDQ735"/>
      <c r="FDR735"/>
      <c r="FDS735"/>
      <c r="FDT735"/>
      <c r="FDU735"/>
      <c r="FDV735"/>
      <c r="FDW735"/>
      <c r="FDX735"/>
      <c r="FDY735"/>
      <c r="FDZ735"/>
      <c r="FEA735"/>
      <c r="FEB735"/>
      <c r="FEC735"/>
      <c r="FED735"/>
      <c r="FEE735"/>
      <c r="FEF735"/>
      <c r="FEG735"/>
      <c r="FEH735"/>
      <c r="FEI735"/>
      <c r="FEJ735"/>
      <c r="FEK735"/>
      <c r="FEL735"/>
      <c r="FEM735"/>
      <c r="FEN735"/>
      <c r="FEO735"/>
      <c r="FEP735"/>
      <c r="FEQ735"/>
      <c r="FER735"/>
      <c r="FES735"/>
      <c r="FET735"/>
      <c r="FEU735"/>
      <c r="FEV735"/>
      <c r="FEW735"/>
      <c r="FEX735"/>
      <c r="FEY735"/>
      <c r="FEZ735"/>
      <c r="FFA735"/>
      <c r="FFB735"/>
      <c r="FFC735"/>
      <c r="FFD735"/>
      <c r="FFE735"/>
      <c r="FFF735"/>
      <c r="FFG735"/>
      <c r="FFH735"/>
      <c r="FFI735"/>
      <c r="FFJ735"/>
      <c r="FFK735"/>
      <c r="FFL735"/>
      <c r="FFM735"/>
      <c r="FFN735"/>
      <c r="FFO735"/>
      <c r="FFP735"/>
      <c r="FFQ735"/>
      <c r="FFR735"/>
      <c r="FFS735"/>
      <c r="FFT735"/>
      <c r="FFU735"/>
      <c r="FFV735"/>
      <c r="FFW735"/>
      <c r="FFX735"/>
      <c r="FFY735"/>
      <c r="FFZ735"/>
      <c r="FGA735"/>
      <c r="FGB735"/>
      <c r="FGC735"/>
      <c r="FGD735"/>
      <c r="FGE735"/>
      <c r="FGF735"/>
      <c r="FGG735"/>
      <c r="FGH735"/>
      <c r="FGI735"/>
      <c r="FGJ735"/>
      <c r="FGK735"/>
      <c r="FGL735"/>
      <c r="FGM735"/>
      <c r="FGN735"/>
      <c r="FGO735"/>
      <c r="FGP735"/>
      <c r="FGQ735"/>
      <c r="FGR735"/>
      <c r="FGS735"/>
      <c r="FGT735"/>
      <c r="FGU735"/>
      <c r="FGV735"/>
      <c r="FGW735"/>
      <c r="FGX735"/>
      <c r="FGY735"/>
      <c r="FGZ735"/>
      <c r="FHA735"/>
      <c r="FHB735"/>
      <c r="FHC735"/>
      <c r="FHD735"/>
      <c r="FHE735"/>
      <c r="FHF735"/>
      <c r="FHG735"/>
      <c r="FHH735"/>
      <c r="FHI735"/>
      <c r="FHJ735"/>
      <c r="FHK735"/>
      <c r="FHL735"/>
      <c r="FHM735"/>
      <c r="FHN735"/>
      <c r="FHO735"/>
      <c r="FHP735"/>
      <c r="FHQ735"/>
      <c r="FHR735"/>
      <c r="FHS735"/>
      <c r="FHT735"/>
      <c r="FHU735"/>
      <c r="FHV735"/>
      <c r="FHW735"/>
      <c r="FHX735"/>
      <c r="FHY735"/>
      <c r="FHZ735"/>
      <c r="FIA735"/>
      <c r="FIB735"/>
      <c r="FIC735"/>
      <c r="FID735"/>
      <c r="FIE735"/>
      <c r="FIF735"/>
      <c r="FIG735"/>
      <c r="FIH735"/>
      <c r="FII735"/>
      <c r="FIJ735"/>
      <c r="FIK735"/>
      <c r="FIL735"/>
      <c r="FIM735"/>
      <c r="FIN735"/>
      <c r="FIO735"/>
      <c r="FIP735"/>
      <c r="FIQ735"/>
      <c r="FIR735"/>
      <c r="FIS735"/>
      <c r="FIT735"/>
      <c r="FIU735"/>
      <c r="FIV735"/>
      <c r="FIW735"/>
      <c r="FIX735"/>
      <c r="FIY735"/>
      <c r="FIZ735"/>
      <c r="FJA735"/>
      <c r="FJB735"/>
      <c r="FJC735"/>
      <c r="FJD735"/>
      <c r="FJE735"/>
      <c r="FJF735"/>
      <c r="FJG735"/>
      <c r="FJH735"/>
      <c r="FJI735"/>
      <c r="FJJ735"/>
      <c r="FJK735"/>
      <c r="FJL735"/>
      <c r="FJM735"/>
      <c r="FJN735"/>
      <c r="FJO735"/>
      <c r="FJP735"/>
      <c r="FJQ735"/>
      <c r="FJR735"/>
      <c r="FJS735"/>
      <c r="FJT735"/>
      <c r="FJU735"/>
      <c r="FJV735"/>
      <c r="FJW735"/>
      <c r="FJX735"/>
      <c r="FJY735"/>
      <c r="FJZ735"/>
      <c r="FKA735"/>
      <c r="FKB735"/>
      <c r="FKC735"/>
      <c r="FKD735"/>
      <c r="FKE735"/>
      <c r="FKF735"/>
      <c r="FKG735"/>
      <c r="FKH735"/>
      <c r="FKI735"/>
      <c r="FKJ735"/>
      <c r="FKK735"/>
      <c r="FKL735"/>
      <c r="FKM735"/>
      <c r="FKN735"/>
      <c r="FKO735"/>
      <c r="FKP735"/>
      <c r="FKQ735"/>
      <c r="FKR735"/>
      <c r="FKS735"/>
      <c r="FKT735"/>
      <c r="FKU735"/>
      <c r="FKV735"/>
      <c r="FKW735"/>
      <c r="FKX735"/>
      <c r="FKY735"/>
      <c r="FKZ735"/>
      <c r="FLA735"/>
      <c r="FLB735"/>
      <c r="FLC735"/>
      <c r="FLD735"/>
      <c r="FLE735"/>
      <c r="FLF735"/>
      <c r="FLG735"/>
      <c r="FLH735"/>
      <c r="FLI735"/>
      <c r="FLJ735"/>
      <c r="FLK735"/>
      <c r="FLL735"/>
      <c r="FLM735"/>
      <c r="FLN735"/>
      <c r="FLO735"/>
      <c r="FLP735"/>
      <c r="FLQ735"/>
      <c r="FLR735"/>
      <c r="FLS735"/>
      <c r="FLT735"/>
      <c r="FLU735"/>
      <c r="FLV735"/>
      <c r="FLW735"/>
      <c r="FLX735"/>
      <c r="FLY735"/>
      <c r="FLZ735"/>
      <c r="FMA735"/>
      <c r="FMB735"/>
      <c r="FMC735"/>
      <c r="FMD735"/>
      <c r="FME735"/>
      <c r="FMF735"/>
      <c r="FMG735"/>
      <c r="FMH735"/>
      <c r="FMI735"/>
      <c r="FMJ735"/>
      <c r="FMK735"/>
      <c r="FML735"/>
      <c r="FMM735"/>
      <c r="FMN735"/>
      <c r="FMO735"/>
      <c r="FMP735"/>
      <c r="FMQ735"/>
      <c r="FMR735"/>
      <c r="FMS735"/>
      <c r="FMT735"/>
      <c r="FMU735"/>
      <c r="FMV735"/>
      <c r="FMW735"/>
      <c r="FMX735"/>
      <c r="FMY735"/>
      <c r="FMZ735"/>
      <c r="FNA735"/>
      <c r="FNB735"/>
      <c r="FNC735"/>
      <c r="FND735"/>
      <c r="FNE735"/>
      <c r="FNF735"/>
      <c r="FNG735"/>
      <c r="FNH735"/>
      <c r="FNI735"/>
      <c r="FNJ735"/>
      <c r="FNK735"/>
      <c r="FNL735"/>
      <c r="FNM735"/>
      <c r="FNN735"/>
      <c r="FNO735"/>
      <c r="FNP735"/>
      <c r="FNQ735"/>
      <c r="FNR735"/>
      <c r="FNS735"/>
      <c r="FNT735"/>
      <c r="FNU735"/>
      <c r="FNV735"/>
      <c r="FNW735"/>
      <c r="FNX735"/>
      <c r="FNY735"/>
      <c r="FNZ735"/>
      <c r="FOA735"/>
      <c r="FOB735"/>
      <c r="FOC735"/>
      <c r="FOD735"/>
      <c r="FOE735"/>
      <c r="FOF735"/>
      <c r="FOG735"/>
      <c r="FOH735"/>
      <c r="FOI735"/>
      <c r="FOJ735"/>
      <c r="FOK735"/>
      <c r="FOL735"/>
      <c r="FOM735"/>
      <c r="FON735"/>
      <c r="FOO735"/>
      <c r="FOP735"/>
      <c r="FOQ735"/>
      <c r="FOR735"/>
      <c r="FOS735"/>
      <c r="FOT735"/>
      <c r="FOU735"/>
      <c r="FOV735"/>
      <c r="FOW735"/>
      <c r="FOX735"/>
      <c r="FOY735"/>
      <c r="FOZ735"/>
      <c r="FPA735"/>
      <c r="FPB735"/>
      <c r="FPC735"/>
      <c r="FPD735"/>
      <c r="FPE735"/>
      <c r="FPF735"/>
      <c r="FPG735"/>
      <c r="FPH735"/>
      <c r="FPI735"/>
      <c r="FPJ735"/>
      <c r="FPK735"/>
      <c r="FPL735"/>
      <c r="FPM735"/>
      <c r="FPN735"/>
      <c r="FPO735"/>
      <c r="FPP735"/>
      <c r="FPQ735"/>
      <c r="FPR735"/>
      <c r="FPS735"/>
      <c r="FPT735"/>
      <c r="FPU735"/>
      <c r="FPV735"/>
      <c r="FPW735"/>
      <c r="FPX735"/>
      <c r="FPY735"/>
      <c r="FPZ735"/>
      <c r="FQA735"/>
      <c r="FQB735"/>
      <c r="FQC735"/>
      <c r="FQD735"/>
      <c r="FQE735"/>
      <c r="FQF735"/>
      <c r="FQG735"/>
      <c r="FQH735"/>
      <c r="FQI735"/>
      <c r="FQJ735"/>
      <c r="FQK735"/>
      <c r="FQL735"/>
      <c r="FQM735"/>
      <c r="FQN735"/>
      <c r="FQO735"/>
      <c r="FQP735"/>
      <c r="FQQ735"/>
      <c r="FQR735"/>
      <c r="FQS735"/>
      <c r="FQT735"/>
      <c r="FQU735"/>
      <c r="FQV735"/>
      <c r="FQW735"/>
      <c r="FQX735"/>
      <c r="FQY735"/>
      <c r="FQZ735"/>
      <c r="FRA735"/>
      <c r="FRB735"/>
      <c r="FRC735"/>
      <c r="FRD735"/>
      <c r="FRE735"/>
      <c r="FRF735"/>
      <c r="FRG735"/>
      <c r="FRH735"/>
      <c r="FRI735"/>
      <c r="FRJ735"/>
      <c r="FRK735"/>
      <c r="FRL735"/>
      <c r="FRM735"/>
      <c r="FRN735"/>
      <c r="FRO735"/>
      <c r="FRP735"/>
      <c r="FRQ735"/>
      <c r="FRR735"/>
      <c r="FRS735"/>
      <c r="FRT735"/>
      <c r="FRU735"/>
      <c r="FRV735"/>
      <c r="FRW735"/>
      <c r="FRX735"/>
      <c r="FRY735"/>
      <c r="FRZ735"/>
      <c r="FSA735"/>
      <c r="FSB735"/>
      <c r="FSC735"/>
      <c r="FSD735"/>
      <c r="FSE735"/>
      <c r="FSF735"/>
      <c r="FSG735"/>
      <c r="FSH735"/>
      <c r="FSI735"/>
      <c r="FSJ735"/>
      <c r="FSK735"/>
      <c r="FSL735"/>
      <c r="FSM735"/>
      <c r="FSN735"/>
      <c r="FSO735"/>
      <c r="FSP735"/>
      <c r="FSQ735"/>
      <c r="FSR735"/>
      <c r="FSS735"/>
      <c r="FST735"/>
      <c r="FSU735"/>
      <c r="FSV735"/>
      <c r="FSW735"/>
      <c r="FSX735"/>
      <c r="FSY735"/>
      <c r="FSZ735"/>
      <c r="FTA735"/>
      <c r="FTB735"/>
      <c r="FTC735"/>
      <c r="FTD735"/>
      <c r="FTE735"/>
      <c r="FTF735"/>
      <c r="FTG735"/>
      <c r="FTH735"/>
      <c r="FTI735"/>
      <c r="FTJ735"/>
      <c r="FTK735"/>
      <c r="FTL735"/>
      <c r="FTM735"/>
      <c r="FTN735"/>
      <c r="FTO735"/>
      <c r="FTP735"/>
      <c r="FTQ735"/>
      <c r="FTR735"/>
      <c r="FTS735"/>
      <c r="FTT735"/>
      <c r="FTU735"/>
      <c r="FTV735"/>
      <c r="FTW735"/>
      <c r="FTX735"/>
      <c r="FTY735"/>
      <c r="FTZ735"/>
      <c r="FUA735"/>
      <c r="FUB735"/>
      <c r="FUC735"/>
      <c r="FUD735"/>
      <c r="FUE735"/>
      <c r="FUF735"/>
      <c r="FUG735"/>
      <c r="FUH735"/>
      <c r="FUI735"/>
      <c r="FUJ735"/>
      <c r="FUK735"/>
      <c r="FUL735"/>
      <c r="FUM735"/>
      <c r="FUN735"/>
      <c r="FUO735"/>
      <c r="FUP735"/>
      <c r="FUQ735"/>
      <c r="FUR735"/>
      <c r="FUS735"/>
      <c r="FUT735"/>
      <c r="FUU735"/>
      <c r="FUV735"/>
      <c r="FUW735"/>
      <c r="FUX735"/>
      <c r="FUY735"/>
      <c r="FUZ735"/>
      <c r="FVA735"/>
      <c r="FVB735"/>
      <c r="FVC735"/>
      <c r="FVD735"/>
      <c r="FVE735"/>
      <c r="FVF735"/>
      <c r="FVG735"/>
      <c r="FVH735"/>
      <c r="FVI735"/>
      <c r="FVJ735"/>
      <c r="FVK735"/>
      <c r="FVL735"/>
      <c r="FVM735"/>
      <c r="FVN735"/>
      <c r="FVO735"/>
      <c r="FVP735"/>
      <c r="FVQ735"/>
      <c r="FVR735"/>
      <c r="FVS735"/>
      <c r="FVT735"/>
      <c r="FVU735"/>
      <c r="FVV735"/>
      <c r="FVW735"/>
      <c r="FVX735"/>
      <c r="FVY735"/>
      <c r="FVZ735"/>
      <c r="FWA735"/>
      <c r="FWB735"/>
      <c r="FWC735"/>
      <c r="FWD735"/>
      <c r="FWE735"/>
      <c r="FWF735"/>
      <c r="FWG735"/>
      <c r="FWH735"/>
      <c r="FWI735"/>
      <c r="FWJ735"/>
      <c r="FWK735"/>
      <c r="FWL735"/>
      <c r="FWM735"/>
      <c r="FWN735"/>
      <c r="FWO735"/>
      <c r="FWP735"/>
      <c r="FWQ735"/>
      <c r="FWR735"/>
      <c r="FWS735"/>
      <c r="FWT735"/>
      <c r="FWU735"/>
      <c r="FWV735"/>
      <c r="FWW735"/>
      <c r="FWX735"/>
      <c r="FWY735"/>
      <c r="FWZ735"/>
      <c r="FXA735"/>
      <c r="FXB735"/>
      <c r="FXC735"/>
      <c r="FXD735"/>
      <c r="FXE735"/>
      <c r="FXF735"/>
      <c r="FXG735"/>
      <c r="FXH735"/>
      <c r="FXI735"/>
      <c r="FXJ735"/>
      <c r="FXK735"/>
      <c r="FXL735"/>
      <c r="FXM735"/>
      <c r="FXN735"/>
      <c r="FXO735"/>
      <c r="FXP735"/>
      <c r="FXQ735"/>
      <c r="FXR735"/>
      <c r="FXS735"/>
      <c r="FXT735"/>
      <c r="FXU735"/>
      <c r="FXV735"/>
      <c r="FXW735"/>
      <c r="FXX735"/>
      <c r="FXY735"/>
      <c r="FXZ735"/>
      <c r="FYA735"/>
      <c r="FYB735"/>
      <c r="FYC735"/>
      <c r="FYD735"/>
      <c r="FYE735"/>
      <c r="FYF735"/>
      <c r="FYG735"/>
      <c r="FYH735"/>
      <c r="FYI735"/>
      <c r="FYJ735"/>
      <c r="FYK735"/>
      <c r="FYL735"/>
      <c r="FYM735"/>
      <c r="FYN735"/>
      <c r="FYO735"/>
      <c r="FYP735"/>
      <c r="FYQ735"/>
      <c r="FYR735"/>
      <c r="FYS735"/>
      <c r="FYT735"/>
      <c r="FYU735"/>
      <c r="FYV735"/>
      <c r="FYW735"/>
      <c r="FYX735"/>
      <c r="FYY735"/>
      <c r="FYZ735"/>
      <c r="FZA735"/>
      <c r="FZB735"/>
      <c r="FZC735"/>
      <c r="FZD735"/>
      <c r="FZE735"/>
      <c r="FZF735"/>
      <c r="FZG735"/>
      <c r="FZH735"/>
      <c r="FZI735"/>
      <c r="FZJ735"/>
      <c r="FZK735"/>
      <c r="FZL735"/>
      <c r="FZM735"/>
      <c r="FZN735"/>
      <c r="FZO735"/>
      <c r="FZP735"/>
      <c r="FZQ735"/>
      <c r="FZR735"/>
      <c r="FZS735"/>
      <c r="FZT735"/>
      <c r="FZU735"/>
      <c r="FZV735"/>
      <c r="FZW735"/>
      <c r="FZX735"/>
      <c r="FZY735"/>
      <c r="FZZ735"/>
      <c r="GAA735"/>
      <c r="GAB735"/>
      <c r="GAC735"/>
      <c r="GAD735"/>
      <c r="GAE735"/>
      <c r="GAF735"/>
      <c r="GAG735"/>
      <c r="GAH735"/>
      <c r="GAI735"/>
      <c r="GAJ735"/>
      <c r="GAK735"/>
      <c r="GAL735"/>
      <c r="GAM735"/>
      <c r="GAN735"/>
      <c r="GAO735"/>
      <c r="GAP735"/>
      <c r="GAQ735"/>
      <c r="GAR735"/>
      <c r="GAS735"/>
      <c r="GAT735"/>
      <c r="GAU735"/>
      <c r="GAV735"/>
      <c r="GAW735"/>
      <c r="GAX735"/>
      <c r="GAY735"/>
      <c r="GAZ735"/>
      <c r="GBA735"/>
      <c r="GBB735"/>
      <c r="GBC735"/>
      <c r="GBD735"/>
      <c r="GBE735"/>
      <c r="GBF735"/>
      <c r="GBG735"/>
      <c r="GBH735"/>
      <c r="GBI735"/>
      <c r="GBJ735"/>
      <c r="GBK735"/>
      <c r="GBL735"/>
      <c r="GBM735"/>
      <c r="GBN735"/>
      <c r="GBO735"/>
      <c r="GBP735"/>
      <c r="GBQ735"/>
      <c r="GBR735"/>
      <c r="GBS735"/>
      <c r="GBT735"/>
      <c r="GBU735"/>
      <c r="GBV735"/>
      <c r="GBW735"/>
      <c r="GBX735"/>
      <c r="GBY735"/>
      <c r="GBZ735"/>
      <c r="GCA735"/>
      <c r="GCB735"/>
      <c r="GCC735"/>
      <c r="GCD735"/>
      <c r="GCE735"/>
      <c r="GCF735"/>
      <c r="GCG735"/>
      <c r="GCH735"/>
      <c r="GCI735"/>
      <c r="GCJ735"/>
      <c r="GCK735"/>
      <c r="GCL735"/>
      <c r="GCM735"/>
      <c r="GCN735"/>
      <c r="GCO735"/>
      <c r="GCP735"/>
      <c r="GCQ735"/>
      <c r="GCR735"/>
      <c r="GCS735"/>
      <c r="GCT735"/>
      <c r="GCU735"/>
      <c r="GCV735"/>
      <c r="GCW735"/>
      <c r="GCX735"/>
      <c r="GCY735"/>
      <c r="GCZ735"/>
      <c r="GDA735"/>
      <c r="GDB735"/>
      <c r="GDC735"/>
      <c r="GDD735"/>
      <c r="GDE735"/>
      <c r="GDF735"/>
      <c r="GDG735"/>
      <c r="GDH735"/>
      <c r="GDI735"/>
      <c r="GDJ735"/>
      <c r="GDK735"/>
      <c r="GDL735"/>
      <c r="GDM735"/>
      <c r="GDN735"/>
      <c r="GDO735"/>
      <c r="GDP735"/>
      <c r="GDQ735"/>
      <c r="GDR735"/>
      <c r="GDS735"/>
      <c r="GDT735"/>
      <c r="GDU735"/>
      <c r="GDV735"/>
      <c r="GDW735"/>
      <c r="GDX735"/>
      <c r="GDY735"/>
      <c r="GDZ735"/>
      <c r="GEA735"/>
      <c r="GEB735"/>
      <c r="GEC735"/>
      <c r="GED735"/>
      <c r="GEE735"/>
      <c r="GEF735"/>
      <c r="GEG735"/>
      <c r="GEH735"/>
      <c r="GEI735"/>
      <c r="GEJ735"/>
      <c r="GEK735"/>
      <c r="GEL735"/>
      <c r="GEM735"/>
      <c r="GEN735"/>
      <c r="GEO735"/>
      <c r="GEP735"/>
      <c r="GEQ735"/>
      <c r="GER735"/>
      <c r="GES735"/>
      <c r="GET735"/>
      <c r="GEU735"/>
      <c r="GEV735"/>
      <c r="GEW735"/>
      <c r="GEX735"/>
      <c r="GEY735"/>
      <c r="GEZ735"/>
      <c r="GFA735"/>
      <c r="GFB735"/>
      <c r="GFC735"/>
      <c r="GFD735"/>
      <c r="GFE735"/>
      <c r="GFF735"/>
      <c r="GFG735"/>
      <c r="GFH735"/>
      <c r="GFI735"/>
      <c r="GFJ735"/>
      <c r="GFK735"/>
      <c r="GFL735"/>
      <c r="GFM735"/>
      <c r="GFN735"/>
      <c r="GFO735"/>
      <c r="GFP735"/>
      <c r="GFQ735"/>
      <c r="GFR735"/>
      <c r="GFS735"/>
      <c r="GFT735"/>
      <c r="GFU735"/>
      <c r="GFV735"/>
      <c r="GFW735"/>
      <c r="GFX735"/>
      <c r="GFY735"/>
      <c r="GFZ735"/>
      <c r="GGA735"/>
      <c r="GGB735"/>
      <c r="GGC735"/>
      <c r="GGD735"/>
      <c r="GGE735"/>
      <c r="GGF735"/>
      <c r="GGG735"/>
      <c r="GGH735"/>
      <c r="GGI735"/>
      <c r="GGJ735"/>
      <c r="GGK735"/>
      <c r="GGL735"/>
      <c r="GGM735"/>
      <c r="GGN735"/>
      <c r="GGO735"/>
      <c r="GGP735"/>
      <c r="GGQ735"/>
      <c r="GGR735"/>
      <c r="GGS735"/>
      <c r="GGT735"/>
      <c r="GGU735"/>
      <c r="GGV735"/>
      <c r="GGW735"/>
      <c r="GGX735"/>
      <c r="GGY735"/>
      <c r="GGZ735"/>
      <c r="GHA735"/>
      <c r="GHB735"/>
      <c r="GHC735"/>
      <c r="GHD735"/>
      <c r="GHE735"/>
      <c r="GHF735"/>
      <c r="GHG735"/>
      <c r="GHH735"/>
      <c r="GHI735"/>
      <c r="GHJ735"/>
      <c r="GHK735"/>
      <c r="GHL735"/>
      <c r="GHM735"/>
      <c r="GHN735"/>
      <c r="GHO735"/>
      <c r="GHP735"/>
      <c r="GHQ735"/>
      <c r="GHR735"/>
      <c r="GHS735"/>
      <c r="GHT735"/>
      <c r="GHU735"/>
      <c r="GHV735"/>
      <c r="GHW735"/>
      <c r="GHX735"/>
      <c r="GHY735"/>
      <c r="GHZ735"/>
      <c r="GIA735"/>
      <c r="GIB735"/>
      <c r="GIC735"/>
      <c r="GID735"/>
      <c r="GIE735"/>
      <c r="GIF735"/>
      <c r="GIG735"/>
      <c r="GIH735"/>
      <c r="GII735"/>
      <c r="GIJ735"/>
      <c r="GIK735"/>
      <c r="GIL735"/>
      <c r="GIM735"/>
      <c r="GIN735"/>
      <c r="GIO735"/>
      <c r="GIP735"/>
      <c r="GIQ735"/>
      <c r="GIR735"/>
      <c r="GIS735"/>
      <c r="GIT735"/>
      <c r="GIU735"/>
      <c r="GIV735"/>
      <c r="GIW735"/>
      <c r="GIX735"/>
      <c r="GIY735"/>
      <c r="GIZ735"/>
      <c r="GJA735"/>
      <c r="GJB735"/>
      <c r="GJC735"/>
      <c r="GJD735"/>
      <c r="GJE735"/>
      <c r="GJF735"/>
      <c r="GJG735"/>
      <c r="GJH735"/>
      <c r="GJI735"/>
      <c r="GJJ735"/>
      <c r="GJK735"/>
      <c r="GJL735"/>
      <c r="GJM735"/>
      <c r="GJN735"/>
      <c r="GJO735"/>
      <c r="GJP735"/>
      <c r="GJQ735"/>
      <c r="GJR735"/>
      <c r="GJS735"/>
      <c r="GJT735"/>
      <c r="GJU735"/>
      <c r="GJV735"/>
      <c r="GJW735"/>
      <c r="GJX735"/>
      <c r="GJY735"/>
      <c r="GJZ735"/>
      <c r="GKA735"/>
      <c r="GKB735"/>
      <c r="GKC735"/>
      <c r="GKD735"/>
      <c r="GKE735"/>
      <c r="GKF735"/>
      <c r="GKG735"/>
      <c r="GKH735"/>
      <c r="GKI735"/>
      <c r="GKJ735"/>
      <c r="GKK735"/>
      <c r="GKL735"/>
      <c r="GKM735"/>
      <c r="GKN735"/>
      <c r="GKO735"/>
      <c r="GKP735"/>
      <c r="GKQ735"/>
      <c r="GKR735"/>
      <c r="GKS735"/>
      <c r="GKT735"/>
      <c r="GKU735"/>
      <c r="GKV735"/>
      <c r="GKW735"/>
      <c r="GKX735"/>
      <c r="GKY735"/>
      <c r="GKZ735"/>
      <c r="GLA735"/>
      <c r="GLB735"/>
      <c r="GLC735"/>
      <c r="GLD735"/>
      <c r="GLE735"/>
      <c r="GLF735"/>
      <c r="GLG735"/>
      <c r="GLH735"/>
      <c r="GLI735"/>
      <c r="GLJ735"/>
      <c r="GLK735"/>
      <c r="GLL735"/>
      <c r="GLM735"/>
      <c r="GLN735"/>
      <c r="GLO735"/>
      <c r="GLP735"/>
      <c r="GLQ735"/>
      <c r="GLR735"/>
      <c r="GLS735"/>
      <c r="GLT735"/>
      <c r="GLU735"/>
      <c r="GLV735"/>
      <c r="GLW735"/>
      <c r="GLX735"/>
      <c r="GLY735"/>
      <c r="GLZ735"/>
      <c r="GMA735"/>
      <c r="GMB735"/>
      <c r="GMC735"/>
      <c r="GMD735"/>
      <c r="GME735"/>
      <c r="GMF735"/>
      <c r="GMG735"/>
      <c r="GMH735"/>
      <c r="GMI735"/>
      <c r="GMJ735"/>
      <c r="GMK735"/>
      <c r="GML735"/>
      <c r="GMM735"/>
      <c r="GMN735"/>
      <c r="GMO735"/>
      <c r="GMP735"/>
      <c r="GMQ735"/>
      <c r="GMR735"/>
      <c r="GMS735"/>
      <c r="GMT735"/>
      <c r="GMU735"/>
      <c r="GMV735"/>
      <c r="GMW735"/>
      <c r="GMX735"/>
      <c r="GMY735"/>
      <c r="GMZ735"/>
      <c r="GNA735"/>
      <c r="GNB735"/>
      <c r="GNC735"/>
      <c r="GND735"/>
      <c r="GNE735"/>
      <c r="GNF735"/>
      <c r="GNG735"/>
      <c r="GNH735"/>
      <c r="GNI735"/>
      <c r="GNJ735"/>
      <c r="GNK735"/>
      <c r="GNL735"/>
      <c r="GNM735"/>
      <c r="GNN735"/>
      <c r="GNO735"/>
      <c r="GNP735"/>
      <c r="GNQ735"/>
      <c r="GNR735"/>
      <c r="GNS735"/>
      <c r="GNT735"/>
      <c r="GNU735"/>
      <c r="GNV735"/>
      <c r="GNW735"/>
      <c r="GNX735"/>
      <c r="GNY735"/>
      <c r="GNZ735"/>
      <c r="GOA735"/>
      <c r="GOB735"/>
      <c r="GOC735"/>
      <c r="GOD735"/>
      <c r="GOE735"/>
      <c r="GOF735"/>
      <c r="GOG735"/>
      <c r="GOH735"/>
      <c r="GOI735"/>
      <c r="GOJ735"/>
      <c r="GOK735"/>
      <c r="GOL735"/>
      <c r="GOM735"/>
      <c r="GON735"/>
      <c r="GOO735"/>
      <c r="GOP735"/>
      <c r="GOQ735"/>
      <c r="GOR735"/>
      <c r="GOS735"/>
      <c r="GOT735"/>
      <c r="GOU735"/>
      <c r="GOV735"/>
      <c r="GOW735"/>
      <c r="GOX735"/>
      <c r="GOY735"/>
      <c r="GOZ735"/>
      <c r="GPA735"/>
      <c r="GPB735"/>
      <c r="GPC735"/>
      <c r="GPD735"/>
      <c r="GPE735"/>
      <c r="GPF735"/>
      <c r="GPG735"/>
      <c r="GPH735"/>
      <c r="GPI735"/>
      <c r="GPJ735"/>
      <c r="GPK735"/>
      <c r="GPL735"/>
      <c r="GPM735"/>
      <c r="GPN735"/>
      <c r="GPO735"/>
      <c r="GPP735"/>
      <c r="GPQ735"/>
      <c r="GPR735"/>
      <c r="GPS735"/>
      <c r="GPT735"/>
      <c r="GPU735"/>
      <c r="GPV735"/>
      <c r="GPW735"/>
      <c r="GPX735"/>
      <c r="GPY735"/>
      <c r="GPZ735"/>
      <c r="GQA735"/>
      <c r="GQB735"/>
      <c r="GQC735"/>
      <c r="GQD735"/>
      <c r="GQE735"/>
      <c r="GQF735"/>
      <c r="GQG735"/>
      <c r="GQH735"/>
      <c r="GQI735"/>
      <c r="GQJ735"/>
      <c r="GQK735"/>
      <c r="GQL735"/>
      <c r="GQM735"/>
      <c r="GQN735"/>
      <c r="GQO735"/>
      <c r="GQP735"/>
      <c r="GQQ735"/>
      <c r="GQR735"/>
      <c r="GQS735"/>
      <c r="GQT735"/>
      <c r="GQU735"/>
      <c r="GQV735"/>
      <c r="GQW735"/>
      <c r="GQX735"/>
      <c r="GQY735"/>
      <c r="GQZ735"/>
      <c r="GRA735"/>
      <c r="GRB735"/>
      <c r="GRC735"/>
      <c r="GRD735"/>
      <c r="GRE735"/>
      <c r="GRF735"/>
      <c r="GRG735"/>
      <c r="GRH735"/>
      <c r="GRI735"/>
      <c r="GRJ735"/>
      <c r="GRK735"/>
      <c r="GRL735"/>
      <c r="GRM735"/>
      <c r="GRN735"/>
      <c r="GRO735"/>
      <c r="GRP735"/>
      <c r="GRQ735"/>
      <c r="GRR735"/>
      <c r="GRS735"/>
      <c r="GRT735"/>
      <c r="GRU735"/>
      <c r="GRV735"/>
      <c r="GRW735"/>
      <c r="GRX735"/>
      <c r="GRY735"/>
      <c r="GRZ735"/>
      <c r="GSA735"/>
      <c r="GSB735"/>
      <c r="GSC735"/>
      <c r="GSD735"/>
      <c r="GSE735"/>
      <c r="GSF735"/>
      <c r="GSG735"/>
      <c r="GSH735"/>
      <c r="GSI735"/>
      <c r="GSJ735"/>
      <c r="GSK735"/>
      <c r="GSL735"/>
      <c r="GSM735"/>
      <c r="GSN735"/>
      <c r="GSO735"/>
      <c r="GSP735"/>
      <c r="GSQ735"/>
      <c r="GSR735"/>
      <c r="GSS735"/>
      <c r="GST735"/>
      <c r="GSU735"/>
      <c r="GSV735"/>
      <c r="GSW735"/>
      <c r="GSX735"/>
      <c r="GSY735"/>
      <c r="GSZ735"/>
      <c r="GTA735"/>
      <c r="GTB735"/>
      <c r="GTC735"/>
      <c r="GTD735"/>
      <c r="GTE735"/>
      <c r="GTF735"/>
      <c r="GTG735"/>
      <c r="GTH735"/>
      <c r="GTI735"/>
      <c r="GTJ735"/>
      <c r="GTK735"/>
      <c r="GTL735"/>
      <c r="GTM735"/>
      <c r="GTN735"/>
      <c r="GTO735"/>
      <c r="GTP735"/>
      <c r="GTQ735"/>
      <c r="GTR735"/>
      <c r="GTS735"/>
      <c r="GTT735"/>
      <c r="GTU735"/>
      <c r="GTV735"/>
      <c r="GTW735"/>
      <c r="GTX735"/>
      <c r="GTY735"/>
      <c r="GTZ735"/>
      <c r="GUA735"/>
      <c r="GUB735"/>
      <c r="GUC735"/>
      <c r="GUD735"/>
      <c r="GUE735"/>
      <c r="GUF735"/>
      <c r="GUG735"/>
      <c r="GUH735"/>
      <c r="GUI735"/>
      <c r="GUJ735"/>
      <c r="GUK735"/>
      <c r="GUL735"/>
      <c r="GUM735"/>
      <c r="GUN735"/>
      <c r="GUO735"/>
      <c r="GUP735"/>
      <c r="GUQ735"/>
      <c r="GUR735"/>
      <c r="GUS735"/>
      <c r="GUT735"/>
      <c r="GUU735"/>
      <c r="GUV735"/>
      <c r="GUW735"/>
      <c r="GUX735"/>
      <c r="GUY735"/>
      <c r="GUZ735"/>
      <c r="GVA735"/>
      <c r="GVB735"/>
      <c r="GVC735"/>
      <c r="GVD735"/>
      <c r="GVE735"/>
      <c r="GVF735"/>
      <c r="GVG735"/>
      <c r="GVH735"/>
      <c r="GVI735"/>
      <c r="GVJ735"/>
      <c r="GVK735"/>
      <c r="GVL735"/>
      <c r="GVM735"/>
      <c r="GVN735"/>
      <c r="GVO735"/>
      <c r="GVP735"/>
      <c r="GVQ735"/>
      <c r="GVR735"/>
      <c r="GVS735"/>
      <c r="GVT735"/>
      <c r="GVU735"/>
      <c r="GVV735"/>
      <c r="GVW735"/>
      <c r="GVX735"/>
      <c r="GVY735"/>
      <c r="GVZ735"/>
      <c r="GWA735"/>
      <c r="GWB735"/>
      <c r="GWC735"/>
      <c r="GWD735"/>
      <c r="GWE735"/>
      <c r="GWF735"/>
      <c r="GWG735"/>
      <c r="GWH735"/>
      <c r="GWI735"/>
      <c r="GWJ735"/>
      <c r="GWK735"/>
      <c r="GWL735"/>
      <c r="GWM735"/>
      <c r="GWN735"/>
      <c r="GWO735"/>
      <c r="GWP735"/>
      <c r="GWQ735"/>
      <c r="GWR735"/>
      <c r="GWS735"/>
      <c r="GWT735"/>
      <c r="GWU735"/>
      <c r="GWV735"/>
      <c r="GWW735"/>
      <c r="GWX735"/>
      <c r="GWY735"/>
      <c r="GWZ735"/>
      <c r="GXA735"/>
      <c r="GXB735"/>
      <c r="GXC735"/>
      <c r="GXD735"/>
      <c r="GXE735"/>
      <c r="GXF735"/>
      <c r="GXG735"/>
      <c r="GXH735"/>
      <c r="GXI735"/>
      <c r="GXJ735"/>
      <c r="GXK735"/>
      <c r="GXL735"/>
      <c r="GXM735"/>
      <c r="GXN735"/>
      <c r="GXO735"/>
      <c r="GXP735"/>
      <c r="GXQ735"/>
      <c r="GXR735"/>
      <c r="GXS735"/>
      <c r="GXT735"/>
      <c r="GXU735"/>
      <c r="GXV735"/>
      <c r="GXW735"/>
      <c r="GXX735"/>
      <c r="GXY735"/>
      <c r="GXZ735"/>
      <c r="GYA735"/>
      <c r="GYB735"/>
      <c r="GYC735"/>
      <c r="GYD735"/>
      <c r="GYE735"/>
      <c r="GYF735"/>
      <c r="GYG735"/>
      <c r="GYH735"/>
      <c r="GYI735"/>
      <c r="GYJ735"/>
      <c r="GYK735"/>
      <c r="GYL735"/>
      <c r="GYM735"/>
      <c r="GYN735"/>
      <c r="GYO735"/>
      <c r="GYP735"/>
      <c r="GYQ735"/>
      <c r="GYR735"/>
      <c r="GYS735"/>
      <c r="GYT735"/>
      <c r="GYU735"/>
      <c r="GYV735"/>
      <c r="GYW735"/>
      <c r="GYX735"/>
      <c r="GYY735"/>
      <c r="GYZ735"/>
      <c r="GZA735"/>
      <c r="GZB735"/>
      <c r="GZC735"/>
      <c r="GZD735"/>
      <c r="GZE735"/>
      <c r="GZF735"/>
      <c r="GZG735"/>
      <c r="GZH735"/>
      <c r="GZI735"/>
      <c r="GZJ735"/>
      <c r="GZK735"/>
      <c r="GZL735"/>
      <c r="GZM735"/>
      <c r="GZN735"/>
      <c r="GZO735"/>
      <c r="GZP735"/>
      <c r="GZQ735"/>
      <c r="GZR735"/>
      <c r="GZS735"/>
      <c r="GZT735"/>
      <c r="GZU735"/>
      <c r="GZV735"/>
      <c r="GZW735"/>
      <c r="GZX735"/>
      <c r="GZY735"/>
      <c r="GZZ735"/>
      <c r="HAA735"/>
      <c r="HAB735"/>
      <c r="HAC735"/>
      <c r="HAD735"/>
      <c r="HAE735"/>
      <c r="HAF735"/>
      <c r="HAG735"/>
      <c r="HAH735"/>
      <c r="HAI735"/>
      <c r="HAJ735"/>
      <c r="HAK735"/>
      <c r="HAL735"/>
      <c r="HAM735"/>
      <c r="HAN735"/>
      <c r="HAO735"/>
      <c r="HAP735"/>
      <c r="HAQ735"/>
      <c r="HAR735"/>
      <c r="HAS735"/>
      <c r="HAT735"/>
      <c r="HAU735"/>
      <c r="HAV735"/>
      <c r="HAW735"/>
      <c r="HAX735"/>
      <c r="HAY735"/>
      <c r="HAZ735"/>
      <c r="HBA735"/>
      <c r="HBB735"/>
      <c r="HBC735"/>
      <c r="HBD735"/>
      <c r="HBE735"/>
      <c r="HBF735"/>
      <c r="HBG735"/>
      <c r="HBH735"/>
      <c r="HBI735"/>
      <c r="HBJ735"/>
      <c r="HBK735"/>
      <c r="HBL735"/>
      <c r="HBM735"/>
      <c r="HBN735"/>
      <c r="HBO735"/>
      <c r="HBP735"/>
      <c r="HBQ735"/>
      <c r="HBR735"/>
      <c r="HBS735"/>
      <c r="HBT735"/>
      <c r="HBU735"/>
      <c r="HBV735"/>
      <c r="HBW735"/>
      <c r="HBX735"/>
      <c r="HBY735"/>
      <c r="HBZ735"/>
      <c r="HCA735"/>
      <c r="HCB735"/>
      <c r="HCC735"/>
      <c r="HCD735"/>
      <c r="HCE735"/>
      <c r="HCF735"/>
      <c r="HCG735"/>
      <c r="HCH735"/>
      <c r="HCI735"/>
      <c r="HCJ735"/>
      <c r="HCK735"/>
      <c r="HCL735"/>
      <c r="HCM735"/>
      <c r="HCN735"/>
      <c r="HCO735"/>
      <c r="HCP735"/>
      <c r="HCQ735"/>
      <c r="HCR735"/>
      <c r="HCS735"/>
      <c r="HCT735"/>
      <c r="HCU735"/>
      <c r="HCV735"/>
      <c r="HCW735"/>
      <c r="HCX735"/>
      <c r="HCY735"/>
      <c r="HCZ735"/>
      <c r="HDA735"/>
      <c r="HDB735"/>
      <c r="HDC735"/>
      <c r="HDD735"/>
      <c r="HDE735"/>
      <c r="HDF735"/>
      <c r="HDG735"/>
      <c r="HDH735"/>
      <c r="HDI735"/>
      <c r="HDJ735"/>
      <c r="HDK735"/>
      <c r="HDL735"/>
      <c r="HDM735"/>
      <c r="HDN735"/>
      <c r="HDO735"/>
      <c r="HDP735"/>
      <c r="HDQ735"/>
      <c r="HDR735"/>
      <c r="HDS735"/>
      <c r="HDT735"/>
      <c r="HDU735"/>
      <c r="HDV735"/>
      <c r="HDW735"/>
      <c r="HDX735"/>
      <c r="HDY735"/>
      <c r="HDZ735"/>
      <c r="HEA735"/>
      <c r="HEB735"/>
      <c r="HEC735"/>
      <c r="HED735"/>
      <c r="HEE735"/>
      <c r="HEF735"/>
      <c r="HEG735"/>
      <c r="HEH735"/>
      <c r="HEI735"/>
      <c r="HEJ735"/>
      <c r="HEK735"/>
      <c r="HEL735"/>
      <c r="HEM735"/>
      <c r="HEN735"/>
      <c r="HEO735"/>
      <c r="HEP735"/>
      <c r="HEQ735"/>
      <c r="HER735"/>
      <c r="HES735"/>
      <c r="HET735"/>
      <c r="HEU735"/>
      <c r="HEV735"/>
      <c r="HEW735"/>
      <c r="HEX735"/>
      <c r="HEY735"/>
      <c r="HEZ735"/>
      <c r="HFA735"/>
      <c r="HFB735"/>
      <c r="HFC735"/>
      <c r="HFD735"/>
      <c r="HFE735"/>
      <c r="HFF735"/>
      <c r="HFG735"/>
      <c r="HFH735"/>
      <c r="HFI735"/>
      <c r="HFJ735"/>
      <c r="HFK735"/>
      <c r="HFL735"/>
      <c r="HFM735"/>
      <c r="HFN735"/>
      <c r="HFO735"/>
      <c r="HFP735"/>
      <c r="HFQ735"/>
      <c r="HFR735"/>
      <c r="HFS735"/>
      <c r="HFT735"/>
      <c r="HFU735"/>
      <c r="HFV735"/>
      <c r="HFW735"/>
      <c r="HFX735"/>
      <c r="HFY735"/>
      <c r="HFZ735"/>
      <c r="HGA735"/>
      <c r="HGB735"/>
      <c r="HGC735"/>
      <c r="HGD735"/>
      <c r="HGE735"/>
      <c r="HGF735"/>
      <c r="HGG735"/>
      <c r="HGH735"/>
      <c r="HGI735"/>
      <c r="HGJ735"/>
      <c r="HGK735"/>
      <c r="HGL735"/>
      <c r="HGM735"/>
      <c r="HGN735"/>
      <c r="HGO735"/>
      <c r="HGP735"/>
      <c r="HGQ735"/>
      <c r="HGR735"/>
      <c r="HGS735"/>
      <c r="HGT735"/>
      <c r="HGU735"/>
      <c r="HGV735"/>
      <c r="HGW735"/>
      <c r="HGX735"/>
      <c r="HGY735"/>
      <c r="HGZ735"/>
      <c r="HHA735"/>
      <c r="HHB735"/>
      <c r="HHC735"/>
      <c r="HHD735"/>
      <c r="HHE735"/>
      <c r="HHF735"/>
      <c r="HHG735"/>
      <c r="HHH735"/>
      <c r="HHI735"/>
      <c r="HHJ735"/>
      <c r="HHK735"/>
      <c r="HHL735"/>
      <c r="HHM735"/>
      <c r="HHN735"/>
      <c r="HHO735"/>
      <c r="HHP735"/>
      <c r="HHQ735"/>
      <c r="HHR735"/>
      <c r="HHS735"/>
      <c r="HHT735"/>
      <c r="HHU735"/>
      <c r="HHV735"/>
      <c r="HHW735"/>
      <c r="HHX735"/>
      <c r="HHY735"/>
      <c r="HHZ735"/>
      <c r="HIA735"/>
      <c r="HIB735"/>
      <c r="HIC735"/>
      <c r="HID735"/>
      <c r="HIE735"/>
      <c r="HIF735"/>
      <c r="HIG735"/>
      <c r="HIH735"/>
      <c r="HII735"/>
      <c r="HIJ735"/>
      <c r="HIK735"/>
      <c r="HIL735"/>
      <c r="HIM735"/>
      <c r="HIN735"/>
      <c r="HIO735"/>
      <c r="HIP735"/>
      <c r="HIQ735"/>
      <c r="HIR735"/>
      <c r="HIS735"/>
      <c r="HIT735"/>
      <c r="HIU735"/>
      <c r="HIV735"/>
      <c r="HIW735"/>
      <c r="HIX735"/>
      <c r="HIY735"/>
      <c r="HIZ735"/>
      <c r="HJA735"/>
      <c r="HJB735"/>
      <c r="HJC735"/>
      <c r="HJD735"/>
      <c r="HJE735"/>
      <c r="HJF735"/>
      <c r="HJG735"/>
      <c r="HJH735"/>
      <c r="HJI735"/>
      <c r="HJJ735"/>
      <c r="HJK735"/>
      <c r="HJL735"/>
      <c r="HJM735"/>
      <c r="HJN735"/>
      <c r="HJO735"/>
      <c r="HJP735"/>
      <c r="HJQ735"/>
      <c r="HJR735"/>
      <c r="HJS735"/>
      <c r="HJT735"/>
      <c r="HJU735"/>
      <c r="HJV735"/>
      <c r="HJW735"/>
      <c r="HJX735"/>
      <c r="HJY735"/>
      <c r="HJZ735"/>
      <c r="HKA735"/>
      <c r="HKB735"/>
      <c r="HKC735"/>
      <c r="HKD735"/>
      <c r="HKE735"/>
      <c r="HKF735"/>
      <c r="HKG735"/>
      <c r="HKH735"/>
      <c r="HKI735"/>
      <c r="HKJ735"/>
      <c r="HKK735"/>
      <c r="HKL735"/>
      <c r="HKM735"/>
      <c r="HKN735"/>
      <c r="HKO735"/>
      <c r="HKP735"/>
      <c r="HKQ735"/>
      <c r="HKR735"/>
      <c r="HKS735"/>
      <c r="HKT735"/>
      <c r="HKU735"/>
      <c r="HKV735"/>
      <c r="HKW735"/>
      <c r="HKX735"/>
      <c r="HKY735"/>
      <c r="HKZ735"/>
      <c r="HLA735"/>
      <c r="HLB735"/>
      <c r="HLC735"/>
      <c r="HLD735"/>
      <c r="HLE735"/>
      <c r="HLF735"/>
      <c r="HLG735"/>
      <c r="HLH735"/>
      <c r="HLI735"/>
      <c r="HLJ735"/>
      <c r="HLK735"/>
      <c r="HLL735"/>
      <c r="HLM735"/>
      <c r="HLN735"/>
      <c r="HLO735"/>
      <c r="HLP735"/>
      <c r="HLQ735"/>
      <c r="HLR735"/>
      <c r="HLS735"/>
      <c r="HLT735"/>
      <c r="HLU735"/>
      <c r="HLV735"/>
      <c r="HLW735"/>
      <c r="HLX735"/>
      <c r="HLY735"/>
      <c r="HLZ735"/>
      <c r="HMA735"/>
      <c r="HMB735"/>
      <c r="HMC735"/>
      <c r="HMD735"/>
      <c r="HME735"/>
      <c r="HMF735"/>
      <c r="HMG735"/>
      <c r="HMH735"/>
      <c r="HMI735"/>
      <c r="HMJ735"/>
      <c r="HMK735"/>
      <c r="HML735"/>
      <c r="HMM735"/>
      <c r="HMN735"/>
      <c r="HMO735"/>
      <c r="HMP735"/>
      <c r="HMQ735"/>
      <c r="HMR735"/>
      <c r="HMS735"/>
      <c r="HMT735"/>
      <c r="HMU735"/>
      <c r="HMV735"/>
      <c r="HMW735"/>
      <c r="HMX735"/>
      <c r="HMY735"/>
      <c r="HMZ735"/>
      <c r="HNA735"/>
      <c r="HNB735"/>
      <c r="HNC735"/>
      <c r="HND735"/>
      <c r="HNE735"/>
      <c r="HNF735"/>
      <c r="HNG735"/>
      <c r="HNH735"/>
      <c r="HNI735"/>
      <c r="HNJ735"/>
      <c r="HNK735"/>
      <c r="HNL735"/>
      <c r="HNM735"/>
      <c r="HNN735"/>
      <c r="HNO735"/>
      <c r="HNP735"/>
      <c r="HNQ735"/>
      <c r="HNR735"/>
      <c r="HNS735"/>
      <c r="HNT735"/>
      <c r="HNU735"/>
      <c r="HNV735"/>
      <c r="HNW735"/>
      <c r="HNX735"/>
      <c r="HNY735"/>
      <c r="HNZ735"/>
      <c r="HOA735"/>
      <c r="HOB735"/>
      <c r="HOC735"/>
      <c r="HOD735"/>
      <c r="HOE735"/>
      <c r="HOF735"/>
      <c r="HOG735"/>
      <c r="HOH735"/>
      <c r="HOI735"/>
      <c r="HOJ735"/>
      <c r="HOK735"/>
      <c r="HOL735"/>
      <c r="HOM735"/>
      <c r="HON735"/>
      <c r="HOO735"/>
      <c r="HOP735"/>
      <c r="HOQ735"/>
      <c r="HOR735"/>
      <c r="HOS735"/>
      <c r="HOT735"/>
      <c r="HOU735"/>
      <c r="HOV735"/>
      <c r="HOW735"/>
      <c r="HOX735"/>
      <c r="HOY735"/>
      <c r="HOZ735"/>
      <c r="HPA735"/>
      <c r="HPB735"/>
      <c r="HPC735"/>
      <c r="HPD735"/>
      <c r="HPE735"/>
      <c r="HPF735"/>
      <c r="HPG735"/>
      <c r="HPH735"/>
      <c r="HPI735"/>
      <c r="HPJ735"/>
      <c r="HPK735"/>
      <c r="HPL735"/>
      <c r="HPM735"/>
      <c r="HPN735"/>
      <c r="HPO735"/>
      <c r="HPP735"/>
      <c r="HPQ735"/>
      <c r="HPR735"/>
      <c r="HPS735"/>
      <c r="HPT735"/>
      <c r="HPU735"/>
      <c r="HPV735"/>
      <c r="HPW735"/>
      <c r="HPX735"/>
      <c r="HPY735"/>
      <c r="HPZ735"/>
      <c r="HQA735"/>
      <c r="HQB735"/>
      <c r="HQC735"/>
      <c r="HQD735"/>
      <c r="HQE735"/>
      <c r="HQF735"/>
      <c r="HQG735"/>
      <c r="HQH735"/>
      <c r="HQI735"/>
      <c r="HQJ735"/>
      <c r="HQK735"/>
      <c r="HQL735"/>
      <c r="HQM735"/>
      <c r="HQN735"/>
      <c r="HQO735"/>
      <c r="HQP735"/>
      <c r="HQQ735"/>
      <c r="HQR735"/>
      <c r="HQS735"/>
      <c r="HQT735"/>
      <c r="HQU735"/>
      <c r="HQV735"/>
      <c r="HQW735"/>
      <c r="HQX735"/>
      <c r="HQY735"/>
      <c r="HQZ735"/>
      <c r="HRA735"/>
      <c r="HRB735"/>
      <c r="HRC735"/>
      <c r="HRD735"/>
      <c r="HRE735"/>
      <c r="HRF735"/>
      <c r="HRG735"/>
      <c r="HRH735"/>
      <c r="HRI735"/>
      <c r="HRJ735"/>
      <c r="HRK735"/>
      <c r="HRL735"/>
      <c r="HRM735"/>
      <c r="HRN735"/>
      <c r="HRO735"/>
      <c r="HRP735"/>
      <c r="HRQ735"/>
      <c r="HRR735"/>
      <c r="HRS735"/>
      <c r="HRT735"/>
      <c r="HRU735"/>
      <c r="HRV735"/>
      <c r="HRW735"/>
      <c r="HRX735"/>
      <c r="HRY735"/>
      <c r="HRZ735"/>
      <c r="HSA735"/>
      <c r="HSB735"/>
      <c r="HSC735"/>
      <c r="HSD735"/>
      <c r="HSE735"/>
      <c r="HSF735"/>
      <c r="HSG735"/>
      <c r="HSH735"/>
      <c r="HSI735"/>
      <c r="HSJ735"/>
      <c r="HSK735"/>
      <c r="HSL735"/>
      <c r="HSM735"/>
      <c r="HSN735"/>
      <c r="HSO735"/>
      <c r="HSP735"/>
      <c r="HSQ735"/>
      <c r="HSR735"/>
      <c r="HSS735"/>
      <c r="HST735"/>
      <c r="HSU735"/>
      <c r="HSV735"/>
      <c r="HSW735"/>
      <c r="HSX735"/>
      <c r="HSY735"/>
      <c r="HSZ735"/>
      <c r="HTA735"/>
      <c r="HTB735"/>
      <c r="HTC735"/>
      <c r="HTD735"/>
      <c r="HTE735"/>
      <c r="HTF735"/>
      <c r="HTG735"/>
      <c r="HTH735"/>
      <c r="HTI735"/>
      <c r="HTJ735"/>
      <c r="HTK735"/>
      <c r="HTL735"/>
      <c r="HTM735"/>
      <c r="HTN735"/>
      <c r="HTO735"/>
      <c r="HTP735"/>
      <c r="HTQ735"/>
      <c r="HTR735"/>
      <c r="HTS735"/>
      <c r="HTT735"/>
      <c r="HTU735"/>
      <c r="HTV735"/>
      <c r="HTW735"/>
      <c r="HTX735"/>
      <c r="HTY735"/>
      <c r="HTZ735"/>
      <c r="HUA735"/>
      <c r="HUB735"/>
      <c r="HUC735"/>
      <c r="HUD735"/>
      <c r="HUE735"/>
      <c r="HUF735"/>
      <c r="HUG735"/>
      <c r="HUH735"/>
      <c r="HUI735"/>
      <c r="HUJ735"/>
      <c r="HUK735"/>
      <c r="HUL735"/>
      <c r="HUM735"/>
      <c r="HUN735"/>
      <c r="HUO735"/>
      <c r="HUP735"/>
      <c r="HUQ735"/>
      <c r="HUR735"/>
      <c r="HUS735"/>
      <c r="HUT735"/>
      <c r="HUU735"/>
      <c r="HUV735"/>
      <c r="HUW735"/>
      <c r="HUX735"/>
      <c r="HUY735"/>
      <c r="HUZ735"/>
      <c r="HVA735"/>
      <c r="HVB735"/>
      <c r="HVC735"/>
      <c r="HVD735"/>
      <c r="HVE735"/>
      <c r="HVF735"/>
      <c r="HVG735"/>
      <c r="HVH735"/>
      <c r="HVI735"/>
      <c r="HVJ735"/>
      <c r="HVK735"/>
      <c r="HVL735"/>
      <c r="HVM735"/>
      <c r="HVN735"/>
      <c r="HVO735"/>
      <c r="HVP735"/>
      <c r="HVQ735"/>
      <c r="HVR735"/>
      <c r="HVS735"/>
      <c r="HVT735"/>
      <c r="HVU735"/>
      <c r="HVV735"/>
      <c r="HVW735"/>
      <c r="HVX735"/>
      <c r="HVY735"/>
      <c r="HVZ735"/>
      <c r="HWA735"/>
      <c r="HWB735"/>
      <c r="HWC735"/>
      <c r="HWD735"/>
      <c r="HWE735"/>
      <c r="HWF735"/>
      <c r="HWG735"/>
      <c r="HWH735"/>
      <c r="HWI735"/>
      <c r="HWJ735"/>
      <c r="HWK735"/>
      <c r="HWL735"/>
      <c r="HWM735"/>
      <c r="HWN735"/>
      <c r="HWO735"/>
      <c r="HWP735"/>
      <c r="HWQ735"/>
      <c r="HWR735"/>
      <c r="HWS735"/>
      <c r="HWT735"/>
      <c r="HWU735"/>
      <c r="HWV735"/>
      <c r="HWW735"/>
      <c r="HWX735"/>
      <c r="HWY735"/>
      <c r="HWZ735"/>
      <c r="HXA735"/>
      <c r="HXB735"/>
      <c r="HXC735"/>
      <c r="HXD735"/>
      <c r="HXE735"/>
      <c r="HXF735"/>
      <c r="HXG735"/>
      <c r="HXH735"/>
      <c r="HXI735"/>
      <c r="HXJ735"/>
      <c r="HXK735"/>
      <c r="HXL735"/>
      <c r="HXM735"/>
      <c r="HXN735"/>
      <c r="HXO735"/>
      <c r="HXP735"/>
      <c r="HXQ735"/>
      <c r="HXR735"/>
      <c r="HXS735"/>
      <c r="HXT735"/>
      <c r="HXU735"/>
      <c r="HXV735"/>
      <c r="HXW735"/>
      <c r="HXX735"/>
      <c r="HXY735"/>
      <c r="HXZ735"/>
      <c r="HYA735"/>
      <c r="HYB735"/>
      <c r="HYC735"/>
      <c r="HYD735"/>
      <c r="HYE735"/>
      <c r="HYF735"/>
      <c r="HYG735"/>
      <c r="HYH735"/>
      <c r="HYI735"/>
      <c r="HYJ735"/>
      <c r="HYK735"/>
      <c r="HYL735"/>
      <c r="HYM735"/>
      <c r="HYN735"/>
      <c r="HYO735"/>
      <c r="HYP735"/>
      <c r="HYQ735"/>
      <c r="HYR735"/>
      <c r="HYS735"/>
      <c r="HYT735"/>
      <c r="HYU735"/>
      <c r="HYV735"/>
      <c r="HYW735"/>
      <c r="HYX735"/>
      <c r="HYY735"/>
      <c r="HYZ735"/>
      <c r="HZA735"/>
      <c r="HZB735"/>
      <c r="HZC735"/>
      <c r="HZD735"/>
      <c r="HZE735"/>
      <c r="HZF735"/>
      <c r="HZG735"/>
      <c r="HZH735"/>
      <c r="HZI735"/>
      <c r="HZJ735"/>
      <c r="HZK735"/>
      <c r="HZL735"/>
      <c r="HZM735"/>
      <c r="HZN735"/>
      <c r="HZO735"/>
      <c r="HZP735"/>
      <c r="HZQ735"/>
      <c r="HZR735"/>
      <c r="HZS735"/>
      <c r="HZT735"/>
      <c r="HZU735"/>
      <c r="HZV735"/>
      <c r="HZW735"/>
      <c r="HZX735"/>
      <c r="HZY735"/>
      <c r="HZZ735"/>
      <c r="IAA735"/>
      <c r="IAB735"/>
      <c r="IAC735"/>
      <c r="IAD735"/>
      <c r="IAE735"/>
      <c r="IAF735"/>
      <c r="IAG735"/>
      <c r="IAH735"/>
      <c r="IAI735"/>
      <c r="IAJ735"/>
      <c r="IAK735"/>
      <c r="IAL735"/>
      <c r="IAM735"/>
      <c r="IAN735"/>
      <c r="IAO735"/>
      <c r="IAP735"/>
      <c r="IAQ735"/>
      <c r="IAR735"/>
      <c r="IAS735"/>
      <c r="IAT735"/>
      <c r="IAU735"/>
      <c r="IAV735"/>
      <c r="IAW735"/>
      <c r="IAX735"/>
      <c r="IAY735"/>
      <c r="IAZ735"/>
      <c r="IBA735"/>
      <c r="IBB735"/>
      <c r="IBC735"/>
      <c r="IBD735"/>
      <c r="IBE735"/>
      <c r="IBF735"/>
      <c r="IBG735"/>
      <c r="IBH735"/>
      <c r="IBI735"/>
      <c r="IBJ735"/>
      <c r="IBK735"/>
      <c r="IBL735"/>
      <c r="IBM735"/>
      <c r="IBN735"/>
      <c r="IBO735"/>
      <c r="IBP735"/>
      <c r="IBQ735"/>
      <c r="IBR735"/>
      <c r="IBS735"/>
      <c r="IBT735"/>
      <c r="IBU735"/>
      <c r="IBV735"/>
      <c r="IBW735"/>
      <c r="IBX735"/>
      <c r="IBY735"/>
      <c r="IBZ735"/>
      <c r="ICA735"/>
      <c r="ICB735"/>
      <c r="ICC735"/>
      <c r="ICD735"/>
      <c r="ICE735"/>
      <c r="ICF735"/>
      <c r="ICG735"/>
      <c r="ICH735"/>
      <c r="ICI735"/>
      <c r="ICJ735"/>
      <c r="ICK735"/>
      <c r="ICL735"/>
      <c r="ICM735"/>
      <c r="ICN735"/>
      <c r="ICO735"/>
      <c r="ICP735"/>
      <c r="ICQ735"/>
      <c r="ICR735"/>
      <c r="ICS735"/>
      <c r="ICT735"/>
      <c r="ICU735"/>
      <c r="ICV735"/>
      <c r="ICW735"/>
      <c r="ICX735"/>
      <c r="ICY735"/>
      <c r="ICZ735"/>
      <c r="IDA735"/>
      <c r="IDB735"/>
      <c r="IDC735"/>
      <c r="IDD735"/>
      <c r="IDE735"/>
      <c r="IDF735"/>
      <c r="IDG735"/>
      <c r="IDH735"/>
      <c r="IDI735"/>
      <c r="IDJ735"/>
      <c r="IDK735"/>
      <c r="IDL735"/>
      <c r="IDM735"/>
      <c r="IDN735"/>
      <c r="IDO735"/>
      <c r="IDP735"/>
      <c r="IDQ735"/>
      <c r="IDR735"/>
      <c r="IDS735"/>
      <c r="IDT735"/>
      <c r="IDU735"/>
      <c r="IDV735"/>
      <c r="IDW735"/>
      <c r="IDX735"/>
      <c r="IDY735"/>
      <c r="IDZ735"/>
      <c r="IEA735"/>
      <c r="IEB735"/>
      <c r="IEC735"/>
      <c r="IED735"/>
      <c r="IEE735"/>
      <c r="IEF735"/>
      <c r="IEG735"/>
      <c r="IEH735"/>
      <c r="IEI735"/>
      <c r="IEJ735"/>
      <c r="IEK735"/>
      <c r="IEL735"/>
      <c r="IEM735"/>
      <c r="IEN735"/>
      <c r="IEO735"/>
      <c r="IEP735"/>
      <c r="IEQ735"/>
      <c r="IER735"/>
      <c r="IES735"/>
      <c r="IET735"/>
      <c r="IEU735"/>
      <c r="IEV735"/>
      <c r="IEW735"/>
      <c r="IEX735"/>
      <c r="IEY735"/>
      <c r="IEZ735"/>
      <c r="IFA735"/>
      <c r="IFB735"/>
      <c r="IFC735"/>
      <c r="IFD735"/>
      <c r="IFE735"/>
      <c r="IFF735"/>
      <c r="IFG735"/>
      <c r="IFH735"/>
      <c r="IFI735"/>
      <c r="IFJ735"/>
      <c r="IFK735"/>
      <c r="IFL735"/>
      <c r="IFM735"/>
      <c r="IFN735"/>
      <c r="IFO735"/>
      <c r="IFP735"/>
      <c r="IFQ735"/>
      <c r="IFR735"/>
      <c r="IFS735"/>
      <c r="IFT735"/>
      <c r="IFU735"/>
      <c r="IFV735"/>
      <c r="IFW735"/>
      <c r="IFX735"/>
      <c r="IFY735"/>
      <c r="IFZ735"/>
      <c r="IGA735"/>
      <c r="IGB735"/>
      <c r="IGC735"/>
      <c r="IGD735"/>
      <c r="IGE735"/>
      <c r="IGF735"/>
      <c r="IGG735"/>
      <c r="IGH735"/>
      <c r="IGI735"/>
      <c r="IGJ735"/>
      <c r="IGK735"/>
      <c r="IGL735"/>
      <c r="IGM735"/>
      <c r="IGN735"/>
      <c r="IGO735"/>
      <c r="IGP735"/>
      <c r="IGQ735"/>
      <c r="IGR735"/>
      <c r="IGS735"/>
      <c r="IGT735"/>
      <c r="IGU735"/>
      <c r="IGV735"/>
      <c r="IGW735"/>
      <c r="IGX735"/>
      <c r="IGY735"/>
      <c r="IGZ735"/>
      <c r="IHA735"/>
      <c r="IHB735"/>
      <c r="IHC735"/>
      <c r="IHD735"/>
      <c r="IHE735"/>
      <c r="IHF735"/>
      <c r="IHG735"/>
      <c r="IHH735"/>
      <c r="IHI735"/>
      <c r="IHJ735"/>
      <c r="IHK735"/>
      <c r="IHL735"/>
      <c r="IHM735"/>
      <c r="IHN735"/>
      <c r="IHO735"/>
      <c r="IHP735"/>
      <c r="IHQ735"/>
      <c r="IHR735"/>
      <c r="IHS735"/>
      <c r="IHT735"/>
      <c r="IHU735"/>
      <c r="IHV735"/>
      <c r="IHW735"/>
      <c r="IHX735"/>
      <c r="IHY735"/>
      <c r="IHZ735"/>
      <c r="IIA735"/>
      <c r="IIB735"/>
      <c r="IIC735"/>
      <c r="IID735"/>
      <c r="IIE735"/>
      <c r="IIF735"/>
      <c r="IIG735"/>
      <c r="IIH735"/>
      <c r="III735"/>
      <c r="IIJ735"/>
      <c r="IIK735"/>
      <c r="IIL735"/>
      <c r="IIM735"/>
      <c r="IIN735"/>
      <c r="IIO735"/>
      <c r="IIP735"/>
      <c r="IIQ735"/>
      <c r="IIR735"/>
      <c r="IIS735"/>
      <c r="IIT735"/>
      <c r="IIU735"/>
      <c r="IIV735"/>
      <c r="IIW735"/>
      <c r="IIX735"/>
      <c r="IIY735"/>
      <c r="IIZ735"/>
      <c r="IJA735"/>
      <c r="IJB735"/>
      <c r="IJC735"/>
      <c r="IJD735"/>
      <c r="IJE735"/>
      <c r="IJF735"/>
      <c r="IJG735"/>
      <c r="IJH735"/>
      <c r="IJI735"/>
      <c r="IJJ735"/>
      <c r="IJK735"/>
      <c r="IJL735"/>
      <c r="IJM735"/>
      <c r="IJN735"/>
      <c r="IJO735"/>
      <c r="IJP735"/>
      <c r="IJQ735"/>
      <c r="IJR735"/>
      <c r="IJS735"/>
      <c r="IJT735"/>
      <c r="IJU735"/>
      <c r="IJV735"/>
      <c r="IJW735"/>
      <c r="IJX735"/>
      <c r="IJY735"/>
      <c r="IJZ735"/>
      <c r="IKA735"/>
      <c r="IKB735"/>
      <c r="IKC735"/>
      <c r="IKD735"/>
      <c r="IKE735"/>
      <c r="IKF735"/>
      <c r="IKG735"/>
      <c r="IKH735"/>
      <c r="IKI735"/>
      <c r="IKJ735"/>
      <c r="IKK735"/>
      <c r="IKL735"/>
      <c r="IKM735"/>
      <c r="IKN735"/>
      <c r="IKO735"/>
      <c r="IKP735"/>
      <c r="IKQ735"/>
      <c r="IKR735"/>
      <c r="IKS735"/>
      <c r="IKT735"/>
      <c r="IKU735"/>
      <c r="IKV735"/>
      <c r="IKW735"/>
      <c r="IKX735"/>
      <c r="IKY735"/>
      <c r="IKZ735"/>
      <c r="ILA735"/>
      <c r="ILB735"/>
      <c r="ILC735"/>
      <c r="ILD735"/>
      <c r="ILE735"/>
      <c r="ILF735"/>
      <c r="ILG735"/>
      <c r="ILH735"/>
      <c r="ILI735"/>
      <c r="ILJ735"/>
      <c r="ILK735"/>
      <c r="ILL735"/>
      <c r="ILM735"/>
      <c r="ILN735"/>
      <c r="ILO735"/>
      <c r="ILP735"/>
      <c r="ILQ735"/>
      <c r="ILR735"/>
      <c r="ILS735"/>
      <c r="ILT735"/>
      <c r="ILU735"/>
      <c r="ILV735"/>
      <c r="ILW735"/>
      <c r="ILX735"/>
      <c r="ILY735"/>
      <c r="ILZ735"/>
      <c r="IMA735"/>
      <c r="IMB735"/>
      <c r="IMC735"/>
      <c r="IMD735"/>
      <c r="IME735"/>
      <c r="IMF735"/>
      <c r="IMG735"/>
      <c r="IMH735"/>
      <c r="IMI735"/>
      <c r="IMJ735"/>
      <c r="IMK735"/>
      <c r="IML735"/>
      <c r="IMM735"/>
      <c r="IMN735"/>
      <c r="IMO735"/>
      <c r="IMP735"/>
      <c r="IMQ735"/>
      <c r="IMR735"/>
      <c r="IMS735"/>
      <c r="IMT735"/>
      <c r="IMU735"/>
      <c r="IMV735"/>
      <c r="IMW735"/>
      <c r="IMX735"/>
      <c r="IMY735"/>
      <c r="IMZ735"/>
      <c r="INA735"/>
      <c r="INB735"/>
      <c r="INC735"/>
      <c r="IND735"/>
      <c r="INE735"/>
      <c r="INF735"/>
      <c r="ING735"/>
      <c r="INH735"/>
      <c r="INI735"/>
      <c r="INJ735"/>
      <c r="INK735"/>
      <c r="INL735"/>
      <c r="INM735"/>
      <c r="INN735"/>
      <c r="INO735"/>
      <c r="INP735"/>
      <c r="INQ735"/>
      <c r="INR735"/>
      <c r="INS735"/>
      <c r="INT735"/>
      <c r="INU735"/>
      <c r="INV735"/>
      <c r="INW735"/>
      <c r="INX735"/>
      <c r="INY735"/>
      <c r="INZ735"/>
      <c r="IOA735"/>
      <c r="IOB735"/>
      <c r="IOC735"/>
      <c r="IOD735"/>
      <c r="IOE735"/>
      <c r="IOF735"/>
      <c r="IOG735"/>
      <c r="IOH735"/>
      <c r="IOI735"/>
      <c r="IOJ735"/>
      <c r="IOK735"/>
      <c r="IOL735"/>
      <c r="IOM735"/>
      <c r="ION735"/>
      <c r="IOO735"/>
      <c r="IOP735"/>
      <c r="IOQ735"/>
      <c r="IOR735"/>
      <c r="IOS735"/>
      <c r="IOT735"/>
      <c r="IOU735"/>
      <c r="IOV735"/>
      <c r="IOW735"/>
      <c r="IOX735"/>
      <c r="IOY735"/>
      <c r="IOZ735"/>
      <c r="IPA735"/>
      <c r="IPB735"/>
      <c r="IPC735"/>
      <c r="IPD735"/>
      <c r="IPE735"/>
      <c r="IPF735"/>
      <c r="IPG735"/>
      <c r="IPH735"/>
      <c r="IPI735"/>
      <c r="IPJ735"/>
      <c r="IPK735"/>
      <c r="IPL735"/>
      <c r="IPM735"/>
      <c r="IPN735"/>
      <c r="IPO735"/>
      <c r="IPP735"/>
      <c r="IPQ735"/>
      <c r="IPR735"/>
      <c r="IPS735"/>
      <c r="IPT735"/>
      <c r="IPU735"/>
      <c r="IPV735"/>
      <c r="IPW735"/>
      <c r="IPX735"/>
      <c r="IPY735"/>
      <c r="IPZ735"/>
      <c r="IQA735"/>
      <c r="IQB735"/>
      <c r="IQC735"/>
      <c r="IQD735"/>
      <c r="IQE735"/>
      <c r="IQF735"/>
      <c r="IQG735"/>
      <c r="IQH735"/>
      <c r="IQI735"/>
      <c r="IQJ735"/>
      <c r="IQK735"/>
      <c r="IQL735"/>
      <c r="IQM735"/>
      <c r="IQN735"/>
      <c r="IQO735"/>
      <c r="IQP735"/>
      <c r="IQQ735"/>
      <c r="IQR735"/>
      <c r="IQS735"/>
      <c r="IQT735"/>
      <c r="IQU735"/>
      <c r="IQV735"/>
      <c r="IQW735"/>
      <c r="IQX735"/>
      <c r="IQY735"/>
      <c r="IQZ735"/>
      <c r="IRA735"/>
      <c r="IRB735"/>
      <c r="IRC735"/>
      <c r="IRD735"/>
      <c r="IRE735"/>
      <c r="IRF735"/>
      <c r="IRG735"/>
      <c r="IRH735"/>
      <c r="IRI735"/>
      <c r="IRJ735"/>
      <c r="IRK735"/>
      <c r="IRL735"/>
      <c r="IRM735"/>
      <c r="IRN735"/>
      <c r="IRO735"/>
      <c r="IRP735"/>
      <c r="IRQ735"/>
      <c r="IRR735"/>
      <c r="IRS735"/>
      <c r="IRT735"/>
      <c r="IRU735"/>
      <c r="IRV735"/>
      <c r="IRW735"/>
      <c r="IRX735"/>
      <c r="IRY735"/>
      <c r="IRZ735"/>
      <c r="ISA735"/>
      <c r="ISB735"/>
      <c r="ISC735"/>
      <c r="ISD735"/>
      <c r="ISE735"/>
      <c r="ISF735"/>
      <c r="ISG735"/>
      <c r="ISH735"/>
      <c r="ISI735"/>
      <c r="ISJ735"/>
      <c r="ISK735"/>
      <c r="ISL735"/>
      <c r="ISM735"/>
      <c r="ISN735"/>
      <c r="ISO735"/>
      <c r="ISP735"/>
      <c r="ISQ735"/>
      <c r="ISR735"/>
      <c r="ISS735"/>
      <c r="IST735"/>
      <c r="ISU735"/>
      <c r="ISV735"/>
      <c r="ISW735"/>
      <c r="ISX735"/>
      <c r="ISY735"/>
      <c r="ISZ735"/>
      <c r="ITA735"/>
      <c r="ITB735"/>
      <c r="ITC735"/>
      <c r="ITD735"/>
      <c r="ITE735"/>
      <c r="ITF735"/>
      <c r="ITG735"/>
      <c r="ITH735"/>
      <c r="ITI735"/>
      <c r="ITJ735"/>
      <c r="ITK735"/>
      <c r="ITL735"/>
      <c r="ITM735"/>
      <c r="ITN735"/>
      <c r="ITO735"/>
      <c r="ITP735"/>
      <c r="ITQ735"/>
      <c r="ITR735"/>
      <c r="ITS735"/>
      <c r="ITT735"/>
      <c r="ITU735"/>
      <c r="ITV735"/>
      <c r="ITW735"/>
      <c r="ITX735"/>
      <c r="ITY735"/>
      <c r="ITZ735"/>
      <c r="IUA735"/>
      <c r="IUB735"/>
      <c r="IUC735"/>
      <c r="IUD735"/>
      <c r="IUE735"/>
      <c r="IUF735"/>
      <c r="IUG735"/>
      <c r="IUH735"/>
      <c r="IUI735"/>
      <c r="IUJ735"/>
      <c r="IUK735"/>
      <c r="IUL735"/>
      <c r="IUM735"/>
      <c r="IUN735"/>
      <c r="IUO735"/>
      <c r="IUP735"/>
      <c r="IUQ735"/>
      <c r="IUR735"/>
      <c r="IUS735"/>
      <c r="IUT735"/>
      <c r="IUU735"/>
      <c r="IUV735"/>
      <c r="IUW735"/>
      <c r="IUX735"/>
      <c r="IUY735"/>
      <c r="IUZ735"/>
      <c r="IVA735"/>
      <c r="IVB735"/>
      <c r="IVC735"/>
      <c r="IVD735"/>
      <c r="IVE735"/>
      <c r="IVF735"/>
      <c r="IVG735"/>
      <c r="IVH735"/>
      <c r="IVI735"/>
      <c r="IVJ735"/>
      <c r="IVK735"/>
      <c r="IVL735"/>
      <c r="IVM735"/>
      <c r="IVN735"/>
      <c r="IVO735"/>
      <c r="IVP735"/>
      <c r="IVQ735"/>
      <c r="IVR735"/>
      <c r="IVS735"/>
      <c r="IVT735"/>
      <c r="IVU735"/>
      <c r="IVV735"/>
      <c r="IVW735"/>
      <c r="IVX735"/>
      <c r="IVY735"/>
      <c r="IVZ735"/>
      <c r="IWA735"/>
      <c r="IWB735"/>
      <c r="IWC735"/>
      <c r="IWD735"/>
      <c r="IWE735"/>
      <c r="IWF735"/>
      <c r="IWG735"/>
      <c r="IWH735"/>
      <c r="IWI735"/>
      <c r="IWJ735"/>
      <c r="IWK735"/>
      <c r="IWL735"/>
      <c r="IWM735"/>
      <c r="IWN735"/>
      <c r="IWO735"/>
      <c r="IWP735"/>
      <c r="IWQ735"/>
      <c r="IWR735"/>
      <c r="IWS735"/>
      <c r="IWT735"/>
      <c r="IWU735"/>
      <c r="IWV735"/>
      <c r="IWW735"/>
      <c r="IWX735"/>
      <c r="IWY735"/>
      <c r="IWZ735"/>
      <c r="IXA735"/>
      <c r="IXB735"/>
      <c r="IXC735"/>
      <c r="IXD735"/>
      <c r="IXE735"/>
      <c r="IXF735"/>
      <c r="IXG735"/>
      <c r="IXH735"/>
      <c r="IXI735"/>
      <c r="IXJ735"/>
      <c r="IXK735"/>
      <c r="IXL735"/>
      <c r="IXM735"/>
      <c r="IXN735"/>
      <c r="IXO735"/>
      <c r="IXP735"/>
      <c r="IXQ735"/>
      <c r="IXR735"/>
      <c r="IXS735"/>
      <c r="IXT735"/>
      <c r="IXU735"/>
      <c r="IXV735"/>
      <c r="IXW735"/>
      <c r="IXX735"/>
      <c r="IXY735"/>
      <c r="IXZ735"/>
      <c r="IYA735"/>
      <c r="IYB735"/>
      <c r="IYC735"/>
      <c r="IYD735"/>
      <c r="IYE735"/>
      <c r="IYF735"/>
      <c r="IYG735"/>
      <c r="IYH735"/>
      <c r="IYI735"/>
      <c r="IYJ735"/>
      <c r="IYK735"/>
      <c r="IYL735"/>
      <c r="IYM735"/>
      <c r="IYN735"/>
      <c r="IYO735"/>
      <c r="IYP735"/>
      <c r="IYQ735"/>
      <c r="IYR735"/>
      <c r="IYS735"/>
      <c r="IYT735"/>
      <c r="IYU735"/>
      <c r="IYV735"/>
      <c r="IYW735"/>
      <c r="IYX735"/>
      <c r="IYY735"/>
      <c r="IYZ735"/>
      <c r="IZA735"/>
      <c r="IZB735"/>
      <c r="IZC735"/>
      <c r="IZD735"/>
      <c r="IZE735"/>
      <c r="IZF735"/>
      <c r="IZG735"/>
      <c r="IZH735"/>
      <c r="IZI735"/>
      <c r="IZJ735"/>
      <c r="IZK735"/>
      <c r="IZL735"/>
      <c r="IZM735"/>
      <c r="IZN735"/>
      <c r="IZO735"/>
      <c r="IZP735"/>
      <c r="IZQ735"/>
      <c r="IZR735"/>
      <c r="IZS735"/>
      <c r="IZT735"/>
      <c r="IZU735"/>
      <c r="IZV735"/>
      <c r="IZW735"/>
      <c r="IZX735"/>
      <c r="IZY735"/>
      <c r="IZZ735"/>
      <c r="JAA735"/>
      <c r="JAB735"/>
      <c r="JAC735"/>
      <c r="JAD735"/>
      <c r="JAE735"/>
      <c r="JAF735"/>
      <c r="JAG735"/>
      <c r="JAH735"/>
      <c r="JAI735"/>
      <c r="JAJ735"/>
      <c r="JAK735"/>
      <c r="JAL735"/>
      <c r="JAM735"/>
      <c r="JAN735"/>
      <c r="JAO735"/>
      <c r="JAP735"/>
      <c r="JAQ735"/>
      <c r="JAR735"/>
      <c r="JAS735"/>
      <c r="JAT735"/>
      <c r="JAU735"/>
      <c r="JAV735"/>
      <c r="JAW735"/>
      <c r="JAX735"/>
      <c r="JAY735"/>
      <c r="JAZ735"/>
      <c r="JBA735"/>
      <c r="JBB735"/>
      <c r="JBC735"/>
      <c r="JBD735"/>
      <c r="JBE735"/>
      <c r="JBF735"/>
      <c r="JBG735"/>
      <c r="JBH735"/>
      <c r="JBI735"/>
      <c r="JBJ735"/>
      <c r="JBK735"/>
      <c r="JBL735"/>
      <c r="JBM735"/>
      <c r="JBN735"/>
      <c r="JBO735"/>
      <c r="JBP735"/>
      <c r="JBQ735"/>
      <c r="JBR735"/>
      <c r="JBS735"/>
      <c r="JBT735"/>
      <c r="JBU735"/>
      <c r="JBV735"/>
      <c r="JBW735"/>
      <c r="JBX735"/>
      <c r="JBY735"/>
      <c r="JBZ735"/>
      <c r="JCA735"/>
      <c r="JCB735"/>
      <c r="JCC735"/>
      <c r="JCD735"/>
      <c r="JCE735"/>
      <c r="JCF735"/>
      <c r="JCG735"/>
      <c r="JCH735"/>
      <c r="JCI735"/>
      <c r="JCJ735"/>
      <c r="JCK735"/>
      <c r="JCL735"/>
      <c r="JCM735"/>
      <c r="JCN735"/>
      <c r="JCO735"/>
      <c r="JCP735"/>
      <c r="JCQ735"/>
      <c r="JCR735"/>
      <c r="JCS735"/>
      <c r="JCT735"/>
      <c r="JCU735"/>
      <c r="JCV735"/>
      <c r="JCW735"/>
      <c r="JCX735"/>
      <c r="JCY735"/>
      <c r="JCZ735"/>
      <c r="JDA735"/>
      <c r="JDB735"/>
      <c r="JDC735"/>
      <c r="JDD735"/>
      <c r="JDE735"/>
      <c r="JDF735"/>
      <c r="JDG735"/>
      <c r="JDH735"/>
      <c r="JDI735"/>
      <c r="JDJ735"/>
      <c r="JDK735"/>
      <c r="JDL735"/>
      <c r="JDM735"/>
      <c r="JDN735"/>
      <c r="JDO735"/>
      <c r="JDP735"/>
      <c r="JDQ735"/>
      <c r="JDR735"/>
      <c r="JDS735"/>
      <c r="JDT735"/>
      <c r="JDU735"/>
      <c r="JDV735"/>
      <c r="JDW735"/>
      <c r="JDX735"/>
      <c r="JDY735"/>
      <c r="JDZ735"/>
      <c r="JEA735"/>
      <c r="JEB735"/>
      <c r="JEC735"/>
      <c r="JED735"/>
      <c r="JEE735"/>
      <c r="JEF735"/>
      <c r="JEG735"/>
      <c r="JEH735"/>
      <c r="JEI735"/>
      <c r="JEJ735"/>
      <c r="JEK735"/>
      <c r="JEL735"/>
      <c r="JEM735"/>
      <c r="JEN735"/>
      <c r="JEO735"/>
      <c r="JEP735"/>
      <c r="JEQ735"/>
      <c r="JER735"/>
      <c r="JES735"/>
      <c r="JET735"/>
      <c r="JEU735"/>
      <c r="JEV735"/>
      <c r="JEW735"/>
      <c r="JEX735"/>
      <c r="JEY735"/>
      <c r="JEZ735"/>
      <c r="JFA735"/>
      <c r="JFB735"/>
      <c r="JFC735"/>
      <c r="JFD735"/>
      <c r="JFE735"/>
      <c r="JFF735"/>
      <c r="JFG735"/>
      <c r="JFH735"/>
      <c r="JFI735"/>
      <c r="JFJ735"/>
      <c r="JFK735"/>
      <c r="JFL735"/>
      <c r="JFM735"/>
      <c r="JFN735"/>
      <c r="JFO735"/>
      <c r="JFP735"/>
      <c r="JFQ735"/>
      <c r="JFR735"/>
      <c r="JFS735"/>
      <c r="JFT735"/>
      <c r="JFU735"/>
      <c r="JFV735"/>
      <c r="JFW735"/>
      <c r="JFX735"/>
      <c r="JFY735"/>
      <c r="JFZ735"/>
      <c r="JGA735"/>
      <c r="JGB735"/>
      <c r="JGC735"/>
      <c r="JGD735"/>
      <c r="JGE735"/>
      <c r="JGF735"/>
      <c r="JGG735"/>
      <c r="JGH735"/>
      <c r="JGI735"/>
      <c r="JGJ735"/>
      <c r="JGK735"/>
      <c r="JGL735"/>
      <c r="JGM735"/>
      <c r="JGN735"/>
      <c r="JGO735"/>
      <c r="JGP735"/>
      <c r="JGQ735"/>
      <c r="JGR735"/>
      <c r="JGS735"/>
      <c r="JGT735"/>
      <c r="JGU735"/>
      <c r="JGV735"/>
      <c r="JGW735"/>
      <c r="JGX735"/>
      <c r="JGY735"/>
      <c r="JGZ735"/>
      <c r="JHA735"/>
      <c r="JHB735"/>
      <c r="JHC735"/>
      <c r="JHD735"/>
      <c r="JHE735"/>
      <c r="JHF735"/>
      <c r="JHG735"/>
      <c r="JHH735"/>
      <c r="JHI735"/>
      <c r="JHJ735"/>
      <c r="JHK735"/>
      <c r="JHL735"/>
      <c r="JHM735"/>
      <c r="JHN735"/>
      <c r="JHO735"/>
      <c r="JHP735"/>
      <c r="JHQ735"/>
      <c r="JHR735"/>
      <c r="JHS735"/>
      <c r="JHT735"/>
      <c r="JHU735"/>
      <c r="JHV735"/>
      <c r="JHW735"/>
      <c r="JHX735"/>
      <c r="JHY735"/>
      <c r="JHZ735"/>
      <c r="JIA735"/>
      <c r="JIB735"/>
      <c r="JIC735"/>
      <c r="JID735"/>
      <c r="JIE735"/>
      <c r="JIF735"/>
      <c r="JIG735"/>
      <c r="JIH735"/>
      <c r="JII735"/>
      <c r="JIJ735"/>
      <c r="JIK735"/>
      <c r="JIL735"/>
      <c r="JIM735"/>
      <c r="JIN735"/>
      <c r="JIO735"/>
      <c r="JIP735"/>
      <c r="JIQ735"/>
      <c r="JIR735"/>
      <c r="JIS735"/>
      <c r="JIT735"/>
      <c r="JIU735"/>
      <c r="JIV735"/>
      <c r="JIW735"/>
      <c r="JIX735"/>
      <c r="JIY735"/>
      <c r="JIZ735"/>
      <c r="JJA735"/>
      <c r="JJB735"/>
      <c r="JJC735"/>
      <c r="JJD735"/>
      <c r="JJE735"/>
      <c r="JJF735"/>
      <c r="JJG735"/>
      <c r="JJH735"/>
      <c r="JJI735"/>
      <c r="JJJ735"/>
      <c r="JJK735"/>
      <c r="JJL735"/>
      <c r="JJM735"/>
      <c r="JJN735"/>
      <c r="JJO735"/>
      <c r="JJP735"/>
      <c r="JJQ735"/>
      <c r="JJR735"/>
      <c r="JJS735"/>
      <c r="JJT735"/>
      <c r="JJU735"/>
      <c r="JJV735"/>
      <c r="JJW735"/>
      <c r="JJX735"/>
      <c r="JJY735"/>
      <c r="JJZ735"/>
      <c r="JKA735"/>
      <c r="JKB735"/>
      <c r="JKC735"/>
      <c r="JKD735"/>
      <c r="JKE735"/>
      <c r="JKF735"/>
      <c r="JKG735"/>
      <c r="JKH735"/>
      <c r="JKI735"/>
      <c r="JKJ735"/>
      <c r="JKK735"/>
      <c r="JKL735"/>
      <c r="JKM735"/>
      <c r="JKN735"/>
      <c r="JKO735"/>
      <c r="JKP735"/>
      <c r="JKQ735"/>
      <c r="JKR735"/>
      <c r="JKS735"/>
      <c r="JKT735"/>
      <c r="JKU735"/>
      <c r="JKV735"/>
      <c r="JKW735"/>
      <c r="JKX735"/>
      <c r="JKY735"/>
      <c r="JKZ735"/>
      <c r="JLA735"/>
      <c r="JLB735"/>
      <c r="JLC735"/>
      <c r="JLD735"/>
      <c r="JLE735"/>
      <c r="JLF735"/>
      <c r="JLG735"/>
      <c r="JLH735"/>
      <c r="JLI735"/>
      <c r="JLJ735"/>
      <c r="JLK735"/>
      <c r="JLL735"/>
      <c r="JLM735"/>
      <c r="JLN735"/>
      <c r="JLO735"/>
      <c r="JLP735"/>
      <c r="JLQ735"/>
      <c r="JLR735"/>
      <c r="JLS735"/>
      <c r="JLT735"/>
      <c r="JLU735"/>
      <c r="JLV735"/>
      <c r="JLW735"/>
      <c r="JLX735"/>
      <c r="JLY735"/>
      <c r="JLZ735"/>
      <c r="JMA735"/>
      <c r="JMB735"/>
      <c r="JMC735"/>
      <c r="JMD735"/>
      <c r="JME735"/>
      <c r="JMF735"/>
      <c r="JMG735"/>
      <c r="JMH735"/>
      <c r="JMI735"/>
      <c r="JMJ735"/>
      <c r="JMK735"/>
      <c r="JML735"/>
      <c r="JMM735"/>
      <c r="JMN735"/>
      <c r="JMO735"/>
      <c r="JMP735"/>
      <c r="JMQ735"/>
      <c r="JMR735"/>
      <c r="JMS735"/>
      <c r="JMT735"/>
      <c r="JMU735"/>
      <c r="JMV735"/>
      <c r="JMW735"/>
      <c r="JMX735"/>
      <c r="JMY735"/>
      <c r="JMZ735"/>
      <c r="JNA735"/>
      <c r="JNB735"/>
      <c r="JNC735"/>
      <c r="JND735"/>
      <c r="JNE735"/>
      <c r="JNF735"/>
      <c r="JNG735"/>
      <c r="JNH735"/>
      <c r="JNI735"/>
      <c r="JNJ735"/>
      <c r="JNK735"/>
      <c r="JNL735"/>
      <c r="JNM735"/>
      <c r="JNN735"/>
      <c r="JNO735"/>
      <c r="JNP735"/>
      <c r="JNQ735"/>
      <c r="JNR735"/>
      <c r="JNS735"/>
      <c r="JNT735"/>
      <c r="JNU735"/>
      <c r="JNV735"/>
      <c r="JNW735"/>
      <c r="JNX735"/>
      <c r="JNY735"/>
      <c r="JNZ735"/>
      <c r="JOA735"/>
      <c r="JOB735"/>
      <c r="JOC735"/>
      <c r="JOD735"/>
      <c r="JOE735"/>
      <c r="JOF735"/>
      <c r="JOG735"/>
      <c r="JOH735"/>
      <c r="JOI735"/>
      <c r="JOJ735"/>
      <c r="JOK735"/>
      <c r="JOL735"/>
      <c r="JOM735"/>
      <c r="JON735"/>
      <c r="JOO735"/>
      <c r="JOP735"/>
      <c r="JOQ735"/>
      <c r="JOR735"/>
      <c r="JOS735"/>
      <c r="JOT735"/>
      <c r="JOU735"/>
      <c r="JOV735"/>
      <c r="JOW735"/>
      <c r="JOX735"/>
      <c r="JOY735"/>
      <c r="JOZ735"/>
      <c r="JPA735"/>
      <c r="JPB735"/>
      <c r="JPC735"/>
      <c r="JPD735"/>
      <c r="JPE735"/>
      <c r="JPF735"/>
      <c r="JPG735"/>
      <c r="JPH735"/>
      <c r="JPI735"/>
      <c r="JPJ735"/>
      <c r="JPK735"/>
      <c r="JPL735"/>
      <c r="JPM735"/>
      <c r="JPN735"/>
      <c r="JPO735"/>
      <c r="JPP735"/>
      <c r="JPQ735"/>
      <c r="JPR735"/>
      <c r="JPS735"/>
      <c r="JPT735"/>
      <c r="JPU735"/>
      <c r="JPV735"/>
      <c r="JPW735"/>
      <c r="JPX735"/>
      <c r="JPY735"/>
      <c r="JPZ735"/>
      <c r="JQA735"/>
      <c r="JQB735"/>
      <c r="JQC735"/>
      <c r="JQD735"/>
      <c r="JQE735"/>
      <c r="JQF735"/>
      <c r="JQG735"/>
      <c r="JQH735"/>
      <c r="JQI735"/>
      <c r="JQJ735"/>
      <c r="JQK735"/>
      <c r="JQL735"/>
      <c r="JQM735"/>
      <c r="JQN735"/>
      <c r="JQO735"/>
      <c r="JQP735"/>
      <c r="JQQ735"/>
      <c r="JQR735"/>
      <c r="JQS735"/>
      <c r="JQT735"/>
      <c r="JQU735"/>
      <c r="JQV735"/>
      <c r="JQW735"/>
      <c r="JQX735"/>
      <c r="JQY735"/>
      <c r="JQZ735"/>
      <c r="JRA735"/>
      <c r="JRB735"/>
      <c r="JRC735"/>
      <c r="JRD735"/>
      <c r="JRE735"/>
      <c r="JRF735"/>
      <c r="JRG735"/>
      <c r="JRH735"/>
      <c r="JRI735"/>
      <c r="JRJ735"/>
      <c r="JRK735"/>
      <c r="JRL735"/>
      <c r="JRM735"/>
      <c r="JRN735"/>
      <c r="JRO735"/>
      <c r="JRP735"/>
      <c r="JRQ735"/>
      <c r="JRR735"/>
      <c r="JRS735"/>
      <c r="JRT735"/>
      <c r="JRU735"/>
      <c r="JRV735"/>
      <c r="JRW735"/>
      <c r="JRX735"/>
      <c r="JRY735"/>
      <c r="JRZ735"/>
      <c r="JSA735"/>
      <c r="JSB735"/>
      <c r="JSC735"/>
      <c r="JSD735"/>
      <c r="JSE735"/>
      <c r="JSF735"/>
      <c r="JSG735"/>
      <c r="JSH735"/>
      <c r="JSI735"/>
      <c r="JSJ735"/>
      <c r="JSK735"/>
      <c r="JSL735"/>
      <c r="JSM735"/>
      <c r="JSN735"/>
      <c r="JSO735"/>
      <c r="JSP735"/>
      <c r="JSQ735"/>
      <c r="JSR735"/>
      <c r="JSS735"/>
      <c r="JST735"/>
      <c r="JSU735"/>
      <c r="JSV735"/>
      <c r="JSW735"/>
      <c r="JSX735"/>
      <c r="JSY735"/>
      <c r="JSZ735"/>
      <c r="JTA735"/>
      <c r="JTB735"/>
      <c r="JTC735"/>
      <c r="JTD735"/>
      <c r="JTE735"/>
      <c r="JTF735"/>
      <c r="JTG735"/>
      <c r="JTH735"/>
      <c r="JTI735"/>
      <c r="JTJ735"/>
      <c r="JTK735"/>
      <c r="JTL735"/>
      <c r="JTM735"/>
      <c r="JTN735"/>
      <c r="JTO735"/>
      <c r="JTP735"/>
      <c r="JTQ735"/>
      <c r="JTR735"/>
      <c r="JTS735"/>
      <c r="JTT735"/>
      <c r="JTU735"/>
      <c r="JTV735"/>
      <c r="JTW735"/>
      <c r="JTX735"/>
      <c r="JTY735"/>
      <c r="JTZ735"/>
      <c r="JUA735"/>
      <c r="JUB735"/>
      <c r="JUC735"/>
      <c r="JUD735"/>
      <c r="JUE735"/>
      <c r="JUF735"/>
      <c r="JUG735"/>
      <c r="JUH735"/>
      <c r="JUI735"/>
      <c r="JUJ735"/>
      <c r="JUK735"/>
      <c r="JUL735"/>
      <c r="JUM735"/>
      <c r="JUN735"/>
      <c r="JUO735"/>
      <c r="JUP735"/>
      <c r="JUQ735"/>
      <c r="JUR735"/>
      <c r="JUS735"/>
      <c r="JUT735"/>
      <c r="JUU735"/>
      <c r="JUV735"/>
      <c r="JUW735"/>
      <c r="JUX735"/>
      <c r="JUY735"/>
      <c r="JUZ735"/>
      <c r="JVA735"/>
      <c r="JVB735"/>
      <c r="JVC735"/>
      <c r="JVD735"/>
      <c r="JVE735"/>
      <c r="JVF735"/>
      <c r="JVG735"/>
      <c r="JVH735"/>
      <c r="JVI735"/>
      <c r="JVJ735"/>
      <c r="JVK735"/>
      <c r="JVL735"/>
      <c r="JVM735"/>
      <c r="JVN735"/>
      <c r="JVO735"/>
      <c r="JVP735"/>
      <c r="JVQ735"/>
      <c r="JVR735"/>
      <c r="JVS735"/>
      <c r="JVT735"/>
      <c r="JVU735"/>
      <c r="JVV735"/>
      <c r="JVW735"/>
      <c r="JVX735"/>
      <c r="JVY735"/>
      <c r="JVZ735"/>
      <c r="JWA735"/>
      <c r="JWB735"/>
      <c r="JWC735"/>
      <c r="JWD735"/>
      <c r="JWE735"/>
      <c r="JWF735"/>
      <c r="JWG735"/>
      <c r="JWH735"/>
      <c r="JWI735"/>
      <c r="JWJ735"/>
      <c r="JWK735"/>
      <c r="JWL735"/>
      <c r="JWM735"/>
      <c r="JWN735"/>
      <c r="JWO735"/>
      <c r="JWP735"/>
      <c r="JWQ735"/>
      <c r="JWR735"/>
      <c r="JWS735"/>
      <c r="JWT735"/>
      <c r="JWU735"/>
      <c r="JWV735"/>
      <c r="JWW735"/>
      <c r="JWX735"/>
      <c r="JWY735"/>
      <c r="JWZ735"/>
      <c r="JXA735"/>
      <c r="JXB735"/>
      <c r="JXC735"/>
      <c r="JXD735"/>
      <c r="JXE735"/>
      <c r="JXF735"/>
      <c r="JXG735"/>
      <c r="JXH735"/>
      <c r="JXI735"/>
      <c r="JXJ735"/>
      <c r="JXK735"/>
      <c r="JXL735"/>
      <c r="JXM735"/>
      <c r="JXN735"/>
      <c r="JXO735"/>
      <c r="JXP735"/>
      <c r="JXQ735"/>
      <c r="JXR735"/>
      <c r="JXS735"/>
      <c r="JXT735"/>
      <c r="JXU735"/>
      <c r="JXV735"/>
      <c r="JXW735"/>
      <c r="JXX735"/>
      <c r="JXY735"/>
      <c r="JXZ735"/>
      <c r="JYA735"/>
      <c r="JYB735"/>
      <c r="JYC735"/>
      <c r="JYD735"/>
      <c r="JYE735"/>
      <c r="JYF735"/>
      <c r="JYG735"/>
      <c r="JYH735"/>
      <c r="JYI735"/>
      <c r="JYJ735"/>
      <c r="JYK735"/>
      <c r="JYL735"/>
      <c r="JYM735"/>
      <c r="JYN735"/>
      <c r="JYO735"/>
      <c r="JYP735"/>
      <c r="JYQ735"/>
      <c r="JYR735"/>
      <c r="JYS735"/>
      <c r="JYT735"/>
      <c r="JYU735"/>
      <c r="JYV735"/>
      <c r="JYW735"/>
      <c r="JYX735"/>
      <c r="JYY735"/>
      <c r="JYZ735"/>
      <c r="JZA735"/>
      <c r="JZB735"/>
      <c r="JZC735"/>
      <c r="JZD735"/>
      <c r="JZE735"/>
      <c r="JZF735"/>
      <c r="JZG735"/>
      <c r="JZH735"/>
      <c r="JZI735"/>
      <c r="JZJ735"/>
      <c r="JZK735"/>
      <c r="JZL735"/>
      <c r="JZM735"/>
      <c r="JZN735"/>
      <c r="JZO735"/>
      <c r="JZP735"/>
      <c r="JZQ735"/>
      <c r="JZR735"/>
      <c r="JZS735"/>
      <c r="JZT735"/>
      <c r="JZU735"/>
      <c r="JZV735"/>
      <c r="JZW735"/>
      <c r="JZX735"/>
      <c r="JZY735"/>
      <c r="JZZ735"/>
      <c r="KAA735"/>
      <c r="KAB735"/>
      <c r="KAC735"/>
      <c r="KAD735"/>
      <c r="KAE735"/>
      <c r="KAF735"/>
      <c r="KAG735"/>
      <c r="KAH735"/>
      <c r="KAI735"/>
      <c r="KAJ735"/>
      <c r="KAK735"/>
      <c r="KAL735"/>
      <c r="KAM735"/>
      <c r="KAN735"/>
      <c r="KAO735"/>
      <c r="KAP735"/>
      <c r="KAQ735"/>
      <c r="KAR735"/>
      <c r="KAS735"/>
      <c r="KAT735"/>
      <c r="KAU735"/>
      <c r="KAV735"/>
      <c r="KAW735"/>
      <c r="KAX735"/>
      <c r="KAY735"/>
      <c r="KAZ735"/>
      <c r="KBA735"/>
      <c r="KBB735"/>
      <c r="KBC735"/>
      <c r="KBD735"/>
      <c r="KBE735"/>
      <c r="KBF735"/>
      <c r="KBG735"/>
      <c r="KBH735"/>
      <c r="KBI735"/>
      <c r="KBJ735"/>
      <c r="KBK735"/>
      <c r="KBL735"/>
      <c r="KBM735"/>
      <c r="KBN735"/>
      <c r="KBO735"/>
      <c r="KBP735"/>
      <c r="KBQ735"/>
      <c r="KBR735"/>
      <c r="KBS735"/>
      <c r="KBT735"/>
      <c r="KBU735"/>
      <c r="KBV735"/>
      <c r="KBW735"/>
      <c r="KBX735"/>
      <c r="KBY735"/>
      <c r="KBZ735"/>
      <c r="KCA735"/>
      <c r="KCB735"/>
      <c r="KCC735"/>
      <c r="KCD735"/>
      <c r="KCE735"/>
      <c r="KCF735"/>
      <c r="KCG735"/>
      <c r="KCH735"/>
      <c r="KCI735"/>
      <c r="KCJ735"/>
      <c r="KCK735"/>
      <c r="KCL735"/>
      <c r="KCM735"/>
      <c r="KCN735"/>
      <c r="KCO735"/>
      <c r="KCP735"/>
      <c r="KCQ735"/>
      <c r="KCR735"/>
      <c r="KCS735"/>
      <c r="KCT735"/>
      <c r="KCU735"/>
      <c r="KCV735"/>
      <c r="KCW735"/>
      <c r="KCX735"/>
      <c r="KCY735"/>
      <c r="KCZ735"/>
      <c r="KDA735"/>
      <c r="KDB735"/>
      <c r="KDC735"/>
      <c r="KDD735"/>
      <c r="KDE735"/>
      <c r="KDF735"/>
      <c r="KDG735"/>
      <c r="KDH735"/>
      <c r="KDI735"/>
      <c r="KDJ735"/>
      <c r="KDK735"/>
      <c r="KDL735"/>
      <c r="KDM735"/>
      <c r="KDN735"/>
      <c r="KDO735"/>
      <c r="KDP735"/>
      <c r="KDQ735"/>
      <c r="KDR735"/>
      <c r="KDS735"/>
      <c r="KDT735"/>
      <c r="KDU735"/>
      <c r="KDV735"/>
      <c r="KDW735"/>
      <c r="KDX735"/>
      <c r="KDY735"/>
      <c r="KDZ735"/>
      <c r="KEA735"/>
      <c r="KEB735"/>
      <c r="KEC735"/>
      <c r="KED735"/>
      <c r="KEE735"/>
      <c r="KEF735"/>
      <c r="KEG735"/>
      <c r="KEH735"/>
      <c r="KEI735"/>
      <c r="KEJ735"/>
      <c r="KEK735"/>
      <c r="KEL735"/>
      <c r="KEM735"/>
      <c r="KEN735"/>
      <c r="KEO735"/>
      <c r="KEP735"/>
      <c r="KEQ735"/>
      <c r="KER735"/>
      <c r="KES735"/>
      <c r="KET735"/>
      <c r="KEU735"/>
      <c r="KEV735"/>
      <c r="KEW735"/>
      <c r="KEX735"/>
      <c r="KEY735"/>
      <c r="KEZ735"/>
      <c r="KFA735"/>
      <c r="KFB735"/>
      <c r="KFC735"/>
      <c r="KFD735"/>
      <c r="KFE735"/>
      <c r="KFF735"/>
      <c r="KFG735"/>
      <c r="KFH735"/>
      <c r="KFI735"/>
      <c r="KFJ735"/>
      <c r="KFK735"/>
      <c r="KFL735"/>
      <c r="KFM735"/>
      <c r="KFN735"/>
      <c r="KFO735"/>
      <c r="KFP735"/>
      <c r="KFQ735"/>
      <c r="KFR735"/>
      <c r="KFS735"/>
      <c r="KFT735"/>
      <c r="KFU735"/>
      <c r="KFV735"/>
      <c r="KFW735"/>
      <c r="KFX735"/>
      <c r="KFY735"/>
      <c r="KFZ735"/>
      <c r="KGA735"/>
      <c r="KGB735"/>
      <c r="KGC735"/>
      <c r="KGD735"/>
      <c r="KGE735"/>
      <c r="KGF735"/>
      <c r="KGG735"/>
      <c r="KGH735"/>
      <c r="KGI735"/>
      <c r="KGJ735"/>
      <c r="KGK735"/>
      <c r="KGL735"/>
      <c r="KGM735"/>
      <c r="KGN735"/>
      <c r="KGO735"/>
      <c r="KGP735"/>
      <c r="KGQ735"/>
      <c r="KGR735"/>
      <c r="KGS735"/>
      <c r="KGT735"/>
      <c r="KGU735"/>
      <c r="KGV735"/>
      <c r="KGW735"/>
      <c r="KGX735"/>
      <c r="KGY735"/>
      <c r="KGZ735"/>
      <c r="KHA735"/>
      <c r="KHB735"/>
      <c r="KHC735"/>
      <c r="KHD735"/>
      <c r="KHE735"/>
      <c r="KHF735"/>
      <c r="KHG735"/>
      <c r="KHH735"/>
      <c r="KHI735"/>
      <c r="KHJ735"/>
      <c r="KHK735"/>
      <c r="KHL735"/>
      <c r="KHM735"/>
      <c r="KHN735"/>
      <c r="KHO735"/>
      <c r="KHP735"/>
      <c r="KHQ735"/>
      <c r="KHR735"/>
      <c r="KHS735"/>
      <c r="KHT735"/>
      <c r="KHU735"/>
      <c r="KHV735"/>
      <c r="KHW735"/>
      <c r="KHX735"/>
      <c r="KHY735"/>
      <c r="KHZ735"/>
      <c r="KIA735"/>
      <c r="KIB735"/>
      <c r="KIC735"/>
      <c r="KID735"/>
      <c r="KIE735"/>
      <c r="KIF735"/>
      <c r="KIG735"/>
      <c r="KIH735"/>
      <c r="KII735"/>
      <c r="KIJ735"/>
      <c r="KIK735"/>
      <c r="KIL735"/>
      <c r="KIM735"/>
      <c r="KIN735"/>
      <c r="KIO735"/>
      <c r="KIP735"/>
      <c r="KIQ735"/>
      <c r="KIR735"/>
      <c r="KIS735"/>
      <c r="KIT735"/>
      <c r="KIU735"/>
      <c r="KIV735"/>
      <c r="KIW735"/>
      <c r="KIX735"/>
      <c r="KIY735"/>
      <c r="KIZ735"/>
      <c r="KJA735"/>
      <c r="KJB735"/>
      <c r="KJC735"/>
      <c r="KJD735"/>
      <c r="KJE735"/>
      <c r="KJF735"/>
      <c r="KJG735"/>
      <c r="KJH735"/>
      <c r="KJI735"/>
      <c r="KJJ735"/>
      <c r="KJK735"/>
      <c r="KJL735"/>
      <c r="KJM735"/>
      <c r="KJN735"/>
      <c r="KJO735"/>
      <c r="KJP735"/>
      <c r="KJQ735"/>
      <c r="KJR735"/>
      <c r="KJS735"/>
      <c r="KJT735"/>
      <c r="KJU735"/>
      <c r="KJV735"/>
      <c r="KJW735"/>
      <c r="KJX735"/>
      <c r="KJY735"/>
      <c r="KJZ735"/>
      <c r="KKA735"/>
      <c r="KKB735"/>
      <c r="KKC735"/>
      <c r="KKD735"/>
      <c r="KKE735"/>
      <c r="KKF735"/>
      <c r="KKG735"/>
      <c r="KKH735"/>
      <c r="KKI735"/>
      <c r="KKJ735"/>
      <c r="KKK735"/>
      <c r="KKL735"/>
      <c r="KKM735"/>
      <c r="KKN735"/>
      <c r="KKO735"/>
      <c r="KKP735"/>
      <c r="KKQ735"/>
      <c r="KKR735"/>
      <c r="KKS735"/>
      <c r="KKT735"/>
      <c r="KKU735"/>
      <c r="KKV735"/>
      <c r="KKW735"/>
      <c r="KKX735"/>
      <c r="KKY735"/>
      <c r="KKZ735"/>
      <c r="KLA735"/>
      <c r="KLB735"/>
      <c r="KLC735"/>
      <c r="KLD735"/>
      <c r="KLE735"/>
      <c r="KLF735"/>
      <c r="KLG735"/>
      <c r="KLH735"/>
      <c r="KLI735"/>
      <c r="KLJ735"/>
      <c r="KLK735"/>
      <c r="KLL735"/>
      <c r="KLM735"/>
      <c r="KLN735"/>
      <c r="KLO735"/>
      <c r="KLP735"/>
      <c r="KLQ735"/>
      <c r="KLR735"/>
      <c r="KLS735"/>
      <c r="KLT735"/>
      <c r="KLU735"/>
      <c r="KLV735"/>
      <c r="KLW735"/>
      <c r="KLX735"/>
      <c r="KLY735"/>
      <c r="KLZ735"/>
      <c r="KMA735"/>
      <c r="KMB735"/>
      <c r="KMC735"/>
      <c r="KMD735"/>
      <c r="KME735"/>
      <c r="KMF735"/>
      <c r="KMG735"/>
      <c r="KMH735"/>
      <c r="KMI735"/>
      <c r="KMJ735"/>
      <c r="KMK735"/>
      <c r="KML735"/>
      <c r="KMM735"/>
      <c r="KMN735"/>
      <c r="KMO735"/>
      <c r="KMP735"/>
      <c r="KMQ735"/>
      <c r="KMR735"/>
      <c r="KMS735"/>
      <c r="KMT735"/>
      <c r="KMU735"/>
      <c r="KMV735"/>
      <c r="KMW735"/>
      <c r="KMX735"/>
      <c r="KMY735"/>
      <c r="KMZ735"/>
      <c r="KNA735"/>
      <c r="KNB735"/>
      <c r="KNC735"/>
      <c r="KND735"/>
      <c r="KNE735"/>
      <c r="KNF735"/>
      <c r="KNG735"/>
      <c r="KNH735"/>
      <c r="KNI735"/>
      <c r="KNJ735"/>
      <c r="KNK735"/>
      <c r="KNL735"/>
      <c r="KNM735"/>
      <c r="KNN735"/>
      <c r="KNO735"/>
      <c r="KNP735"/>
      <c r="KNQ735"/>
      <c r="KNR735"/>
      <c r="KNS735"/>
      <c r="KNT735"/>
      <c r="KNU735"/>
      <c r="KNV735"/>
      <c r="KNW735"/>
      <c r="KNX735"/>
      <c r="KNY735"/>
      <c r="KNZ735"/>
      <c r="KOA735"/>
      <c r="KOB735"/>
      <c r="KOC735"/>
      <c r="KOD735"/>
      <c r="KOE735"/>
      <c r="KOF735"/>
      <c r="KOG735"/>
      <c r="KOH735"/>
      <c r="KOI735"/>
      <c r="KOJ735"/>
      <c r="KOK735"/>
      <c r="KOL735"/>
      <c r="KOM735"/>
      <c r="KON735"/>
      <c r="KOO735"/>
      <c r="KOP735"/>
      <c r="KOQ735"/>
      <c r="KOR735"/>
      <c r="KOS735"/>
      <c r="KOT735"/>
      <c r="KOU735"/>
      <c r="KOV735"/>
      <c r="KOW735"/>
      <c r="KOX735"/>
      <c r="KOY735"/>
      <c r="KOZ735"/>
      <c r="KPA735"/>
      <c r="KPB735"/>
      <c r="KPC735"/>
      <c r="KPD735"/>
      <c r="KPE735"/>
      <c r="KPF735"/>
      <c r="KPG735"/>
      <c r="KPH735"/>
      <c r="KPI735"/>
      <c r="KPJ735"/>
      <c r="KPK735"/>
      <c r="KPL735"/>
      <c r="KPM735"/>
      <c r="KPN735"/>
      <c r="KPO735"/>
      <c r="KPP735"/>
      <c r="KPQ735"/>
      <c r="KPR735"/>
      <c r="KPS735"/>
      <c r="KPT735"/>
      <c r="KPU735"/>
      <c r="KPV735"/>
      <c r="KPW735"/>
      <c r="KPX735"/>
      <c r="KPY735"/>
      <c r="KPZ735"/>
      <c r="KQA735"/>
      <c r="KQB735"/>
      <c r="KQC735"/>
      <c r="KQD735"/>
      <c r="KQE735"/>
      <c r="KQF735"/>
      <c r="KQG735"/>
      <c r="KQH735"/>
      <c r="KQI735"/>
      <c r="KQJ735"/>
      <c r="KQK735"/>
      <c r="KQL735"/>
      <c r="KQM735"/>
      <c r="KQN735"/>
      <c r="KQO735"/>
      <c r="KQP735"/>
      <c r="KQQ735"/>
      <c r="KQR735"/>
      <c r="KQS735"/>
      <c r="KQT735"/>
      <c r="KQU735"/>
      <c r="KQV735"/>
      <c r="KQW735"/>
      <c r="KQX735"/>
      <c r="KQY735"/>
      <c r="KQZ735"/>
      <c r="KRA735"/>
      <c r="KRB735"/>
      <c r="KRC735"/>
      <c r="KRD735"/>
      <c r="KRE735"/>
      <c r="KRF735"/>
      <c r="KRG735"/>
      <c r="KRH735"/>
      <c r="KRI735"/>
      <c r="KRJ735"/>
      <c r="KRK735"/>
      <c r="KRL735"/>
      <c r="KRM735"/>
      <c r="KRN735"/>
      <c r="KRO735"/>
      <c r="KRP735"/>
      <c r="KRQ735"/>
      <c r="KRR735"/>
      <c r="KRS735"/>
      <c r="KRT735"/>
      <c r="KRU735"/>
      <c r="KRV735"/>
      <c r="KRW735"/>
      <c r="KRX735"/>
      <c r="KRY735"/>
      <c r="KRZ735"/>
      <c r="KSA735"/>
      <c r="KSB735"/>
      <c r="KSC735"/>
      <c r="KSD735"/>
      <c r="KSE735"/>
      <c r="KSF735"/>
      <c r="KSG735"/>
      <c r="KSH735"/>
      <c r="KSI735"/>
      <c r="KSJ735"/>
      <c r="KSK735"/>
      <c r="KSL735"/>
      <c r="KSM735"/>
      <c r="KSN735"/>
      <c r="KSO735"/>
      <c r="KSP735"/>
      <c r="KSQ735"/>
      <c r="KSR735"/>
      <c r="KSS735"/>
      <c r="KST735"/>
      <c r="KSU735"/>
      <c r="KSV735"/>
      <c r="KSW735"/>
      <c r="KSX735"/>
      <c r="KSY735"/>
      <c r="KSZ735"/>
      <c r="KTA735"/>
      <c r="KTB735"/>
      <c r="KTC735"/>
      <c r="KTD735"/>
      <c r="KTE735"/>
      <c r="KTF735"/>
      <c r="KTG735"/>
      <c r="KTH735"/>
      <c r="KTI735"/>
      <c r="KTJ735"/>
      <c r="KTK735"/>
      <c r="KTL735"/>
      <c r="KTM735"/>
      <c r="KTN735"/>
      <c r="KTO735"/>
      <c r="KTP735"/>
      <c r="KTQ735"/>
      <c r="KTR735"/>
      <c r="KTS735"/>
      <c r="KTT735"/>
      <c r="KTU735"/>
      <c r="KTV735"/>
      <c r="KTW735"/>
      <c r="KTX735"/>
      <c r="KTY735"/>
      <c r="KTZ735"/>
      <c r="KUA735"/>
      <c r="KUB735"/>
      <c r="KUC735"/>
      <c r="KUD735"/>
      <c r="KUE735"/>
      <c r="KUF735"/>
      <c r="KUG735"/>
      <c r="KUH735"/>
      <c r="KUI735"/>
      <c r="KUJ735"/>
      <c r="KUK735"/>
      <c r="KUL735"/>
      <c r="KUM735"/>
      <c r="KUN735"/>
      <c r="KUO735"/>
      <c r="KUP735"/>
      <c r="KUQ735"/>
      <c r="KUR735"/>
      <c r="KUS735"/>
      <c r="KUT735"/>
      <c r="KUU735"/>
      <c r="KUV735"/>
      <c r="KUW735"/>
      <c r="KUX735"/>
      <c r="KUY735"/>
      <c r="KUZ735"/>
      <c r="KVA735"/>
      <c r="KVB735"/>
      <c r="KVC735"/>
      <c r="KVD735"/>
      <c r="KVE735"/>
      <c r="KVF735"/>
      <c r="KVG735"/>
      <c r="KVH735"/>
      <c r="KVI735"/>
      <c r="KVJ735"/>
      <c r="KVK735"/>
      <c r="KVL735"/>
      <c r="KVM735"/>
      <c r="KVN735"/>
      <c r="KVO735"/>
      <c r="KVP735"/>
      <c r="KVQ735"/>
      <c r="KVR735"/>
      <c r="KVS735"/>
      <c r="KVT735"/>
      <c r="KVU735"/>
      <c r="KVV735"/>
      <c r="KVW735"/>
      <c r="KVX735"/>
      <c r="KVY735"/>
      <c r="KVZ735"/>
      <c r="KWA735"/>
      <c r="KWB735"/>
      <c r="KWC735"/>
      <c r="KWD735"/>
      <c r="KWE735"/>
      <c r="KWF735"/>
      <c r="KWG735"/>
      <c r="KWH735"/>
      <c r="KWI735"/>
      <c r="KWJ735"/>
      <c r="KWK735"/>
      <c r="KWL735"/>
      <c r="KWM735"/>
      <c r="KWN735"/>
      <c r="KWO735"/>
      <c r="KWP735"/>
      <c r="KWQ735"/>
      <c r="KWR735"/>
      <c r="KWS735"/>
      <c r="KWT735"/>
      <c r="KWU735"/>
      <c r="KWV735"/>
      <c r="KWW735"/>
      <c r="KWX735"/>
      <c r="KWY735"/>
      <c r="KWZ735"/>
      <c r="KXA735"/>
      <c r="KXB735"/>
      <c r="KXC735"/>
      <c r="KXD735"/>
      <c r="KXE735"/>
      <c r="KXF735"/>
      <c r="KXG735"/>
      <c r="KXH735"/>
      <c r="KXI735"/>
      <c r="KXJ735"/>
      <c r="KXK735"/>
      <c r="KXL735"/>
      <c r="KXM735"/>
      <c r="KXN735"/>
      <c r="KXO735"/>
      <c r="KXP735"/>
      <c r="KXQ735"/>
      <c r="KXR735"/>
      <c r="KXS735"/>
      <c r="KXT735"/>
      <c r="KXU735"/>
      <c r="KXV735"/>
      <c r="KXW735"/>
      <c r="KXX735"/>
      <c r="KXY735"/>
      <c r="KXZ735"/>
      <c r="KYA735"/>
      <c r="KYB735"/>
      <c r="KYC735"/>
      <c r="KYD735"/>
      <c r="KYE735"/>
      <c r="KYF735"/>
      <c r="KYG735"/>
      <c r="KYH735"/>
      <c r="KYI735"/>
      <c r="KYJ735"/>
      <c r="KYK735"/>
      <c r="KYL735"/>
      <c r="KYM735"/>
      <c r="KYN735"/>
      <c r="KYO735"/>
      <c r="KYP735"/>
      <c r="KYQ735"/>
      <c r="KYR735"/>
      <c r="KYS735"/>
      <c r="KYT735"/>
      <c r="KYU735"/>
      <c r="KYV735"/>
      <c r="KYW735"/>
      <c r="KYX735"/>
      <c r="KYY735"/>
      <c r="KYZ735"/>
      <c r="KZA735"/>
      <c r="KZB735"/>
      <c r="KZC735"/>
      <c r="KZD735"/>
      <c r="KZE735"/>
      <c r="KZF735"/>
      <c r="KZG735"/>
      <c r="KZH735"/>
      <c r="KZI735"/>
      <c r="KZJ735"/>
      <c r="KZK735"/>
      <c r="KZL735"/>
      <c r="KZM735"/>
      <c r="KZN735"/>
      <c r="KZO735"/>
      <c r="KZP735"/>
      <c r="KZQ735"/>
      <c r="KZR735"/>
      <c r="KZS735"/>
      <c r="KZT735"/>
      <c r="KZU735"/>
      <c r="KZV735"/>
      <c r="KZW735"/>
      <c r="KZX735"/>
      <c r="KZY735"/>
      <c r="KZZ735"/>
      <c r="LAA735"/>
      <c r="LAB735"/>
      <c r="LAC735"/>
      <c r="LAD735"/>
      <c r="LAE735"/>
      <c r="LAF735"/>
      <c r="LAG735"/>
      <c r="LAH735"/>
      <c r="LAI735"/>
      <c r="LAJ735"/>
      <c r="LAK735"/>
      <c r="LAL735"/>
      <c r="LAM735"/>
      <c r="LAN735"/>
      <c r="LAO735"/>
      <c r="LAP735"/>
      <c r="LAQ735"/>
      <c r="LAR735"/>
      <c r="LAS735"/>
      <c r="LAT735"/>
      <c r="LAU735"/>
      <c r="LAV735"/>
      <c r="LAW735"/>
      <c r="LAX735"/>
      <c r="LAY735"/>
      <c r="LAZ735"/>
      <c r="LBA735"/>
      <c r="LBB735"/>
      <c r="LBC735"/>
      <c r="LBD735"/>
      <c r="LBE735"/>
      <c r="LBF735"/>
      <c r="LBG735"/>
      <c r="LBH735"/>
      <c r="LBI735"/>
      <c r="LBJ735"/>
      <c r="LBK735"/>
      <c r="LBL735"/>
      <c r="LBM735"/>
      <c r="LBN735"/>
      <c r="LBO735"/>
      <c r="LBP735"/>
      <c r="LBQ735"/>
      <c r="LBR735"/>
      <c r="LBS735"/>
      <c r="LBT735"/>
      <c r="LBU735"/>
      <c r="LBV735"/>
      <c r="LBW735"/>
      <c r="LBX735"/>
      <c r="LBY735"/>
      <c r="LBZ735"/>
      <c r="LCA735"/>
      <c r="LCB735"/>
      <c r="LCC735"/>
      <c r="LCD735"/>
      <c r="LCE735"/>
      <c r="LCF735"/>
      <c r="LCG735"/>
      <c r="LCH735"/>
      <c r="LCI735"/>
      <c r="LCJ735"/>
      <c r="LCK735"/>
      <c r="LCL735"/>
      <c r="LCM735"/>
      <c r="LCN735"/>
      <c r="LCO735"/>
      <c r="LCP735"/>
      <c r="LCQ735"/>
      <c r="LCR735"/>
      <c r="LCS735"/>
      <c r="LCT735"/>
      <c r="LCU735"/>
      <c r="LCV735"/>
      <c r="LCW735"/>
      <c r="LCX735"/>
      <c r="LCY735"/>
      <c r="LCZ735"/>
      <c r="LDA735"/>
      <c r="LDB735"/>
      <c r="LDC735"/>
      <c r="LDD735"/>
      <c r="LDE735"/>
      <c r="LDF735"/>
      <c r="LDG735"/>
      <c r="LDH735"/>
      <c r="LDI735"/>
      <c r="LDJ735"/>
      <c r="LDK735"/>
      <c r="LDL735"/>
      <c r="LDM735"/>
      <c r="LDN735"/>
      <c r="LDO735"/>
      <c r="LDP735"/>
      <c r="LDQ735"/>
      <c r="LDR735"/>
      <c r="LDS735"/>
      <c r="LDT735"/>
      <c r="LDU735"/>
      <c r="LDV735"/>
      <c r="LDW735"/>
      <c r="LDX735"/>
      <c r="LDY735"/>
      <c r="LDZ735"/>
      <c r="LEA735"/>
      <c r="LEB735"/>
      <c r="LEC735"/>
      <c r="LED735"/>
      <c r="LEE735"/>
      <c r="LEF735"/>
      <c r="LEG735"/>
      <c r="LEH735"/>
      <c r="LEI735"/>
      <c r="LEJ735"/>
      <c r="LEK735"/>
      <c r="LEL735"/>
      <c r="LEM735"/>
      <c r="LEN735"/>
      <c r="LEO735"/>
      <c r="LEP735"/>
      <c r="LEQ735"/>
      <c r="LER735"/>
      <c r="LES735"/>
      <c r="LET735"/>
      <c r="LEU735"/>
      <c r="LEV735"/>
      <c r="LEW735"/>
      <c r="LEX735"/>
      <c r="LEY735"/>
      <c r="LEZ735"/>
      <c r="LFA735"/>
      <c r="LFB735"/>
      <c r="LFC735"/>
      <c r="LFD735"/>
      <c r="LFE735"/>
      <c r="LFF735"/>
      <c r="LFG735"/>
      <c r="LFH735"/>
      <c r="LFI735"/>
      <c r="LFJ735"/>
      <c r="LFK735"/>
      <c r="LFL735"/>
      <c r="LFM735"/>
      <c r="LFN735"/>
      <c r="LFO735"/>
      <c r="LFP735"/>
      <c r="LFQ735"/>
      <c r="LFR735"/>
      <c r="LFS735"/>
      <c r="LFT735"/>
      <c r="LFU735"/>
      <c r="LFV735"/>
      <c r="LFW735"/>
      <c r="LFX735"/>
      <c r="LFY735"/>
      <c r="LFZ735"/>
      <c r="LGA735"/>
      <c r="LGB735"/>
      <c r="LGC735"/>
      <c r="LGD735"/>
      <c r="LGE735"/>
      <c r="LGF735"/>
      <c r="LGG735"/>
      <c r="LGH735"/>
      <c r="LGI735"/>
      <c r="LGJ735"/>
      <c r="LGK735"/>
      <c r="LGL735"/>
      <c r="LGM735"/>
      <c r="LGN735"/>
      <c r="LGO735"/>
      <c r="LGP735"/>
      <c r="LGQ735"/>
      <c r="LGR735"/>
      <c r="LGS735"/>
      <c r="LGT735"/>
      <c r="LGU735"/>
      <c r="LGV735"/>
      <c r="LGW735"/>
      <c r="LGX735"/>
      <c r="LGY735"/>
      <c r="LGZ735"/>
      <c r="LHA735"/>
      <c r="LHB735"/>
      <c r="LHC735"/>
      <c r="LHD735"/>
      <c r="LHE735"/>
      <c r="LHF735"/>
      <c r="LHG735"/>
      <c r="LHH735"/>
      <c r="LHI735"/>
      <c r="LHJ735"/>
      <c r="LHK735"/>
      <c r="LHL735"/>
      <c r="LHM735"/>
      <c r="LHN735"/>
      <c r="LHO735"/>
      <c r="LHP735"/>
      <c r="LHQ735"/>
      <c r="LHR735"/>
      <c r="LHS735"/>
      <c r="LHT735"/>
      <c r="LHU735"/>
      <c r="LHV735"/>
      <c r="LHW735"/>
      <c r="LHX735"/>
      <c r="LHY735"/>
      <c r="LHZ735"/>
      <c r="LIA735"/>
      <c r="LIB735"/>
      <c r="LIC735"/>
      <c r="LID735"/>
      <c r="LIE735"/>
      <c r="LIF735"/>
      <c r="LIG735"/>
      <c r="LIH735"/>
      <c r="LII735"/>
      <c r="LIJ735"/>
      <c r="LIK735"/>
      <c r="LIL735"/>
      <c r="LIM735"/>
      <c r="LIN735"/>
      <c r="LIO735"/>
      <c r="LIP735"/>
      <c r="LIQ735"/>
      <c r="LIR735"/>
      <c r="LIS735"/>
      <c r="LIT735"/>
      <c r="LIU735"/>
      <c r="LIV735"/>
      <c r="LIW735"/>
      <c r="LIX735"/>
      <c r="LIY735"/>
      <c r="LIZ735"/>
      <c r="LJA735"/>
      <c r="LJB735"/>
      <c r="LJC735"/>
      <c r="LJD735"/>
      <c r="LJE735"/>
      <c r="LJF735"/>
      <c r="LJG735"/>
      <c r="LJH735"/>
      <c r="LJI735"/>
      <c r="LJJ735"/>
      <c r="LJK735"/>
      <c r="LJL735"/>
      <c r="LJM735"/>
      <c r="LJN735"/>
      <c r="LJO735"/>
      <c r="LJP735"/>
      <c r="LJQ735"/>
      <c r="LJR735"/>
      <c r="LJS735"/>
      <c r="LJT735"/>
      <c r="LJU735"/>
      <c r="LJV735"/>
      <c r="LJW735"/>
      <c r="LJX735"/>
      <c r="LJY735"/>
      <c r="LJZ735"/>
      <c r="LKA735"/>
      <c r="LKB735"/>
      <c r="LKC735"/>
      <c r="LKD735"/>
      <c r="LKE735"/>
      <c r="LKF735"/>
      <c r="LKG735"/>
      <c r="LKH735"/>
      <c r="LKI735"/>
      <c r="LKJ735"/>
      <c r="LKK735"/>
      <c r="LKL735"/>
      <c r="LKM735"/>
      <c r="LKN735"/>
      <c r="LKO735"/>
      <c r="LKP735"/>
      <c r="LKQ735"/>
      <c r="LKR735"/>
      <c r="LKS735"/>
      <c r="LKT735"/>
      <c r="LKU735"/>
      <c r="LKV735"/>
      <c r="LKW735"/>
      <c r="LKX735"/>
      <c r="LKY735"/>
      <c r="LKZ735"/>
      <c r="LLA735"/>
      <c r="LLB735"/>
      <c r="LLC735"/>
      <c r="LLD735"/>
      <c r="LLE735"/>
      <c r="LLF735"/>
      <c r="LLG735"/>
      <c r="LLH735"/>
      <c r="LLI735"/>
      <c r="LLJ735"/>
      <c r="LLK735"/>
      <c r="LLL735"/>
      <c r="LLM735"/>
      <c r="LLN735"/>
      <c r="LLO735"/>
      <c r="LLP735"/>
      <c r="LLQ735"/>
      <c r="LLR735"/>
      <c r="LLS735"/>
      <c r="LLT735"/>
      <c r="LLU735"/>
      <c r="LLV735"/>
      <c r="LLW735"/>
      <c r="LLX735"/>
      <c r="LLY735"/>
      <c r="LLZ735"/>
      <c r="LMA735"/>
      <c r="LMB735"/>
      <c r="LMC735"/>
      <c r="LMD735"/>
      <c r="LME735"/>
      <c r="LMF735"/>
      <c r="LMG735"/>
      <c r="LMH735"/>
      <c r="LMI735"/>
      <c r="LMJ735"/>
      <c r="LMK735"/>
      <c r="LML735"/>
      <c r="LMM735"/>
      <c r="LMN735"/>
      <c r="LMO735"/>
      <c r="LMP735"/>
      <c r="LMQ735"/>
      <c r="LMR735"/>
      <c r="LMS735"/>
      <c r="LMT735"/>
      <c r="LMU735"/>
      <c r="LMV735"/>
      <c r="LMW735"/>
      <c r="LMX735"/>
      <c r="LMY735"/>
      <c r="LMZ735"/>
      <c r="LNA735"/>
      <c r="LNB735"/>
      <c r="LNC735"/>
      <c r="LND735"/>
      <c r="LNE735"/>
      <c r="LNF735"/>
      <c r="LNG735"/>
      <c r="LNH735"/>
      <c r="LNI735"/>
      <c r="LNJ735"/>
      <c r="LNK735"/>
      <c r="LNL735"/>
      <c r="LNM735"/>
      <c r="LNN735"/>
      <c r="LNO735"/>
      <c r="LNP735"/>
      <c r="LNQ735"/>
      <c r="LNR735"/>
      <c r="LNS735"/>
      <c r="LNT735"/>
      <c r="LNU735"/>
      <c r="LNV735"/>
      <c r="LNW735"/>
      <c r="LNX735"/>
      <c r="LNY735"/>
      <c r="LNZ735"/>
      <c r="LOA735"/>
      <c r="LOB735"/>
      <c r="LOC735"/>
      <c r="LOD735"/>
      <c r="LOE735"/>
      <c r="LOF735"/>
      <c r="LOG735"/>
      <c r="LOH735"/>
      <c r="LOI735"/>
      <c r="LOJ735"/>
      <c r="LOK735"/>
      <c r="LOL735"/>
      <c r="LOM735"/>
      <c r="LON735"/>
      <c r="LOO735"/>
      <c r="LOP735"/>
      <c r="LOQ735"/>
      <c r="LOR735"/>
      <c r="LOS735"/>
      <c r="LOT735"/>
      <c r="LOU735"/>
      <c r="LOV735"/>
      <c r="LOW735"/>
      <c r="LOX735"/>
      <c r="LOY735"/>
      <c r="LOZ735"/>
      <c r="LPA735"/>
      <c r="LPB735"/>
      <c r="LPC735"/>
      <c r="LPD735"/>
      <c r="LPE735"/>
      <c r="LPF735"/>
      <c r="LPG735"/>
      <c r="LPH735"/>
      <c r="LPI735"/>
      <c r="LPJ735"/>
      <c r="LPK735"/>
      <c r="LPL735"/>
      <c r="LPM735"/>
      <c r="LPN735"/>
      <c r="LPO735"/>
      <c r="LPP735"/>
      <c r="LPQ735"/>
      <c r="LPR735"/>
      <c r="LPS735"/>
      <c r="LPT735"/>
      <c r="LPU735"/>
      <c r="LPV735"/>
      <c r="LPW735"/>
      <c r="LPX735"/>
      <c r="LPY735"/>
      <c r="LPZ735"/>
      <c r="LQA735"/>
      <c r="LQB735"/>
      <c r="LQC735"/>
      <c r="LQD735"/>
      <c r="LQE735"/>
      <c r="LQF735"/>
      <c r="LQG735"/>
      <c r="LQH735"/>
      <c r="LQI735"/>
      <c r="LQJ735"/>
      <c r="LQK735"/>
      <c r="LQL735"/>
      <c r="LQM735"/>
      <c r="LQN735"/>
      <c r="LQO735"/>
      <c r="LQP735"/>
      <c r="LQQ735"/>
      <c r="LQR735"/>
      <c r="LQS735"/>
      <c r="LQT735"/>
      <c r="LQU735"/>
      <c r="LQV735"/>
      <c r="LQW735"/>
      <c r="LQX735"/>
      <c r="LQY735"/>
      <c r="LQZ735"/>
      <c r="LRA735"/>
      <c r="LRB735"/>
      <c r="LRC735"/>
      <c r="LRD735"/>
      <c r="LRE735"/>
      <c r="LRF735"/>
      <c r="LRG735"/>
      <c r="LRH735"/>
      <c r="LRI735"/>
      <c r="LRJ735"/>
      <c r="LRK735"/>
      <c r="LRL735"/>
      <c r="LRM735"/>
      <c r="LRN735"/>
      <c r="LRO735"/>
      <c r="LRP735"/>
      <c r="LRQ735"/>
      <c r="LRR735"/>
      <c r="LRS735"/>
      <c r="LRT735"/>
      <c r="LRU735"/>
      <c r="LRV735"/>
      <c r="LRW735"/>
      <c r="LRX735"/>
      <c r="LRY735"/>
      <c r="LRZ735"/>
      <c r="LSA735"/>
      <c r="LSB735"/>
      <c r="LSC735"/>
      <c r="LSD735"/>
      <c r="LSE735"/>
      <c r="LSF735"/>
      <c r="LSG735"/>
      <c r="LSH735"/>
      <c r="LSI735"/>
      <c r="LSJ735"/>
      <c r="LSK735"/>
      <c r="LSL735"/>
      <c r="LSM735"/>
      <c r="LSN735"/>
      <c r="LSO735"/>
      <c r="LSP735"/>
      <c r="LSQ735"/>
      <c r="LSR735"/>
      <c r="LSS735"/>
      <c r="LST735"/>
      <c r="LSU735"/>
      <c r="LSV735"/>
      <c r="LSW735"/>
      <c r="LSX735"/>
      <c r="LSY735"/>
      <c r="LSZ735"/>
      <c r="LTA735"/>
      <c r="LTB735"/>
      <c r="LTC735"/>
      <c r="LTD735"/>
      <c r="LTE735"/>
      <c r="LTF735"/>
      <c r="LTG735"/>
      <c r="LTH735"/>
      <c r="LTI735"/>
      <c r="LTJ735"/>
      <c r="LTK735"/>
      <c r="LTL735"/>
      <c r="LTM735"/>
      <c r="LTN735"/>
      <c r="LTO735"/>
      <c r="LTP735"/>
      <c r="LTQ735"/>
      <c r="LTR735"/>
      <c r="LTS735"/>
      <c r="LTT735"/>
      <c r="LTU735"/>
      <c r="LTV735"/>
      <c r="LTW735"/>
      <c r="LTX735"/>
      <c r="LTY735"/>
      <c r="LTZ735"/>
      <c r="LUA735"/>
      <c r="LUB735"/>
      <c r="LUC735"/>
      <c r="LUD735"/>
      <c r="LUE735"/>
      <c r="LUF735"/>
      <c r="LUG735"/>
      <c r="LUH735"/>
      <c r="LUI735"/>
      <c r="LUJ735"/>
      <c r="LUK735"/>
      <c r="LUL735"/>
      <c r="LUM735"/>
      <c r="LUN735"/>
      <c r="LUO735"/>
      <c r="LUP735"/>
      <c r="LUQ735"/>
      <c r="LUR735"/>
      <c r="LUS735"/>
      <c r="LUT735"/>
      <c r="LUU735"/>
      <c r="LUV735"/>
      <c r="LUW735"/>
      <c r="LUX735"/>
      <c r="LUY735"/>
      <c r="LUZ735"/>
      <c r="LVA735"/>
      <c r="LVB735"/>
      <c r="LVC735"/>
      <c r="LVD735"/>
      <c r="LVE735"/>
      <c r="LVF735"/>
      <c r="LVG735"/>
      <c r="LVH735"/>
      <c r="LVI735"/>
      <c r="LVJ735"/>
      <c r="LVK735"/>
      <c r="LVL735"/>
      <c r="LVM735"/>
      <c r="LVN735"/>
      <c r="LVO735"/>
      <c r="LVP735"/>
      <c r="LVQ735"/>
      <c r="LVR735"/>
      <c r="LVS735"/>
      <c r="LVT735"/>
      <c r="LVU735"/>
      <c r="LVV735"/>
      <c r="LVW735"/>
      <c r="LVX735"/>
      <c r="LVY735"/>
      <c r="LVZ735"/>
      <c r="LWA735"/>
      <c r="LWB735"/>
      <c r="LWC735"/>
      <c r="LWD735"/>
      <c r="LWE735"/>
      <c r="LWF735"/>
      <c r="LWG735"/>
      <c r="LWH735"/>
      <c r="LWI735"/>
      <c r="LWJ735"/>
      <c r="LWK735"/>
      <c r="LWL735"/>
      <c r="LWM735"/>
      <c r="LWN735"/>
      <c r="LWO735"/>
      <c r="LWP735"/>
      <c r="LWQ735"/>
      <c r="LWR735"/>
      <c r="LWS735"/>
      <c r="LWT735"/>
      <c r="LWU735"/>
      <c r="LWV735"/>
      <c r="LWW735"/>
      <c r="LWX735"/>
      <c r="LWY735"/>
      <c r="LWZ735"/>
      <c r="LXA735"/>
      <c r="LXB735"/>
      <c r="LXC735"/>
      <c r="LXD735"/>
      <c r="LXE735"/>
      <c r="LXF735"/>
      <c r="LXG735"/>
      <c r="LXH735"/>
      <c r="LXI735"/>
      <c r="LXJ735"/>
      <c r="LXK735"/>
      <c r="LXL735"/>
      <c r="LXM735"/>
      <c r="LXN735"/>
      <c r="LXO735"/>
      <c r="LXP735"/>
      <c r="LXQ735"/>
      <c r="LXR735"/>
      <c r="LXS735"/>
      <c r="LXT735"/>
      <c r="LXU735"/>
      <c r="LXV735"/>
      <c r="LXW735"/>
      <c r="LXX735"/>
      <c r="LXY735"/>
      <c r="LXZ735"/>
      <c r="LYA735"/>
      <c r="LYB735"/>
      <c r="LYC735"/>
      <c r="LYD735"/>
      <c r="LYE735"/>
      <c r="LYF735"/>
      <c r="LYG735"/>
      <c r="LYH735"/>
      <c r="LYI735"/>
      <c r="LYJ735"/>
      <c r="LYK735"/>
      <c r="LYL735"/>
      <c r="LYM735"/>
      <c r="LYN735"/>
      <c r="LYO735"/>
      <c r="LYP735"/>
      <c r="LYQ735"/>
      <c r="LYR735"/>
      <c r="LYS735"/>
      <c r="LYT735"/>
      <c r="LYU735"/>
      <c r="LYV735"/>
      <c r="LYW735"/>
      <c r="LYX735"/>
      <c r="LYY735"/>
      <c r="LYZ735"/>
      <c r="LZA735"/>
      <c r="LZB735"/>
      <c r="LZC735"/>
      <c r="LZD735"/>
      <c r="LZE735"/>
      <c r="LZF735"/>
      <c r="LZG735"/>
      <c r="LZH735"/>
      <c r="LZI735"/>
      <c r="LZJ735"/>
      <c r="LZK735"/>
      <c r="LZL735"/>
      <c r="LZM735"/>
      <c r="LZN735"/>
      <c r="LZO735"/>
      <c r="LZP735"/>
      <c r="LZQ735"/>
      <c r="LZR735"/>
      <c r="LZS735"/>
      <c r="LZT735"/>
      <c r="LZU735"/>
      <c r="LZV735"/>
      <c r="LZW735"/>
      <c r="LZX735"/>
      <c r="LZY735"/>
      <c r="LZZ735"/>
      <c r="MAA735"/>
      <c r="MAB735"/>
      <c r="MAC735"/>
      <c r="MAD735"/>
      <c r="MAE735"/>
      <c r="MAF735"/>
      <c r="MAG735"/>
      <c r="MAH735"/>
      <c r="MAI735"/>
      <c r="MAJ735"/>
      <c r="MAK735"/>
      <c r="MAL735"/>
      <c r="MAM735"/>
      <c r="MAN735"/>
      <c r="MAO735"/>
      <c r="MAP735"/>
      <c r="MAQ735"/>
      <c r="MAR735"/>
      <c r="MAS735"/>
      <c r="MAT735"/>
      <c r="MAU735"/>
      <c r="MAV735"/>
      <c r="MAW735"/>
      <c r="MAX735"/>
      <c r="MAY735"/>
      <c r="MAZ735"/>
      <c r="MBA735"/>
      <c r="MBB735"/>
      <c r="MBC735"/>
      <c r="MBD735"/>
      <c r="MBE735"/>
      <c r="MBF735"/>
      <c r="MBG735"/>
      <c r="MBH735"/>
      <c r="MBI735"/>
      <c r="MBJ735"/>
      <c r="MBK735"/>
      <c r="MBL735"/>
      <c r="MBM735"/>
      <c r="MBN735"/>
      <c r="MBO735"/>
      <c r="MBP735"/>
      <c r="MBQ735"/>
      <c r="MBR735"/>
      <c r="MBS735"/>
      <c r="MBT735"/>
      <c r="MBU735"/>
      <c r="MBV735"/>
      <c r="MBW735"/>
      <c r="MBX735"/>
      <c r="MBY735"/>
      <c r="MBZ735"/>
      <c r="MCA735"/>
      <c r="MCB735"/>
      <c r="MCC735"/>
      <c r="MCD735"/>
      <c r="MCE735"/>
      <c r="MCF735"/>
      <c r="MCG735"/>
      <c r="MCH735"/>
      <c r="MCI735"/>
      <c r="MCJ735"/>
      <c r="MCK735"/>
      <c r="MCL735"/>
      <c r="MCM735"/>
      <c r="MCN735"/>
      <c r="MCO735"/>
      <c r="MCP735"/>
      <c r="MCQ735"/>
      <c r="MCR735"/>
      <c r="MCS735"/>
      <c r="MCT735"/>
      <c r="MCU735"/>
      <c r="MCV735"/>
      <c r="MCW735"/>
      <c r="MCX735"/>
      <c r="MCY735"/>
      <c r="MCZ735"/>
      <c r="MDA735"/>
      <c r="MDB735"/>
      <c r="MDC735"/>
      <c r="MDD735"/>
      <c r="MDE735"/>
      <c r="MDF735"/>
      <c r="MDG735"/>
      <c r="MDH735"/>
      <c r="MDI735"/>
      <c r="MDJ735"/>
      <c r="MDK735"/>
      <c r="MDL735"/>
      <c r="MDM735"/>
      <c r="MDN735"/>
      <c r="MDO735"/>
      <c r="MDP735"/>
      <c r="MDQ735"/>
      <c r="MDR735"/>
      <c r="MDS735"/>
      <c r="MDT735"/>
      <c r="MDU735"/>
      <c r="MDV735"/>
      <c r="MDW735"/>
      <c r="MDX735"/>
      <c r="MDY735"/>
      <c r="MDZ735"/>
      <c r="MEA735"/>
      <c r="MEB735"/>
      <c r="MEC735"/>
      <c r="MED735"/>
      <c r="MEE735"/>
      <c r="MEF735"/>
      <c r="MEG735"/>
      <c r="MEH735"/>
      <c r="MEI735"/>
      <c r="MEJ735"/>
      <c r="MEK735"/>
      <c r="MEL735"/>
      <c r="MEM735"/>
      <c r="MEN735"/>
      <c r="MEO735"/>
      <c r="MEP735"/>
      <c r="MEQ735"/>
      <c r="MER735"/>
      <c r="MES735"/>
      <c r="MET735"/>
      <c r="MEU735"/>
      <c r="MEV735"/>
      <c r="MEW735"/>
      <c r="MEX735"/>
      <c r="MEY735"/>
      <c r="MEZ735"/>
      <c r="MFA735"/>
      <c r="MFB735"/>
      <c r="MFC735"/>
      <c r="MFD735"/>
      <c r="MFE735"/>
      <c r="MFF735"/>
      <c r="MFG735"/>
      <c r="MFH735"/>
      <c r="MFI735"/>
      <c r="MFJ735"/>
      <c r="MFK735"/>
      <c r="MFL735"/>
      <c r="MFM735"/>
      <c r="MFN735"/>
      <c r="MFO735"/>
      <c r="MFP735"/>
      <c r="MFQ735"/>
      <c r="MFR735"/>
      <c r="MFS735"/>
      <c r="MFT735"/>
      <c r="MFU735"/>
      <c r="MFV735"/>
      <c r="MFW735"/>
      <c r="MFX735"/>
      <c r="MFY735"/>
      <c r="MFZ735"/>
      <c r="MGA735"/>
      <c r="MGB735"/>
      <c r="MGC735"/>
      <c r="MGD735"/>
      <c r="MGE735"/>
      <c r="MGF735"/>
      <c r="MGG735"/>
      <c r="MGH735"/>
      <c r="MGI735"/>
      <c r="MGJ735"/>
      <c r="MGK735"/>
      <c r="MGL735"/>
      <c r="MGM735"/>
      <c r="MGN735"/>
      <c r="MGO735"/>
      <c r="MGP735"/>
      <c r="MGQ735"/>
      <c r="MGR735"/>
      <c r="MGS735"/>
      <c r="MGT735"/>
      <c r="MGU735"/>
      <c r="MGV735"/>
      <c r="MGW735"/>
      <c r="MGX735"/>
      <c r="MGY735"/>
      <c r="MGZ735"/>
      <c r="MHA735"/>
      <c r="MHB735"/>
      <c r="MHC735"/>
      <c r="MHD735"/>
      <c r="MHE735"/>
      <c r="MHF735"/>
      <c r="MHG735"/>
      <c r="MHH735"/>
      <c r="MHI735"/>
      <c r="MHJ735"/>
      <c r="MHK735"/>
      <c r="MHL735"/>
      <c r="MHM735"/>
      <c r="MHN735"/>
      <c r="MHO735"/>
      <c r="MHP735"/>
      <c r="MHQ735"/>
      <c r="MHR735"/>
      <c r="MHS735"/>
      <c r="MHT735"/>
      <c r="MHU735"/>
      <c r="MHV735"/>
      <c r="MHW735"/>
      <c r="MHX735"/>
      <c r="MHY735"/>
      <c r="MHZ735"/>
      <c r="MIA735"/>
      <c r="MIB735"/>
      <c r="MIC735"/>
      <c r="MID735"/>
      <c r="MIE735"/>
      <c r="MIF735"/>
      <c r="MIG735"/>
      <c r="MIH735"/>
      <c r="MII735"/>
      <c r="MIJ735"/>
      <c r="MIK735"/>
      <c r="MIL735"/>
      <c r="MIM735"/>
      <c r="MIN735"/>
      <c r="MIO735"/>
      <c r="MIP735"/>
      <c r="MIQ735"/>
      <c r="MIR735"/>
      <c r="MIS735"/>
      <c r="MIT735"/>
      <c r="MIU735"/>
      <c r="MIV735"/>
      <c r="MIW735"/>
      <c r="MIX735"/>
      <c r="MIY735"/>
      <c r="MIZ735"/>
      <c r="MJA735"/>
      <c r="MJB735"/>
      <c r="MJC735"/>
      <c r="MJD735"/>
      <c r="MJE735"/>
      <c r="MJF735"/>
      <c r="MJG735"/>
      <c r="MJH735"/>
      <c r="MJI735"/>
      <c r="MJJ735"/>
      <c r="MJK735"/>
      <c r="MJL735"/>
      <c r="MJM735"/>
      <c r="MJN735"/>
      <c r="MJO735"/>
      <c r="MJP735"/>
      <c r="MJQ735"/>
      <c r="MJR735"/>
      <c r="MJS735"/>
      <c r="MJT735"/>
      <c r="MJU735"/>
      <c r="MJV735"/>
      <c r="MJW735"/>
      <c r="MJX735"/>
      <c r="MJY735"/>
      <c r="MJZ735"/>
      <c r="MKA735"/>
      <c r="MKB735"/>
      <c r="MKC735"/>
      <c r="MKD735"/>
      <c r="MKE735"/>
      <c r="MKF735"/>
      <c r="MKG735"/>
      <c r="MKH735"/>
      <c r="MKI735"/>
      <c r="MKJ735"/>
      <c r="MKK735"/>
      <c r="MKL735"/>
      <c r="MKM735"/>
      <c r="MKN735"/>
      <c r="MKO735"/>
      <c r="MKP735"/>
      <c r="MKQ735"/>
      <c r="MKR735"/>
      <c r="MKS735"/>
      <c r="MKT735"/>
      <c r="MKU735"/>
      <c r="MKV735"/>
      <c r="MKW735"/>
      <c r="MKX735"/>
      <c r="MKY735"/>
      <c r="MKZ735"/>
      <c r="MLA735"/>
      <c r="MLB735"/>
      <c r="MLC735"/>
      <c r="MLD735"/>
      <c r="MLE735"/>
      <c r="MLF735"/>
      <c r="MLG735"/>
      <c r="MLH735"/>
      <c r="MLI735"/>
      <c r="MLJ735"/>
      <c r="MLK735"/>
      <c r="MLL735"/>
      <c r="MLM735"/>
      <c r="MLN735"/>
      <c r="MLO735"/>
      <c r="MLP735"/>
      <c r="MLQ735"/>
      <c r="MLR735"/>
      <c r="MLS735"/>
      <c r="MLT735"/>
      <c r="MLU735"/>
      <c r="MLV735"/>
      <c r="MLW735"/>
      <c r="MLX735"/>
      <c r="MLY735"/>
      <c r="MLZ735"/>
      <c r="MMA735"/>
      <c r="MMB735"/>
      <c r="MMC735"/>
      <c r="MMD735"/>
      <c r="MME735"/>
      <c r="MMF735"/>
      <c r="MMG735"/>
      <c r="MMH735"/>
      <c r="MMI735"/>
      <c r="MMJ735"/>
      <c r="MMK735"/>
      <c r="MML735"/>
      <c r="MMM735"/>
      <c r="MMN735"/>
      <c r="MMO735"/>
      <c r="MMP735"/>
      <c r="MMQ735"/>
      <c r="MMR735"/>
      <c r="MMS735"/>
      <c r="MMT735"/>
      <c r="MMU735"/>
      <c r="MMV735"/>
      <c r="MMW735"/>
      <c r="MMX735"/>
      <c r="MMY735"/>
      <c r="MMZ735"/>
      <c r="MNA735"/>
      <c r="MNB735"/>
      <c r="MNC735"/>
      <c r="MND735"/>
      <c r="MNE735"/>
      <c r="MNF735"/>
      <c r="MNG735"/>
      <c r="MNH735"/>
      <c r="MNI735"/>
      <c r="MNJ735"/>
      <c r="MNK735"/>
      <c r="MNL735"/>
      <c r="MNM735"/>
      <c r="MNN735"/>
      <c r="MNO735"/>
      <c r="MNP735"/>
      <c r="MNQ735"/>
      <c r="MNR735"/>
      <c r="MNS735"/>
      <c r="MNT735"/>
      <c r="MNU735"/>
      <c r="MNV735"/>
      <c r="MNW735"/>
      <c r="MNX735"/>
      <c r="MNY735"/>
      <c r="MNZ735"/>
      <c r="MOA735"/>
      <c r="MOB735"/>
      <c r="MOC735"/>
      <c r="MOD735"/>
      <c r="MOE735"/>
      <c r="MOF735"/>
      <c r="MOG735"/>
      <c r="MOH735"/>
      <c r="MOI735"/>
      <c r="MOJ735"/>
      <c r="MOK735"/>
      <c r="MOL735"/>
      <c r="MOM735"/>
      <c r="MON735"/>
      <c r="MOO735"/>
      <c r="MOP735"/>
      <c r="MOQ735"/>
      <c r="MOR735"/>
      <c r="MOS735"/>
      <c r="MOT735"/>
      <c r="MOU735"/>
      <c r="MOV735"/>
      <c r="MOW735"/>
      <c r="MOX735"/>
      <c r="MOY735"/>
      <c r="MOZ735"/>
      <c r="MPA735"/>
      <c r="MPB735"/>
      <c r="MPC735"/>
      <c r="MPD735"/>
      <c r="MPE735"/>
      <c r="MPF735"/>
      <c r="MPG735"/>
      <c r="MPH735"/>
      <c r="MPI735"/>
      <c r="MPJ735"/>
      <c r="MPK735"/>
      <c r="MPL735"/>
      <c r="MPM735"/>
      <c r="MPN735"/>
      <c r="MPO735"/>
      <c r="MPP735"/>
      <c r="MPQ735"/>
      <c r="MPR735"/>
      <c r="MPS735"/>
      <c r="MPT735"/>
      <c r="MPU735"/>
      <c r="MPV735"/>
      <c r="MPW735"/>
      <c r="MPX735"/>
      <c r="MPY735"/>
      <c r="MPZ735"/>
      <c r="MQA735"/>
      <c r="MQB735"/>
      <c r="MQC735"/>
      <c r="MQD735"/>
      <c r="MQE735"/>
      <c r="MQF735"/>
      <c r="MQG735"/>
      <c r="MQH735"/>
      <c r="MQI735"/>
      <c r="MQJ735"/>
      <c r="MQK735"/>
      <c r="MQL735"/>
      <c r="MQM735"/>
      <c r="MQN735"/>
      <c r="MQO735"/>
      <c r="MQP735"/>
      <c r="MQQ735"/>
      <c r="MQR735"/>
      <c r="MQS735"/>
      <c r="MQT735"/>
      <c r="MQU735"/>
      <c r="MQV735"/>
      <c r="MQW735"/>
      <c r="MQX735"/>
      <c r="MQY735"/>
      <c r="MQZ735"/>
      <c r="MRA735"/>
      <c r="MRB735"/>
      <c r="MRC735"/>
      <c r="MRD735"/>
      <c r="MRE735"/>
      <c r="MRF735"/>
      <c r="MRG735"/>
      <c r="MRH735"/>
      <c r="MRI735"/>
      <c r="MRJ735"/>
      <c r="MRK735"/>
      <c r="MRL735"/>
      <c r="MRM735"/>
      <c r="MRN735"/>
      <c r="MRO735"/>
      <c r="MRP735"/>
      <c r="MRQ735"/>
      <c r="MRR735"/>
      <c r="MRS735"/>
      <c r="MRT735"/>
      <c r="MRU735"/>
      <c r="MRV735"/>
      <c r="MRW735"/>
      <c r="MRX735"/>
      <c r="MRY735"/>
      <c r="MRZ735"/>
      <c r="MSA735"/>
      <c r="MSB735"/>
      <c r="MSC735"/>
      <c r="MSD735"/>
      <c r="MSE735"/>
      <c r="MSF735"/>
      <c r="MSG735"/>
      <c r="MSH735"/>
      <c r="MSI735"/>
      <c r="MSJ735"/>
      <c r="MSK735"/>
      <c r="MSL735"/>
      <c r="MSM735"/>
      <c r="MSN735"/>
      <c r="MSO735"/>
      <c r="MSP735"/>
      <c r="MSQ735"/>
      <c r="MSR735"/>
      <c r="MSS735"/>
      <c r="MST735"/>
      <c r="MSU735"/>
      <c r="MSV735"/>
      <c r="MSW735"/>
      <c r="MSX735"/>
      <c r="MSY735"/>
      <c r="MSZ735"/>
      <c r="MTA735"/>
      <c r="MTB735"/>
      <c r="MTC735"/>
      <c r="MTD735"/>
      <c r="MTE735"/>
      <c r="MTF735"/>
      <c r="MTG735"/>
      <c r="MTH735"/>
      <c r="MTI735"/>
      <c r="MTJ735"/>
      <c r="MTK735"/>
      <c r="MTL735"/>
      <c r="MTM735"/>
      <c r="MTN735"/>
      <c r="MTO735"/>
      <c r="MTP735"/>
      <c r="MTQ735"/>
      <c r="MTR735"/>
      <c r="MTS735"/>
      <c r="MTT735"/>
      <c r="MTU735"/>
      <c r="MTV735"/>
      <c r="MTW735"/>
      <c r="MTX735"/>
      <c r="MTY735"/>
      <c r="MTZ735"/>
      <c r="MUA735"/>
      <c r="MUB735"/>
      <c r="MUC735"/>
      <c r="MUD735"/>
      <c r="MUE735"/>
      <c r="MUF735"/>
      <c r="MUG735"/>
      <c r="MUH735"/>
      <c r="MUI735"/>
      <c r="MUJ735"/>
      <c r="MUK735"/>
      <c r="MUL735"/>
      <c r="MUM735"/>
      <c r="MUN735"/>
      <c r="MUO735"/>
      <c r="MUP735"/>
      <c r="MUQ735"/>
      <c r="MUR735"/>
      <c r="MUS735"/>
      <c r="MUT735"/>
      <c r="MUU735"/>
      <c r="MUV735"/>
      <c r="MUW735"/>
      <c r="MUX735"/>
      <c r="MUY735"/>
      <c r="MUZ735"/>
      <c r="MVA735"/>
      <c r="MVB735"/>
      <c r="MVC735"/>
      <c r="MVD735"/>
      <c r="MVE735"/>
      <c r="MVF735"/>
      <c r="MVG735"/>
      <c r="MVH735"/>
      <c r="MVI735"/>
      <c r="MVJ735"/>
      <c r="MVK735"/>
      <c r="MVL735"/>
      <c r="MVM735"/>
      <c r="MVN735"/>
      <c r="MVO735"/>
      <c r="MVP735"/>
      <c r="MVQ735"/>
      <c r="MVR735"/>
      <c r="MVS735"/>
      <c r="MVT735"/>
      <c r="MVU735"/>
      <c r="MVV735"/>
      <c r="MVW735"/>
      <c r="MVX735"/>
      <c r="MVY735"/>
      <c r="MVZ735"/>
      <c r="MWA735"/>
      <c r="MWB735"/>
      <c r="MWC735"/>
      <c r="MWD735"/>
      <c r="MWE735"/>
      <c r="MWF735"/>
      <c r="MWG735"/>
      <c r="MWH735"/>
      <c r="MWI735"/>
      <c r="MWJ735"/>
      <c r="MWK735"/>
      <c r="MWL735"/>
      <c r="MWM735"/>
      <c r="MWN735"/>
      <c r="MWO735"/>
      <c r="MWP735"/>
      <c r="MWQ735"/>
      <c r="MWR735"/>
      <c r="MWS735"/>
      <c r="MWT735"/>
      <c r="MWU735"/>
      <c r="MWV735"/>
      <c r="MWW735"/>
      <c r="MWX735"/>
      <c r="MWY735"/>
      <c r="MWZ735"/>
      <c r="MXA735"/>
      <c r="MXB735"/>
      <c r="MXC735"/>
      <c r="MXD735"/>
      <c r="MXE735"/>
      <c r="MXF735"/>
      <c r="MXG735"/>
      <c r="MXH735"/>
      <c r="MXI735"/>
      <c r="MXJ735"/>
      <c r="MXK735"/>
      <c r="MXL735"/>
      <c r="MXM735"/>
      <c r="MXN735"/>
      <c r="MXO735"/>
      <c r="MXP735"/>
      <c r="MXQ735"/>
      <c r="MXR735"/>
      <c r="MXS735"/>
      <c r="MXT735"/>
      <c r="MXU735"/>
      <c r="MXV735"/>
      <c r="MXW735"/>
      <c r="MXX735"/>
      <c r="MXY735"/>
      <c r="MXZ735"/>
      <c r="MYA735"/>
      <c r="MYB735"/>
      <c r="MYC735"/>
      <c r="MYD735"/>
      <c r="MYE735"/>
      <c r="MYF735"/>
      <c r="MYG735"/>
      <c r="MYH735"/>
      <c r="MYI735"/>
      <c r="MYJ735"/>
      <c r="MYK735"/>
      <c r="MYL735"/>
      <c r="MYM735"/>
      <c r="MYN735"/>
      <c r="MYO735"/>
      <c r="MYP735"/>
      <c r="MYQ735"/>
      <c r="MYR735"/>
      <c r="MYS735"/>
      <c r="MYT735"/>
      <c r="MYU735"/>
      <c r="MYV735"/>
      <c r="MYW735"/>
      <c r="MYX735"/>
      <c r="MYY735"/>
      <c r="MYZ735"/>
      <c r="MZA735"/>
      <c r="MZB735"/>
      <c r="MZC735"/>
      <c r="MZD735"/>
      <c r="MZE735"/>
      <c r="MZF735"/>
      <c r="MZG735"/>
      <c r="MZH735"/>
      <c r="MZI735"/>
      <c r="MZJ735"/>
      <c r="MZK735"/>
      <c r="MZL735"/>
      <c r="MZM735"/>
      <c r="MZN735"/>
      <c r="MZO735"/>
      <c r="MZP735"/>
      <c r="MZQ735"/>
      <c r="MZR735"/>
      <c r="MZS735"/>
      <c r="MZT735"/>
      <c r="MZU735"/>
      <c r="MZV735"/>
      <c r="MZW735"/>
      <c r="MZX735"/>
      <c r="MZY735"/>
      <c r="MZZ735"/>
      <c r="NAA735"/>
      <c r="NAB735"/>
      <c r="NAC735"/>
      <c r="NAD735"/>
      <c r="NAE735"/>
      <c r="NAF735"/>
      <c r="NAG735"/>
      <c r="NAH735"/>
      <c r="NAI735"/>
      <c r="NAJ735"/>
      <c r="NAK735"/>
      <c r="NAL735"/>
      <c r="NAM735"/>
      <c r="NAN735"/>
      <c r="NAO735"/>
      <c r="NAP735"/>
      <c r="NAQ735"/>
      <c r="NAR735"/>
      <c r="NAS735"/>
      <c r="NAT735"/>
      <c r="NAU735"/>
      <c r="NAV735"/>
      <c r="NAW735"/>
      <c r="NAX735"/>
      <c r="NAY735"/>
      <c r="NAZ735"/>
      <c r="NBA735"/>
      <c r="NBB735"/>
      <c r="NBC735"/>
      <c r="NBD735"/>
      <c r="NBE735"/>
      <c r="NBF735"/>
      <c r="NBG735"/>
      <c r="NBH735"/>
      <c r="NBI735"/>
      <c r="NBJ735"/>
      <c r="NBK735"/>
      <c r="NBL735"/>
      <c r="NBM735"/>
      <c r="NBN735"/>
      <c r="NBO735"/>
      <c r="NBP735"/>
      <c r="NBQ735"/>
      <c r="NBR735"/>
      <c r="NBS735"/>
      <c r="NBT735"/>
      <c r="NBU735"/>
      <c r="NBV735"/>
      <c r="NBW735"/>
      <c r="NBX735"/>
      <c r="NBY735"/>
      <c r="NBZ735"/>
      <c r="NCA735"/>
      <c r="NCB735"/>
      <c r="NCC735"/>
      <c r="NCD735"/>
      <c r="NCE735"/>
      <c r="NCF735"/>
      <c r="NCG735"/>
      <c r="NCH735"/>
      <c r="NCI735"/>
      <c r="NCJ735"/>
      <c r="NCK735"/>
      <c r="NCL735"/>
      <c r="NCM735"/>
      <c r="NCN735"/>
      <c r="NCO735"/>
      <c r="NCP735"/>
      <c r="NCQ735"/>
      <c r="NCR735"/>
      <c r="NCS735"/>
      <c r="NCT735"/>
      <c r="NCU735"/>
      <c r="NCV735"/>
      <c r="NCW735"/>
      <c r="NCX735"/>
      <c r="NCY735"/>
      <c r="NCZ735"/>
      <c r="NDA735"/>
      <c r="NDB735"/>
      <c r="NDC735"/>
      <c r="NDD735"/>
      <c r="NDE735"/>
      <c r="NDF735"/>
      <c r="NDG735"/>
      <c r="NDH735"/>
      <c r="NDI735"/>
      <c r="NDJ735"/>
      <c r="NDK735"/>
      <c r="NDL735"/>
      <c r="NDM735"/>
      <c r="NDN735"/>
      <c r="NDO735"/>
      <c r="NDP735"/>
      <c r="NDQ735"/>
      <c r="NDR735"/>
      <c r="NDS735"/>
      <c r="NDT735"/>
      <c r="NDU735"/>
      <c r="NDV735"/>
      <c r="NDW735"/>
      <c r="NDX735"/>
      <c r="NDY735"/>
      <c r="NDZ735"/>
      <c r="NEA735"/>
      <c r="NEB735"/>
      <c r="NEC735"/>
      <c r="NED735"/>
      <c r="NEE735"/>
      <c r="NEF735"/>
      <c r="NEG735"/>
      <c r="NEH735"/>
      <c r="NEI735"/>
      <c r="NEJ735"/>
      <c r="NEK735"/>
      <c r="NEL735"/>
      <c r="NEM735"/>
      <c r="NEN735"/>
      <c r="NEO735"/>
      <c r="NEP735"/>
      <c r="NEQ735"/>
      <c r="NER735"/>
      <c r="NES735"/>
      <c r="NET735"/>
      <c r="NEU735"/>
      <c r="NEV735"/>
      <c r="NEW735"/>
      <c r="NEX735"/>
      <c r="NEY735"/>
      <c r="NEZ735"/>
      <c r="NFA735"/>
      <c r="NFB735"/>
      <c r="NFC735"/>
      <c r="NFD735"/>
      <c r="NFE735"/>
      <c r="NFF735"/>
      <c r="NFG735"/>
      <c r="NFH735"/>
      <c r="NFI735"/>
      <c r="NFJ735"/>
      <c r="NFK735"/>
      <c r="NFL735"/>
      <c r="NFM735"/>
      <c r="NFN735"/>
      <c r="NFO735"/>
      <c r="NFP735"/>
      <c r="NFQ735"/>
      <c r="NFR735"/>
      <c r="NFS735"/>
      <c r="NFT735"/>
      <c r="NFU735"/>
      <c r="NFV735"/>
      <c r="NFW735"/>
      <c r="NFX735"/>
      <c r="NFY735"/>
      <c r="NFZ735"/>
      <c r="NGA735"/>
      <c r="NGB735"/>
      <c r="NGC735"/>
      <c r="NGD735"/>
      <c r="NGE735"/>
      <c r="NGF735"/>
      <c r="NGG735"/>
      <c r="NGH735"/>
      <c r="NGI735"/>
      <c r="NGJ735"/>
      <c r="NGK735"/>
      <c r="NGL735"/>
      <c r="NGM735"/>
      <c r="NGN735"/>
      <c r="NGO735"/>
      <c r="NGP735"/>
      <c r="NGQ735"/>
      <c r="NGR735"/>
      <c r="NGS735"/>
      <c r="NGT735"/>
      <c r="NGU735"/>
      <c r="NGV735"/>
      <c r="NGW735"/>
      <c r="NGX735"/>
      <c r="NGY735"/>
      <c r="NGZ735"/>
      <c r="NHA735"/>
      <c r="NHB735"/>
      <c r="NHC735"/>
      <c r="NHD735"/>
      <c r="NHE735"/>
      <c r="NHF735"/>
      <c r="NHG735"/>
      <c r="NHH735"/>
      <c r="NHI735"/>
      <c r="NHJ735"/>
      <c r="NHK735"/>
      <c r="NHL735"/>
      <c r="NHM735"/>
      <c r="NHN735"/>
      <c r="NHO735"/>
      <c r="NHP735"/>
      <c r="NHQ735"/>
      <c r="NHR735"/>
      <c r="NHS735"/>
      <c r="NHT735"/>
      <c r="NHU735"/>
      <c r="NHV735"/>
      <c r="NHW735"/>
      <c r="NHX735"/>
      <c r="NHY735"/>
      <c r="NHZ735"/>
      <c r="NIA735"/>
      <c r="NIB735"/>
      <c r="NIC735"/>
      <c r="NID735"/>
      <c r="NIE735"/>
      <c r="NIF735"/>
      <c r="NIG735"/>
      <c r="NIH735"/>
      <c r="NII735"/>
      <c r="NIJ735"/>
      <c r="NIK735"/>
      <c r="NIL735"/>
      <c r="NIM735"/>
      <c r="NIN735"/>
      <c r="NIO735"/>
      <c r="NIP735"/>
      <c r="NIQ735"/>
      <c r="NIR735"/>
      <c r="NIS735"/>
      <c r="NIT735"/>
      <c r="NIU735"/>
      <c r="NIV735"/>
      <c r="NIW735"/>
      <c r="NIX735"/>
      <c r="NIY735"/>
      <c r="NIZ735"/>
      <c r="NJA735"/>
      <c r="NJB735"/>
      <c r="NJC735"/>
      <c r="NJD735"/>
      <c r="NJE735"/>
      <c r="NJF735"/>
      <c r="NJG735"/>
      <c r="NJH735"/>
      <c r="NJI735"/>
      <c r="NJJ735"/>
      <c r="NJK735"/>
      <c r="NJL735"/>
      <c r="NJM735"/>
      <c r="NJN735"/>
      <c r="NJO735"/>
      <c r="NJP735"/>
      <c r="NJQ735"/>
      <c r="NJR735"/>
      <c r="NJS735"/>
      <c r="NJT735"/>
      <c r="NJU735"/>
      <c r="NJV735"/>
      <c r="NJW735"/>
      <c r="NJX735"/>
      <c r="NJY735"/>
      <c r="NJZ735"/>
      <c r="NKA735"/>
      <c r="NKB735"/>
      <c r="NKC735"/>
      <c r="NKD735"/>
      <c r="NKE735"/>
      <c r="NKF735"/>
      <c r="NKG735"/>
      <c r="NKH735"/>
      <c r="NKI735"/>
      <c r="NKJ735"/>
      <c r="NKK735"/>
      <c r="NKL735"/>
      <c r="NKM735"/>
      <c r="NKN735"/>
      <c r="NKO735"/>
      <c r="NKP735"/>
      <c r="NKQ735"/>
      <c r="NKR735"/>
      <c r="NKS735"/>
      <c r="NKT735"/>
      <c r="NKU735"/>
      <c r="NKV735"/>
      <c r="NKW735"/>
      <c r="NKX735"/>
      <c r="NKY735"/>
      <c r="NKZ735"/>
      <c r="NLA735"/>
      <c r="NLB735"/>
      <c r="NLC735"/>
      <c r="NLD735"/>
      <c r="NLE735"/>
      <c r="NLF735"/>
      <c r="NLG735"/>
      <c r="NLH735"/>
      <c r="NLI735"/>
      <c r="NLJ735"/>
      <c r="NLK735"/>
      <c r="NLL735"/>
      <c r="NLM735"/>
      <c r="NLN735"/>
      <c r="NLO735"/>
      <c r="NLP735"/>
      <c r="NLQ735"/>
      <c r="NLR735"/>
      <c r="NLS735"/>
      <c r="NLT735"/>
      <c r="NLU735"/>
      <c r="NLV735"/>
      <c r="NLW735"/>
      <c r="NLX735"/>
      <c r="NLY735"/>
      <c r="NLZ735"/>
      <c r="NMA735"/>
      <c r="NMB735"/>
      <c r="NMC735"/>
      <c r="NMD735"/>
      <c r="NME735"/>
      <c r="NMF735"/>
      <c r="NMG735"/>
      <c r="NMH735"/>
      <c r="NMI735"/>
      <c r="NMJ735"/>
      <c r="NMK735"/>
      <c r="NML735"/>
      <c r="NMM735"/>
      <c r="NMN735"/>
      <c r="NMO735"/>
      <c r="NMP735"/>
      <c r="NMQ735"/>
      <c r="NMR735"/>
      <c r="NMS735"/>
      <c r="NMT735"/>
      <c r="NMU735"/>
      <c r="NMV735"/>
      <c r="NMW735"/>
      <c r="NMX735"/>
      <c r="NMY735"/>
      <c r="NMZ735"/>
      <c r="NNA735"/>
      <c r="NNB735"/>
      <c r="NNC735"/>
      <c r="NND735"/>
      <c r="NNE735"/>
      <c r="NNF735"/>
      <c r="NNG735"/>
      <c r="NNH735"/>
      <c r="NNI735"/>
      <c r="NNJ735"/>
      <c r="NNK735"/>
      <c r="NNL735"/>
      <c r="NNM735"/>
      <c r="NNN735"/>
      <c r="NNO735"/>
      <c r="NNP735"/>
      <c r="NNQ735"/>
      <c r="NNR735"/>
      <c r="NNS735"/>
      <c r="NNT735"/>
      <c r="NNU735"/>
      <c r="NNV735"/>
      <c r="NNW735"/>
      <c r="NNX735"/>
      <c r="NNY735"/>
      <c r="NNZ735"/>
      <c r="NOA735"/>
      <c r="NOB735"/>
      <c r="NOC735"/>
      <c r="NOD735"/>
      <c r="NOE735"/>
      <c r="NOF735"/>
      <c r="NOG735"/>
      <c r="NOH735"/>
      <c r="NOI735"/>
      <c r="NOJ735"/>
      <c r="NOK735"/>
      <c r="NOL735"/>
      <c r="NOM735"/>
      <c r="NON735"/>
      <c r="NOO735"/>
      <c r="NOP735"/>
      <c r="NOQ735"/>
      <c r="NOR735"/>
      <c r="NOS735"/>
      <c r="NOT735"/>
      <c r="NOU735"/>
      <c r="NOV735"/>
      <c r="NOW735"/>
      <c r="NOX735"/>
      <c r="NOY735"/>
      <c r="NOZ735"/>
      <c r="NPA735"/>
      <c r="NPB735"/>
      <c r="NPC735"/>
      <c r="NPD735"/>
      <c r="NPE735"/>
      <c r="NPF735"/>
      <c r="NPG735"/>
      <c r="NPH735"/>
      <c r="NPI735"/>
      <c r="NPJ735"/>
      <c r="NPK735"/>
      <c r="NPL735"/>
      <c r="NPM735"/>
      <c r="NPN735"/>
      <c r="NPO735"/>
      <c r="NPP735"/>
      <c r="NPQ735"/>
      <c r="NPR735"/>
      <c r="NPS735"/>
      <c r="NPT735"/>
      <c r="NPU735"/>
      <c r="NPV735"/>
      <c r="NPW735"/>
      <c r="NPX735"/>
      <c r="NPY735"/>
      <c r="NPZ735"/>
      <c r="NQA735"/>
      <c r="NQB735"/>
      <c r="NQC735"/>
      <c r="NQD735"/>
      <c r="NQE735"/>
      <c r="NQF735"/>
      <c r="NQG735"/>
      <c r="NQH735"/>
      <c r="NQI735"/>
      <c r="NQJ735"/>
      <c r="NQK735"/>
      <c r="NQL735"/>
      <c r="NQM735"/>
      <c r="NQN735"/>
      <c r="NQO735"/>
      <c r="NQP735"/>
      <c r="NQQ735"/>
      <c r="NQR735"/>
      <c r="NQS735"/>
      <c r="NQT735"/>
      <c r="NQU735"/>
      <c r="NQV735"/>
      <c r="NQW735"/>
      <c r="NQX735"/>
      <c r="NQY735"/>
      <c r="NQZ735"/>
      <c r="NRA735"/>
      <c r="NRB735"/>
      <c r="NRC735"/>
      <c r="NRD735"/>
      <c r="NRE735"/>
      <c r="NRF735"/>
      <c r="NRG735"/>
      <c r="NRH735"/>
      <c r="NRI735"/>
      <c r="NRJ735"/>
      <c r="NRK735"/>
      <c r="NRL735"/>
      <c r="NRM735"/>
      <c r="NRN735"/>
      <c r="NRO735"/>
      <c r="NRP735"/>
      <c r="NRQ735"/>
      <c r="NRR735"/>
      <c r="NRS735"/>
      <c r="NRT735"/>
      <c r="NRU735"/>
      <c r="NRV735"/>
      <c r="NRW735"/>
      <c r="NRX735"/>
      <c r="NRY735"/>
      <c r="NRZ735"/>
      <c r="NSA735"/>
      <c r="NSB735"/>
      <c r="NSC735"/>
      <c r="NSD735"/>
      <c r="NSE735"/>
      <c r="NSF735"/>
      <c r="NSG735"/>
      <c r="NSH735"/>
      <c r="NSI735"/>
      <c r="NSJ735"/>
      <c r="NSK735"/>
      <c r="NSL735"/>
      <c r="NSM735"/>
      <c r="NSN735"/>
      <c r="NSO735"/>
      <c r="NSP735"/>
      <c r="NSQ735"/>
      <c r="NSR735"/>
      <c r="NSS735"/>
      <c r="NST735"/>
      <c r="NSU735"/>
      <c r="NSV735"/>
      <c r="NSW735"/>
      <c r="NSX735"/>
      <c r="NSY735"/>
      <c r="NSZ735"/>
      <c r="NTA735"/>
      <c r="NTB735"/>
      <c r="NTC735"/>
      <c r="NTD735"/>
      <c r="NTE735"/>
      <c r="NTF735"/>
      <c r="NTG735"/>
      <c r="NTH735"/>
      <c r="NTI735"/>
      <c r="NTJ735"/>
      <c r="NTK735"/>
      <c r="NTL735"/>
      <c r="NTM735"/>
      <c r="NTN735"/>
      <c r="NTO735"/>
      <c r="NTP735"/>
      <c r="NTQ735"/>
      <c r="NTR735"/>
      <c r="NTS735"/>
      <c r="NTT735"/>
      <c r="NTU735"/>
      <c r="NTV735"/>
      <c r="NTW735"/>
      <c r="NTX735"/>
      <c r="NTY735"/>
      <c r="NTZ735"/>
      <c r="NUA735"/>
      <c r="NUB735"/>
      <c r="NUC735"/>
      <c r="NUD735"/>
      <c r="NUE735"/>
      <c r="NUF735"/>
      <c r="NUG735"/>
      <c r="NUH735"/>
      <c r="NUI735"/>
      <c r="NUJ735"/>
      <c r="NUK735"/>
      <c r="NUL735"/>
      <c r="NUM735"/>
      <c r="NUN735"/>
      <c r="NUO735"/>
      <c r="NUP735"/>
      <c r="NUQ735"/>
      <c r="NUR735"/>
      <c r="NUS735"/>
      <c r="NUT735"/>
      <c r="NUU735"/>
      <c r="NUV735"/>
      <c r="NUW735"/>
      <c r="NUX735"/>
      <c r="NUY735"/>
      <c r="NUZ735"/>
      <c r="NVA735"/>
      <c r="NVB735"/>
      <c r="NVC735"/>
      <c r="NVD735"/>
      <c r="NVE735"/>
      <c r="NVF735"/>
      <c r="NVG735"/>
      <c r="NVH735"/>
      <c r="NVI735"/>
      <c r="NVJ735"/>
      <c r="NVK735"/>
      <c r="NVL735"/>
      <c r="NVM735"/>
      <c r="NVN735"/>
      <c r="NVO735"/>
      <c r="NVP735"/>
      <c r="NVQ735"/>
      <c r="NVR735"/>
      <c r="NVS735"/>
      <c r="NVT735"/>
      <c r="NVU735"/>
      <c r="NVV735"/>
      <c r="NVW735"/>
      <c r="NVX735"/>
      <c r="NVY735"/>
      <c r="NVZ735"/>
      <c r="NWA735"/>
      <c r="NWB735"/>
      <c r="NWC735"/>
      <c r="NWD735"/>
      <c r="NWE735"/>
      <c r="NWF735"/>
      <c r="NWG735"/>
      <c r="NWH735"/>
      <c r="NWI735"/>
      <c r="NWJ735"/>
      <c r="NWK735"/>
      <c r="NWL735"/>
      <c r="NWM735"/>
      <c r="NWN735"/>
      <c r="NWO735"/>
      <c r="NWP735"/>
      <c r="NWQ735"/>
      <c r="NWR735"/>
      <c r="NWS735"/>
      <c r="NWT735"/>
      <c r="NWU735"/>
      <c r="NWV735"/>
      <c r="NWW735"/>
      <c r="NWX735"/>
      <c r="NWY735"/>
      <c r="NWZ735"/>
      <c r="NXA735"/>
      <c r="NXB735"/>
      <c r="NXC735"/>
      <c r="NXD735"/>
      <c r="NXE735"/>
      <c r="NXF735"/>
      <c r="NXG735"/>
      <c r="NXH735"/>
      <c r="NXI735"/>
      <c r="NXJ735"/>
      <c r="NXK735"/>
      <c r="NXL735"/>
      <c r="NXM735"/>
      <c r="NXN735"/>
      <c r="NXO735"/>
      <c r="NXP735"/>
      <c r="NXQ735"/>
      <c r="NXR735"/>
      <c r="NXS735"/>
      <c r="NXT735"/>
      <c r="NXU735"/>
      <c r="NXV735"/>
      <c r="NXW735"/>
      <c r="NXX735"/>
      <c r="NXY735"/>
      <c r="NXZ735"/>
      <c r="NYA735"/>
      <c r="NYB735"/>
      <c r="NYC735"/>
      <c r="NYD735"/>
      <c r="NYE735"/>
      <c r="NYF735"/>
      <c r="NYG735"/>
      <c r="NYH735"/>
      <c r="NYI735"/>
      <c r="NYJ735"/>
      <c r="NYK735"/>
      <c r="NYL735"/>
      <c r="NYM735"/>
      <c r="NYN735"/>
      <c r="NYO735"/>
      <c r="NYP735"/>
      <c r="NYQ735"/>
      <c r="NYR735"/>
      <c r="NYS735"/>
      <c r="NYT735"/>
      <c r="NYU735"/>
      <c r="NYV735"/>
      <c r="NYW735"/>
      <c r="NYX735"/>
      <c r="NYY735"/>
      <c r="NYZ735"/>
      <c r="NZA735"/>
      <c r="NZB735"/>
      <c r="NZC735"/>
      <c r="NZD735"/>
      <c r="NZE735"/>
      <c r="NZF735"/>
      <c r="NZG735"/>
      <c r="NZH735"/>
      <c r="NZI735"/>
      <c r="NZJ735"/>
      <c r="NZK735"/>
      <c r="NZL735"/>
      <c r="NZM735"/>
      <c r="NZN735"/>
      <c r="NZO735"/>
      <c r="NZP735"/>
      <c r="NZQ735"/>
      <c r="NZR735"/>
      <c r="NZS735"/>
      <c r="NZT735"/>
      <c r="NZU735"/>
      <c r="NZV735"/>
      <c r="NZW735"/>
      <c r="NZX735"/>
      <c r="NZY735"/>
      <c r="NZZ735"/>
      <c r="OAA735"/>
      <c r="OAB735"/>
      <c r="OAC735"/>
      <c r="OAD735"/>
      <c r="OAE735"/>
      <c r="OAF735"/>
      <c r="OAG735"/>
      <c r="OAH735"/>
      <c r="OAI735"/>
      <c r="OAJ735"/>
      <c r="OAK735"/>
      <c r="OAL735"/>
      <c r="OAM735"/>
      <c r="OAN735"/>
      <c r="OAO735"/>
      <c r="OAP735"/>
      <c r="OAQ735"/>
      <c r="OAR735"/>
      <c r="OAS735"/>
      <c r="OAT735"/>
      <c r="OAU735"/>
      <c r="OAV735"/>
      <c r="OAW735"/>
      <c r="OAX735"/>
      <c r="OAY735"/>
      <c r="OAZ735"/>
      <c r="OBA735"/>
      <c r="OBB735"/>
      <c r="OBC735"/>
      <c r="OBD735"/>
      <c r="OBE735"/>
      <c r="OBF735"/>
      <c r="OBG735"/>
      <c r="OBH735"/>
      <c r="OBI735"/>
      <c r="OBJ735"/>
      <c r="OBK735"/>
      <c r="OBL735"/>
      <c r="OBM735"/>
      <c r="OBN735"/>
      <c r="OBO735"/>
      <c r="OBP735"/>
      <c r="OBQ735"/>
      <c r="OBR735"/>
      <c r="OBS735"/>
      <c r="OBT735"/>
      <c r="OBU735"/>
      <c r="OBV735"/>
      <c r="OBW735"/>
      <c r="OBX735"/>
      <c r="OBY735"/>
      <c r="OBZ735"/>
      <c r="OCA735"/>
      <c r="OCB735"/>
      <c r="OCC735"/>
      <c r="OCD735"/>
      <c r="OCE735"/>
      <c r="OCF735"/>
      <c r="OCG735"/>
      <c r="OCH735"/>
      <c r="OCI735"/>
      <c r="OCJ735"/>
      <c r="OCK735"/>
      <c r="OCL735"/>
      <c r="OCM735"/>
      <c r="OCN735"/>
      <c r="OCO735"/>
      <c r="OCP735"/>
      <c r="OCQ735"/>
      <c r="OCR735"/>
      <c r="OCS735"/>
      <c r="OCT735"/>
      <c r="OCU735"/>
      <c r="OCV735"/>
      <c r="OCW735"/>
      <c r="OCX735"/>
      <c r="OCY735"/>
      <c r="OCZ735"/>
      <c r="ODA735"/>
      <c r="ODB735"/>
      <c r="ODC735"/>
      <c r="ODD735"/>
      <c r="ODE735"/>
      <c r="ODF735"/>
      <c r="ODG735"/>
      <c r="ODH735"/>
      <c r="ODI735"/>
      <c r="ODJ735"/>
      <c r="ODK735"/>
      <c r="ODL735"/>
      <c r="ODM735"/>
      <c r="ODN735"/>
      <c r="ODO735"/>
      <c r="ODP735"/>
      <c r="ODQ735"/>
      <c r="ODR735"/>
      <c r="ODS735"/>
      <c r="ODT735"/>
      <c r="ODU735"/>
      <c r="ODV735"/>
      <c r="ODW735"/>
      <c r="ODX735"/>
      <c r="ODY735"/>
      <c r="ODZ735"/>
      <c r="OEA735"/>
      <c r="OEB735"/>
      <c r="OEC735"/>
      <c r="OED735"/>
      <c r="OEE735"/>
      <c r="OEF735"/>
      <c r="OEG735"/>
      <c r="OEH735"/>
      <c r="OEI735"/>
      <c r="OEJ735"/>
      <c r="OEK735"/>
      <c r="OEL735"/>
      <c r="OEM735"/>
      <c r="OEN735"/>
      <c r="OEO735"/>
      <c r="OEP735"/>
      <c r="OEQ735"/>
      <c r="OER735"/>
      <c r="OES735"/>
      <c r="OET735"/>
      <c r="OEU735"/>
      <c r="OEV735"/>
      <c r="OEW735"/>
      <c r="OEX735"/>
      <c r="OEY735"/>
      <c r="OEZ735"/>
      <c r="OFA735"/>
      <c r="OFB735"/>
      <c r="OFC735"/>
      <c r="OFD735"/>
      <c r="OFE735"/>
      <c r="OFF735"/>
      <c r="OFG735"/>
      <c r="OFH735"/>
      <c r="OFI735"/>
      <c r="OFJ735"/>
      <c r="OFK735"/>
      <c r="OFL735"/>
      <c r="OFM735"/>
      <c r="OFN735"/>
      <c r="OFO735"/>
      <c r="OFP735"/>
      <c r="OFQ735"/>
      <c r="OFR735"/>
      <c r="OFS735"/>
      <c r="OFT735"/>
      <c r="OFU735"/>
      <c r="OFV735"/>
      <c r="OFW735"/>
      <c r="OFX735"/>
      <c r="OFY735"/>
      <c r="OFZ735"/>
      <c r="OGA735"/>
      <c r="OGB735"/>
      <c r="OGC735"/>
      <c r="OGD735"/>
      <c r="OGE735"/>
      <c r="OGF735"/>
      <c r="OGG735"/>
      <c r="OGH735"/>
      <c r="OGI735"/>
      <c r="OGJ735"/>
      <c r="OGK735"/>
      <c r="OGL735"/>
      <c r="OGM735"/>
      <c r="OGN735"/>
      <c r="OGO735"/>
      <c r="OGP735"/>
      <c r="OGQ735"/>
      <c r="OGR735"/>
      <c r="OGS735"/>
      <c r="OGT735"/>
      <c r="OGU735"/>
      <c r="OGV735"/>
      <c r="OGW735"/>
      <c r="OGX735"/>
      <c r="OGY735"/>
      <c r="OGZ735"/>
      <c r="OHA735"/>
      <c r="OHB735"/>
      <c r="OHC735"/>
      <c r="OHD735"/>
      <c r="OHE735"/>
      <c r="OHF735"/>
      <c r="OHG735"/>
      <c r="OHH735"/>
      <c r="OHI735"/>
      <c r="OHJ735"/>
      <c r="OHK735"/>
      <c r="OHL735"/>
      <c r="OHM735"/>
      <c r="OHN735"/>
      <c r="OHO735"/>
      <c r="OHP735"/>
      <c r="OHQ735"/>
      <c r="OHR735"/>
      <c r="OHS735"/>
      <c r="OHT735"/>
      <c r="OHU735"/>
      <c r="OHV735"/>
      <c r="OHW735"/>
      <c r="OHX735"/>
      <c r="OHY735"/>
      <c r="OHZ735"/>
      <c r="OIA735"/>
      <c r="OIB735"/>
      <c r="OIC735"/>
      <c r="OID735"/>
      <c r="OIE735"/>
      <c r="OIF735"/>
      <c r="OIG735"/>
      <c r="OIH735"/>
      <c r="OII735"/>
      <c r="OIJ735"/>
      <c r="OIK735"/>
      <c r="OIL735"/>
      <c r="OIM735"/>
      <c r="OIN735"/>
      <c r="OIO735"/>
      <c r="OIP735"/>
      <c r="OIQ735"/>
      <c r="OIR735"/>
      <c r="OIS735"/>
      <c r="OIT735"/>
      <c r="OIU735"/>
      <c r="OIV735"/>
      <c r="OIW735"/>
      <c r="OIX735"/>
      <c r="OIY735"/>
      <c r="OIZ735"/>
      <c r="OJA735"/>
      <c r="OJB735"/>
      <c r="OJC735"/>
      <c r="OJD735"/>
      <c r="OJE735"/>
      <c r="OJF735"/>
      <c r="OJG735"/>
      <c r="OJH735"/>
      <c r="OJI735"/>
      <c r="OJJ735"/>
      <c r="OJK735"/>
      <c r="OJL735"/>
      <c r="OJM735"/>
      <c r="OJN735"/>
      <c r="OJO735"/>
      <c r="OJP735"/>
      <c r="OJQ735"/>
      <c r="OJR735"/>
      <c r="OJS735"/>
      <c r="OJT735"/>
      <c r="OJU735"/>
      <c r="OJV735"/>
      <c r="OJW735"/>
      <c r="OJX735"/>
      <c r="OJY735"/>
      <c r="OJZ735"/>
      <c r="OKA735"/>
      <c r="OKB735"/>
      <c r="OKC735"/>
      <c r="OKD735"/>
      <c r="OKE735"/>
      <c r="OKF735"/>
      <c r="OKG735"/>
      <c r="OKH735"/>
      <c r="OKI735"/>
      <c r="OKJ735"/>
      <c r="OKK735"/>
      <c r="OKL735"/>
      <c r="OKM735"/>
      <c r="OKN735"/>
      <c r="OKO735"/>
      <c r="OKP735"/>
      <c r="OKQ735"/>
      <c r="OKR735"/>
      <c r="OKS735"/>
      <c r="OKT735"/>
      <c r="OKU735"/>
      <c r="OKV735"/>
      <c r="OKW735"/>
      <c r="OKX735"/>
      <c r="OKY735"/>
      <c r="OKZ735"/>
      <c r="OLA735"/>
      <c r="OLB735"/>
      <c r="OLC735"/>
      <c r="OLD735"/>
      <c r="OLE735"/>
      <c r="OLF735"/>
      <c r="OLG735"/>
      <c r="OLH735"/>
      <c r="OLI735"/>
      <c r="OLJ735"/>
      <c r="OLK735"/>
      <c r="OLL735"/>
      <c r="OLM735"/>
      <c r="OLN735"/>
      <c r="OLO735"/>
      <c r="OLP735"/>
      <c r="OLQ735"/>
      <c r="OLR735"/>
      <c r="OLS735"/>
      <c r="OLT735"/>
      <c r="OLU735"/>
      <c r="OLV735"/>
      <c r="OLW735"/>
      <c r="OLX735"/>
      <c r="OLY735"/>
      <c r="OLZ735"/>
      <c r="OMA735"/>
      <c r="OMB735"/>
      <c r="OMC735"/>
      <c r="OMD735"/>
      <c r="OME735"/>
      <c r="OMF735"/>
      <c r="OMG735"/>
      <c r="OMH735"/>
      <c r="OMI735"/>
      <c r="OMJ735"/>
      <c r="OMK735"/>
      <c r="OML735"/>
      <c r="OMM735"/>
      <c r="OMN735"/>
      <c r="OMO735"/>
      <c r="OMP735"/>
      <c r="OMQ735"/>
      <c r="OMR735"/>
      <c r="OMS735"/>
      <c r="OMT735"/>
      <c r="OMU735"/>
      <c r="OMV735"/>
      <c r="OMW735"/>
      <c r="OMX735"/>
      <c r="OMY735"/>
      <c r="OMZ735"/>
      <c r="ONA735"/>
      <c r="ONB735"/>
      <c r="ONC735"/>
      <c r="OND735"/>
      <c r="ONE735"/>
      <c r="ONF735"/>
      <c r="ONG735"/>
      <c r="ONH735"/>
      <c r="ONI735"/>
      <c r="ONJ735"/>
      <c r="ONK735"/>
      <c r="ONL735"/>
      <c r="ONM735"/>
      <c r="ONN735"/>
      <c r="ONO735"/>
      <c r="ONP735"/>
      <c r="ONQ735"/>
      <c r="ONR735"/>
      <c r="ONS735"/>
      <c r="ONT735"/>
      <c r="ONU735"/>
      <c r="ONV735"/>
      <c r="ONW735"/>
      <c r="ONX735"/>
      <c r="ONY735"/>
      <c r="ONZ735"/>
      <c r="OOA735"/>
      <c r="OOB735"/>
      <c r="OOC735"/>
      <c r="OOD735"/>
      <c r="OOE735"/>
      <c r="OOF735"/>
      <c r="OOG735"/>
      <c r="OOH735"/>
      <c r="OOI735"/>
      <c r="OOJ735"/>
      <c r="OOK735"/>
      <c r="OOL735"/>
      <c r="OOM735"/>
      <c r="OON735"/>
      <c r="OOO735"/>
      <c r="OOP735"/>
      <c r="OOQ735"/>
      <c r="OOR735"/>
      <c r="OOS735"/>
      <c r="OOT735"/>
      <c r="OOU735"/>
      <c r="OOV735"/>
      <c r="OOW735"/>
      <c r="OOX735"/>
      <c r="OOY735"/>
      <c r="OOZ735"/>
      <c r="OPA735"/>
      <c r="OPB735"/>
      <c r="OPC735"/>
      <c r="OPD735"/>
      <c r="OPE735"/>
      <c r="OPF735"/>
      <c r="OPG735"/>
      <c r="OPH735"/>
      <c r="OPI735"/>
      <c r="OPJ735"/>
      <c r="OPK735"/>
      <c r="OPL735"/>
      <c r="OPM735"/>
      <c r="OPN735"/>
      <c r="OPO735"/>
      <c r="OPP735"/>
      <c r="OPQ735"/>
      <c r="OPR735"/>
      <c r="OPS735"/>
      <c r="OPT735"/>
      <c r="OPU735"/>
      <c r="OPV735"/>
      <c r="OPW735"/>
      <c r="OPX735"/>
      <c r="OPY735"/>
      <c r="OPZ735"/>
      <c r="OQA735"/>
      <c r="OQB735"/>
      <c r="OQC735"/>
      <c r="OQD735"/>
      <c r="OQE735"/>
      <c r="OQF735"/>
      <c r="OQG735"/>
      <c r="OQH735"/>
      <c r="OQI735"/>
      <c r="OQJ735"/>
      <c r="OQK735"/>
      <c r="OQL735"/>
      <c r="OQM735"/>
      <c r="OQN735"/>
      <c r="OQO735"/>
      <c r="OQP735"/>
      <c r="OQQ735"/>
      <c r="OQR735"/>
      <c r="OQS735"/>
      <c r="OQT735"/>
      <c r="OQU735"/>
      <c r="OQV735"/>
      <c r="OQW735"/>
      <c r="OQX735"/>
      <c r="OQY735"/>
      <c r="OQZ735"/>
      <c r="ORA735"/>
      <c r="ORB735"/>
      <c r="ORC735"/>
      <c r="ORD735"/>
      <c r="ORE735"/>
      <c r="ORF735"/>
      <c r="ORG735"/>
      <c r="ORH735"/>
      <c r="ORI735"/>
      <c r="ORJ735"/>
      <c r="ORK735"/>
      <c r="ORL735"/>
      <c r="ORM735"/>
      <c r="ORN735"/>
      <c r="ORO735"/>
      <c r="ORP735"/>
      <c r="ORQ735"/>
      <c r="ORR735"/>
      <c r="ORS735"/>
      <c r="ORT735"/>
      <c r="ORU735"/>
      <c r="ORV735"/>
      <c r="ORW735"/>
      <c r="ORX735"/>
      <c r="ORY735"/>
      <c r="ORZ735"/>
      <c r="OSA735"/>
      <c r="OSB735"/>
      <c r="OSC735"/>
      <c r="OSD735"/>
      <c r="OSE735"/>
      <c r="OSF735"/>
      <c r="OSG735"/>
      <c r="OSH735"/>
      <c r="OSI735"/>
      <c r="OSJ735"/>
      <c r="OSK735"/>
      <c r="OSL735"/>
      <c r="OSM735"/>
      <c r="OSN735"/>
      <c r="OSO735"/>
      <c r="OSP735"/>
      <c r="OSQ735"/>
      <c r="OSR735"/>
      <c r="OSS735"/>
      <c r="OST735"/>
      <c r="OSU735"/>
      <c r="OSV735"/>
      <c r="OSW735"/>
      <c r="OSX735"/>
      <c r="OSY735"/>
      <c r="OSZ735"/>
      <c r="OTA735"/>
      <c r="OTB735"/>
      <c r="OTC735"/>
      <c r="OTD735"/>
      <c r="OTE735"/>
      <c r="OTF735"/>
      <c r="OTG735"/>
      <c r="OTH735"/>
      <c r="OTI735"/>
      <c r="OTJ735"/>
      <c r="OTK735"/>
      <c r="OTL735"/>
      <c r="OTM735"/>
      <c r="OTN735"/>
      <c r="OTO735"/>
      <c r="OTP735"/>
      <c r="OTQ735"/>
      <c r="OTR735"/>
      <c r="OTS735"/>
      <c r="OTT735"/>
      <c r="OTU735"/>
      <c r="OTV735"/>
      <c r="OTW735"/>
      <c r="OTX735"/>
      <c r="OTY735"/>
      <c r="OTZ735"/>
      <c r="OUA735"/>
      <c r="OUB735"/>
      <c r="OUC735"/>
      <c r="OUD735"/>
      <c r="OUE735"/>
      <c r="OUF735"/>
      <c r="OUG735"/>
      <c r="OUH735"/>
      <c r="OUI735"/>
      <c r="OUJ735"/>
      <c r="OUK735"/>
      <c r="OUL735"/>
      <c r="OUM735"/>
      <c r="OUN735"/>
      <c r="OUO735"/>
      <c r="OUP735"/>
      <c r="OUQ735"/>
      <c r="OUR735"/>
      <c r="OUS735"/>
      <c r="OUT735"/>
      <c r="OUU735"/>
      <c r="OUV735"/>
      <c r="OUW735"/>
      <c r="OUX735"/>
      <c r="OUY735"/>
      <c r="OUZ735"/>
      <c r="OVA735"/>
      <c r="OVB735"/>
      <c r="OVC735"/>
      <c r="OVD735"/>
      <c r="OVE735"/>
      <c r="OVF735"/>
      <c r="OVG735"/>
      <c r="OVH735"/>
      <c r="OVI735"/>
      <c r="OVJ735"/>
      <c r="OVK735"/>
      <c r="OVL735"/>
      <c r="OVM735"/>
      <c r="OVN735"/>
      <c r="OVO735"/>
      <c r="OVP735"/>
      <c r="OVQ735"/>
      <c r="OVR735"/>
      <c r="OVS735"/>
      <c r="OVT735"/>
      <c r="OVU735"/>
      <c r="OVV735"/>
      <c r="OVW735"/>
      <c r="OVX735"/>
      <c r="OVY735"/>
      <c r="OVZ735"/>
      <c r="OWA735"/>
      <c r="OWB735"/>
      <c r="OWC735"/>
      <c r="OWD735"/>
      <c r="OWE735"/>
      <c r="OWF735"/>
      <c r="OWG735"/>
      <c r="OWH735"/>
      <c r="OWI735"/>
      <c r="OWJ735"/>
      <c r="OWK735"/>
      <c r="OWL735"/>
      <c r="OWM735"/>
      <c r="OWN735"/>
      <c r="OWO735"/>
      <c r="OWP735"/>
      <c r="OWQ735"/>
      <c r="OWR735"/>
      <c r="OWS735"/>
      <c r="OWT735"/>
      <c r="OWU735"/>
      <c r="OWV735"/>
      <c r="OWW735"/>
      <c r="OWX735"/>
      <c r="OWY735"/>
      <c r="OWZ735"/>
      <c r="OXA735"/>
      <c r="OXB735"/>
      <c r="OXC735"/>
      <c r="OXD735"/>
      <c r="OXE735"/>
      <c r="OXF735"/>
      <c r="OXG735"/>
      <c r="OXH735"/>
      <c r="OXI735"/>
      <c r="OXJ735"/>
      <c r="OXK735"/>
      <c r="OXL735"/>
      <c r="OXM735"/>
      <c r="OXN735"/>
      <c r="OXO735"/>
      <c r="OXP735"/>
      <c r="OXQ735"/>
      <c r="OXR735"/>
      <c r="OXS735"/>
      <c r="OXT735"/>
      <c r="OXU735"/>
      <c r="OXV735"/>
      <c r="OXW735"/>
      <c r="OXX735"/>
      <c r="OXY735"/>
      <c r="OXZ735"/>
      <c r="OYA735"/>
      <c r="OYB735"/>
      <c r="OYC735"/>
      <c r="OYD735"/>
      <c r="OYE735"/>
      <c r="OYF735"/>
      <c r="OYG735"/>
      <c r="OYH735"/>
      <c r="OYI735"/>
      <c r="OYJ735"/>
      <c r="OYK735"/>
      <c r="OYL735"/>
      <c r="OYM735"/>
      <c r="OYN735"/>
      <c r="OYO735"/>
      <c r="OYP735"/>
      <c r="OYQ735"/>
      <c r="OYR735"/>
      <c r="OYS735"/>
      <c r="OYT735"/>
      <c r="OYU735"/>
      <c r="OYV735"/>
      <c r="OYW735"/>
      <c r="OYX735"/>
      <c r="OYY735"/>
      <c r="OYZ735"/>
      <c r="OZA735"/>
      <c r="OZB735"/>
      <c r="OZC735"/>
      <c r="OZD735"/>
      <c r="OZE735"/>
      <c r="OZF735"/>
      <c r="OZG735"/>
      <c r="OZH735"/>
      <c r="OZI735"/>
      <c r="OZJ735"/>
      <c r="OZK735"/>
      <c r="OZL735"/>
      <c r="OZM735"/>
      <c r="OZN735"/>
      <c r="OZO735"/>
      <c r="OZP735"/>
      <c r="OZQ735"/>
      <c r="OZR735"/>
      <c r="OZS735"/>
      <c r="OZT735"/>
      <c r="OZU735"/>
      <c r="OZV735"/>
      <c r="OZW735"/>
      <c r="OZX735"/>
      <c r="OZY735"/>
      <c r="OZZ735"/>
      <c r="PAA735"/>
      <c r="PAB735"/>
      <c r="PAC735"/>
      <c r="PAD735"/>
      <c r="PAE735"/>
      <c r="PAF735"/>
      <c r="PAG735"/>
      <c r="PAH735"/>
      <c r="PAI735"/>
      <c r="PAJ735"/>
      <c r="PAK735"/>
      <c r="PAL735"/>
      <c r="PAM735"/>
      <c r="PAN735"/>
      <c r="PAO735"/>
      <c r="PAP735"/>
      <c r="PAQ735"/>
      <c r="PAR735"/>
      <c r="PAS735"/>
      <c r="PAT735"/>
      <c r="PAU735"/>
      <c r="PAV735"/>
      <c r="PAW735"/>
      <c r="PAX735"/>
      <c r="PAY735"/>
      <c r="PAZ735"/>
      <c r="PBA735"/>
      <c r="PBB735"/>
      <c r="PBC735"/>
      <c r="PBD735"/>
      <c r="PBE735"/>
      <c r="PBF735"/>
      <c r="PBG735"/>
      <c r="PBH735"/>
      <c r="PBI735"/>
      <c r="PBJ735"/>
      <c r="PBK735"/>
      <c r="PBL735"/>
      <c r="PBM735"/>
      <c r="PBN735"/>
      <c r="PBO735"/>
      <c r="PBP735"/>
      <c r="PBQ735"/>
      <c r="PBR735"/>
      <c r="PBS735"/>
      <c r="PBT735"/>
      <c r="PBU735"/>
      <c r="PBV735"/>
      <c r="PBW735"/>
      <c r="PBX735"/>
      <c r="PBY735"/>
      <c r="PBZ735"/>
      <c r="PCA735"/>
      <c r="PCB735"/>
      <c r="PCC735"/>
      <c r="PCD735"/>
      <c r="PCE735"/>
      <c r="PCF735"/>
      <c r="PCG735"/>
      <c r="PCH735"/>
      <c r="PCI735"/>
      <c r="PCJ735"/>
      <c r="PCK735"/>
      <c r="PCL735"/>
      <c r="PCM735"/>
      <c r="PCN735"/>
      <c r="PCO735"/>
      <c r="PCP735"/>
      <c r="PCQ735"/>
      <c r="PCR735"/>
      <c r="PCS735"/>
      <c r="PCT735"/>
      <c r="PCU735"/>
      <c r="PCV735"/>
      <c r="PCW735"/>
      <c r="PCX735"/>
      <c r="PCY735"/>
      <c r="PCZ735"/>
      <c r="PDA735"/>
      <c r="PDB735"/>
      <c r="PDC735"/>
      <c r="PDD735"/>
      <c r="PDE735"/>
      <c r="PDF735"/>
      <c r="PDG735"/>
      <c r="PDH735"/>
      <c r="PDI735"/>
      <c r="PDJ735"/>
      <c r="PDK735"/>
      <c r="PDL735"/>
      <c r="PDM735"/>
      <c r="PDN735"/>
      <c r="PDO735"/>
      <c r="PDP735"/>
      <c r="PDQ735"/>
      <c r="PDR735"/>
      <c r="PDS735"/>
      <c r="PDT735"/>
      <c r="PDU735"/>
      <c r="PDV735"/>
      <c r="PDW735"/>
      <c r="PDX735"/>
      <c r="PDY735"/>
      <c r="PDZ735"/>
      <c r="PEA735"/>
      <c r="PEB735"/>
      <c r="PEC735"/>
      <c r="PED735"/>
      <c r="PEE735"/>
      <c r="PEF735"/>
      <c r="PEG735"/>
      <c r="PEH735"/>
      <c r="PEI735"/>
      <c r="PEJ735"/>
      <c r="PEK735"/>
      <c r="PEL735"/>
      <c r="PEM735"/>
      <c r="PEN735"/>
      <c r="PEO735"/>
      <c r="PEP735"/>
      <c r="PEQ735"/>
      <c r="PER735"/>
      <c r="PES735"/>
      <c r="PET735"/>
      <c r="PEU735"/>
      <c r="PEV735"/>
      <c r="PEW735"/>
      <c r="PEX735"/>
      <c r="PEY735"/>
      <c r="PEZ735"/>
      <c r="PFA735"/>
      <c r="PFB735"/>
      <c r="PFC735"/>
      <c r="PFD735"/>
      <c r="PFE735"/>
      <c r="PFF735"/>
      <c r="PFG735"/>
      <c r="PFH735"/>
      <c r="PFI735"/>
      <c r="PFJ735"/>
      <c r="PFK735"/>
      <c r="PFL735"/>
      <c r="PFM735"/>
      <c r="PFN735"/>
      <c r="PFO735"/>
      <c r="PFP735"/>
      <c r="PFQ735"/>
      <c r="PFR735"/>
      <c r="PFS735"/>
      <c r="PFT735"/>
      <c r="PFU735"/>
      <c r="PFV735"/>
      <c r="PFW735"/>
      <c r="PFX735"/>
      <c r="PFY735"/>
      <c r="PFZ735"/>
      <c r="PGA735"/>
      <c r="PGB735"/>
      <c r="PGC735"/>
      <c r="PGD735"/>
      <c r="PGE735"/>
      <c r="PGF735"/>
      <c r="PGG735"/>
      <c r="PGH735"/>
      <c r="PGI735"/>
      <c r="PGJ735"/>
      <c r="PGK735"/>
      <c r="PGL735"/>
      <c r="PGM735"/>
      <c r="PGN735"/>
      <c r="PGO735"/>
      <c r="PGP735"/>
      <c r="PGQ735"/>
      <c r="PGR735"/>
      <c r="PGS735"/>
      <c r="PGT735"/>
      <c r="PGU735"/>
      <c r="PGV735"/>
      <c r="PGW735"/>
      <c r="PGX735"/>
      <c r="PGY735"/>
      <c r="PGZ735"/>
      <c r="PHA735"/>
      <c r="PHB735"/>
      <c r="PHC735"/>
      <c r="PHD735"/>
      <c r="PHE735"/>
      <c r="PHF735"/>
      <c r="PHG735"/>
      <c r="PHH735"/>
      <c r="PHI735"/>
      <c r="PHJ735"/>
      <c r="PHK735"/>
      <c r="PHL735"/>
      <c r="PHM735"/>
      <c r="PHN735"/>
      <c r="PHO735"/>
      <c r="PHP735"/>
      <c r="PHQ735"/>
      <c r="PHR735"/>
      <c r="PHS735"/>
      <c r="PHT735"/>
      <c r="PHU735"/>
      <c r="PHV735"/>
      <c r="PHW735"/>
      <c r="PHX735"/>
      <c r="PHY735"/>
      <c r="PHZ735"/>
      <c r="PIA735"/>
      <c r="PIB735"/>
      <c r="PIC735"/>
      <c r="PID735"/>
      <c r="PIE735"/>
      <c r="PIF735"/>
      <c r="PIG735"/>
      <c r="PIH735"/>
      <c r="PII735"/>
      <c r="PIJ735"/>
      <c r="PIK735"/>
      <c r="PIL735"/>
      <c r="PIM735"/>
      <c r="PIN735"/>
      <c r="PIO735"/>
      <c r="PIP735"/>
      <c r="PIQ735"/>
      <c r="PIR735"/>
      <c r="PIS735"/>
      <c r="PIT735"/>
      <c r="PIU735"/>
      <c r="PIV735"/>
      <c r="PIW735"/>
      <c r="PIX735"/>
      <c r="PIY735"/>
      <c r="PIZ735"/>
      <c r="PJA735"/>
      <c r="PJB735"/>
      <c r="PJC735"/>
      <c r="PJD735"/>
      <c r="PJE735"/>
      <c r="PJF735"/>
      <c r="PJG735"/>
      <c r="PJH735"/>
      <c r="PJI735"/>
      <c r="PJJ735"/>
      <c r="PJK735"/>
      <c r="PJL735"/>
      <c r="PJM735"/>
      <c r="PJN735"/>
      <c r="PJO735"/>
      <c r="PJP735"/>
      <c r="PJQ735"/>
      <c r="PJR735"/>
      <c r="PJS735"/>
      <c r="PJT735"/>
      <c r="PJU735"/>
      <c r="PJV735"/>
      <c r="PJW735"/>
      <c r="PJX735"/>
      <c r="PJY735"/>
      <c r="PJZ735"/>
      <c r="PKA735"/>
      <c r="PKB735"/>
      <c r="PKC735"/>
      <c r="PKD735"/>
      <c r="PKE735"/>
      <c r="PKF735"/>
      <c r="PKG735"/>
      <c r="PKH735"/>
      <c r="PKI735"/>
      <c r="PKJ735"/>
      <c r="PKK735"/>
      <c r="PKL735"/>
      <c r="PKM735"/>
      <c r="PKN735"/>
      <c r="PKO735"/>
      <c r="PKP735"/>
      <c r="PKQ735"/>
      <c r="PKR735"/>
      <c r="PKS735"/>
      <c r="PKT735"/>
      <c r="PKU735"/>
      <c r="PKV735"/>
      <c r="PKW735"/>
      <c r="PKX735"/>
      <c r="PKY735"/>
      <c r="PKZ735"/>
      <c r="PLA735"/>
      <c r="PLB735"/>
      <c r="PLC735"/>
      <c r="PLD735"/>
      <c r="PLE735"/>
      <c r="PLF735"/>
      <c r="PLG735"/>
      <c r="PLH735"/>
      <c r="PLI735"/>
      <c r="PLJ735"/>
      <c r="PLK735"/>
      <c r="PLL735"/>
      <c r="PLM735"/>
      <c r="PLN735"/>
      <c r="PLO735"/>
      <c r="PLP735"/>
      <c r="PLQ735"/>
      <c r="PLR735"/>
      <c r="PLS735"/>
      <c r="PLT735"/>
      <c r="PLU735"/>
      <c r="PLV735"/>
      <c r="PLW735"/>
      <c r="PLX735"/>
      <c r="PLY735"/>
      <c r="PLZ735"/>
      <c r="PMA735"/>
      <c r="PMB735"/>
      <c r="PMC735"/>
      <c r="PMD735"/>
      <c r="PME735"/>
      <c r="PMF735"/>
      <c r="PMG735"/>
      <c r="PMH735"/>
      <c r="PMI735"/>
      <c r="PMJ735"/>
      <c r="PMK735"/>
      <c r="PML735"/>
      <c r="PMM735"/>
      <c r="PMN735"/>
      <c r="PMO735"/>
      <c r="PMP735"/>
      <c r="PMQ735"/>
      <c r="PMR735"/>
      <c r="PMS735"/>
      <c r="PMT735"/>
      <c r="PMU735"/>
      <c r="PMV735"/>
      <c r="PMW735"/>
      <c r="PMX735"/>
      <c r="PMY735"/>
      <c r="PMZ735"/>
      <c r="PNA735"/>
      <c r="PNB735"/>
      <c r="PNC735"/>
      <c r="PND735"/>
      <c r="PNE735"/>
      <c r="PNF735"/>
      <c r="PNG735"/>
      <c r="PNH735"/>
      <c r="PNI735"/>
      <c r="PNJ735"/>
      <c r="PNK735"/>
      <c r="PNL735"/>
      <c r="PNM735"/>
      <c r="PNN735"/>
      <c r="PNO735"/>
      <c r="PNP735"/>
      <c r="PNQ735"/>
      <c r="PNR735"/>
      <c r="PNS735"/>
      <c r="PNT735"/>
      <c r="PNU735"/>
      <c r="PNV735"/>
      <c r="PNW735"/>
      <c r="PNX735"/>
      <c r="PNY735"/>
      <c r="PNZ735"/>
      <c r="POA735"/>
      <c r="POB735"/>
      <c r="POC735"/>
      <c r="POD735"/>
      <c r="POE735"/>
      <c r="POF735"/>
      <c r="POG735"/>
      <c r="POH735"/>
      <c r="POI735"/>
      <c r="POJ735"/>
      <c r="POK735"/>
      <c r="POL735"/>
      <c r="POM735"/>
      <c r="PON735"/>
      <c r="POO735"/>
      <c r="POP735"/>
      <c r="POQ735"/>
      <c r="POR735"/>
      <c r="POS735"/>
      <c r="POT735"/>
      <c r="POU735"/>
      <c r="POV735"/>
      <c r="POW735"/>
      <c r="POX735"/>
      <c r="POY735"/>
      <c r="POZ735"/>
      <c r="PPA735"/>
      <c r="PPB735"/>
      <c r="PPC735"/>
      <c r="PPD735"/>
      <c r="PPE735"/>
      <c r="PPF735"/>
      <c r="PPG735"/>
      <c r="PPH735"/>
      <c r="PPI735"/>
      <c r="PPJ735"/>
      <c r="PPK735"/>
      <c r="PPL735"/>
      <c r="PPM735"/>
      <c r="PPN735"/>
      <c r="PPO735"/>
      <c r="PPP735"/>
      <c r="PPQ735"/>
      <c r="PPR735"/>
      <c r="PPS735"/>
      <c r="PPT735"/>
      <c r="PPU735"/>
      <c r="PPV735"/>
      <c r="PPW735"/>
      <c r="PPX735"/>
      <c r="PPY735"/>
      <c r="PPZ735"/>
      <c r="PQA735"/>
      <c r="PQB735"/>
      <c r="PQC735"/>
      <c r="PQD735"/>
      <c r="PQE735"/>
      <c r="PQF735"/>
      <c r="PQG735"/>
      <c r="PQH735"/>
      <c r="PQI735"/>
      <c r="PQJ735"/>
      <c r="PQK735"/>
      <c r="PQL735"/>
      <c r="PQM735"/>
      <c r="PQN735"/>
      <c r="PQO735"/>
      <c r="PQP735"/>
      <c r="PQQ735"/>
      <c r="PQR735"/>
      <c r="PQS735"/>
      <c r="PQT735"/>
      <c r="PQU735"/>
      <c r="PQV735"/>
      <c r="PQW735"/>
      <c r="PQX735"/>
      <c r="PQY735"/>
      <c r="PQZ735"/>
      <c r="PRA735"/>
      <c r="PRB735"/>
      <c r="PRC735"/>
      <c r="PRD735"/>
      <c r="PRE735"/>
      <c r="PRF735"/>
      <c r="PRG735"/>
      <c r="PRH735"/>
      <c r="PRI735"/>
      <c r="PRJ735"/>
      <c r="PRK735"/>
      <c r="PRL735"/>
      <c r="PRM735"/>
      <c r="PRN735"/>
      <c r="PRO735"/>
      <c r="PRP735"/>
      <c r="PRQ735"/>
      <c r="PRR735"/>
      <c r="PRS735"/>
      <c r="PRT735"/>
      <c r="PRU735"/>
      <c r="PRV735"/>
      <c r="PRW735"/>
      <c r="PRX735"/>
      <c r="PRY735"/>
      <c r="PRZ735"/>
      <c r="PSA735"/>
      <c r="PSB735"/>
      <c r="PSC735"/>
      <c r="PSD735"/>
      <c r="PSE735"/>
      <c r="PSF735"/>
      <c r="PSG735"/>
      <c r="PSH735"/>
      <c r="PSI735"/>
      <c r="PSJ735"/>
      <c r="PSK735"/>
      <c r="PSL735"/>
      <c r="PSM735"/>
      <c r="PSN735"/>
      <c r="PSO735"/>
      <c r="PSP735"/>
      <c r="PSQ735"/>
      <c r="PSR735"/>
      <c r="PSS735"/>
      <c r="PST735"/>
      <c r="PSU735"/>
      <c r="PSV735"/>
      <c r="PSW735"/>
      <c r="PSX735"/>
      <c r="PSY735"/>
      <c r="PSZ735"/>
      <c r="PTA735"/>
      <c r="PTB735"/>
      <c r="PTC735"/>
      <c r="PTD735"/>
      <c r="PTE735"/>
      <c r="PTF735"/>
      <c r="PTG735"/>
      <c r="PTH735"/>
      <c r="PTI735"/>
      <c r="PTJ735"/>
      <c r="PTK735"/>
      <c r="PTL735"/>
      <c r="PTM735"/>
      <c r="PTN735"/>
      <c r="PTO735"/>
      <c r="PTP735"/>
      <c r="PTQ735"/>
      <c r="PTR735"/>
      <c r="PTS735"/>
      <c r="PTT735"/>
      <c r="PTU735"/>
      <c r="PTV735"/>
      <c r="PTW735"/>
      <c r="PTX735"/>
      <c r="PTY735"/>
      <c r="PTZ735"/>
      <c r="PUA735"/>
      <c r="PUB735"/>
      <c r="PUC735"/>
      <c r="PUD735"/>
      <c r="PUE735"/>
      <c r="PUF735"/>
      <c r="PUG735"/>
      <c r="PUH735"/>
      <c r="PUI735"/>
      <c r="PUJ735"/>
      <c r="PUK735"/>
      <c r="PUL735"/>
      <c r="PUM735"/>
      <c r="PUN735"/>
      <c r="PUO735"/>
      <c r="PUP735"/>
      <c r="PUQ735"/>
      <c r="PUR735"/>
      <c r="PUS735"/>
      <c r="PUT735"/>
      <c r="PUU735"/>
      <c r="PUV735"/>
      <c r="PUW735"/>
      <c r="PUX735"/>
      <c r="PUY735"/>
      <c r="PUZ735"/>
      <c r="PVA735"/>
      <c r="PVB735"/>
      <c r="PVC735"/>
      <c r="PVD735"/>
      <c r="PVE735"/>
      <c r="PVF735"/>
      <c r="PVG735"/>
      <c r="PVH735"/>
      <c r="PVI735"/>
      <c r="PVJ735"/>
      <c r="PVK735"/>
      <c r="PVL735"/>
      <c r="PVM735"/>
      <c r="PVN735"/>
      <c r="PVO735"/>
      <c r="PVP735"/>
      <c r="PVQ735"/>
      <c r="PVR735"/>
      <c r="PVS735"/>
      <c r="PVT735"/>
      <c r="PVU735"/>
      <c r="PVV735"/>
      <c r="PVW735"/>
      <c r="PVX735"/>
      <c r="PVY735"/>
      <c r="PVZ735"/>
      <c r="PWA735"/>
      <c r="PWB735"/>
      <c r="PWC735"/>
      <c r="PWD735"/>
      <c r="PWE735"/>
      <c r="PWF735"/>
      <c r="PWG735"/>
      <c r="PWH735"/>
      <c r="PWI735"/>
      <c r="PWJ735"/>
      <c r="PWK735"/>
      <c r="PWL735"/>
      <c r="PWM735"/>
      <c r="PWN735"/>
      <c r="PWO735"/>
      <c r="PWP735"/>
      <c r="PWQ735"/>
      <c r="PWR735"/>
      <c r="PWS735"/>
      <c r="PWT735"/>
      <c r="PWU735"/>
      <c r="PWV735"/>
      <c r="PWW735"/>
      <c r="PWX735"/>
      <c r="PWY735"/>
      <c r="PWZ735"/>
      <c r="PXA735"/>
      <c r="PXB735"/>
      <c r="PXC735"/>
      <c r="PXD735"/>
      <c r="PXE735"/>
      <c r="PXF735"/>
      <c r="PXG735"/>
      <c r="PXH735"/>
      <c r="PXI735"/>
      <c r="PXJ735"/>
      <c r="PXK735"/>
      <c r="PXL735"/>
      <c r="PXM735"/>
      <c r="PXN735"/>
      <c r="PXO735"/>
      <c r="PXP735"/>
      <c r="PXQ735"/>
      <c r="PXR735"/>
      <c r="PXS735"/>
      <c r="PXT735"/>
      <c r="PXU735"/>
      <c r="PXV735"/>
      <c r="PXW735"/>
      <c r="PXX735"/>
      <c r="PXY735"/>
      <c r="PXZ735"/>
      <c r="PYA735"/>
      <c r="PYB735"/>
      <c r="PYC735"/>
      <c r="PYD735"/>
      <c r="PYE735"/>
      <c r="PYF735"/>
      <c r="PYG735"/>
      <c r="PYH735"/>
      <c r="PYI735"/>
      <c r="PYJ735"/>
      <c r="PYK735"/>
      <c r="PYL735"/>
      <c r="PYM735"/>
      <c r="PYN735"/>
      <c r="PYO735"/>
      <c r="PYP735"/>
      <c r="PYQ735"/>
      <c r="PYR735"/>
      <c r="PYS735"/>
      <c r="PYT735"/>
      <c r="PYU735"/>
      <c r="PYV735"/>
      <c r="PYW735"/>
      <c r="PYX735"/>
      <c r="PYY735"/>
      <c r="PYZ735"/>
      <c r="PZA735"/>
      <c r="PZB735"/>
      <c r="PZC735"/>
      <c r="PZD735"/>
      <c r="PZE735"/>
      <c r="PZF735"/>
      <c r="PZG735"/>
      <c r="PZH735"/>
      <c r="PZI735"/>
      <c r="PZJ735"/>
      <c r="PZK735"/>
      <c r="PZL735"/>
      <c r="PZM735"/>
      <c r="PZN735"/>
      <c r="PZO735"/>
      <c r="PZP735"/>
      <c r="PZQ735"/>
      <c r="PZR735"/>
      <c r="PZS735"/>
      <c r="PZT735"/>
      <c r="PZU735"/>
      <c r="PZV735"/>
      <c r="PZW735"/>
      <c r="PZX735"/>
      <c r="PZY735"/>
      <c r="PZZ735"/>
      <c r="QAA735"/>
      <c r="QAB735"/>
      <c r="QAC735"/>
      <c r="QAD735"/>
      <c r="QAE735"/>
      <c r="QAF735"/>
      <c r="QAG735"/>
      <c r="QAH735"/>
      <c r="QAI735"/>
      <c r="QAJ735"/>
      <c r="QAK735"/>
      <c r="QAL735"/>
      <c r="QAM735"/>
      <c r="QAN735"/>
      <c r="QAO735"/>
      <c r="QAP735"/>
      <c r="QAQ735"/>
      <c r="QAR735"/>
      <c r="QAS735"/>
      <c r="QAT735"/>
      <c r="QAU735"/>
      <c r="QAV735"/>
      <c r="QAW735"/>
      <c r="QAX735"/>
      <c r="QAY735"/>
      <c r="QAZ735"/>
      <c r="QBA735"/>
      <c r="QBB735"/>
      <c r="QBC735"/>
      <c r="QBD735"/>
      <c r="QBE735"/>
      <c r="QBF735"/>
      <c r="QBG735"/>
      <c r="QBH735"/>
      <c r="QBI735"/>
      <c r="QBJ735"/>
      <c r="QBK735"/>
      <c r="QBL735"/>
      <c r="QBM735"/>
      <c r="QBN735"/>
      <c r="QBO735"/>
      <c r="QBP735"/>
      <c r="QBQ735"/>
      <c r="QBR735"/>
      <c r="QBS735"/>
      <c r="QBT735"/>
      <c r="QBU735"/>
      <c r="QBV735"/>
      <c r="QBW735"/>
      <c r="QBX735"/>
      <c r="QBY735"/>
      <c r="QBZ735"/>
      <c r="QCA735"/>
      <c r="QCB735"/>
      <c r="QCC735"/>
      <c r="QCD735"/>
      <c r="QCE735"/>
      <c r="QCF735"/>
      <c r="QCG735"/>
      <c r="QCH735"/>
      <c r="QCI735"/>
      <c r="QCJ735"/>
      <c r="QCK735"/>
      <c r="QCL735"/>
      <c r="QCM735"/>
      <c r="QCN735"/>
      <c r="QCO735"/>
      <c r="QCP735"/>
      <c r="QCQ735"/>
      <c r="QCR735"/>
      <c r="QCS735"/>
      <c r="QCT735"/>
      <c r="QCU735"/>
      <c r="QCV735"/>
      <c r="QCW735"/>
      <c r="QCX735"/>
      <c r="QCY735"/>
      <c r="QCZ735"/>
      <c r="QDA735"/>
      <c r="QDB735"/>
      <c r="QDC735"/>
      <c r="QDD735"/>
      <c r="QDE735"/>
      <c r="QDF735"/>
      <c r="QDG735"/>
      <c r="QDH735"/>
      <c r="QDI735"/>
      <c r="QDJ735"/>
      <c r="QDK735"/>
      <c r="QDL735"/>
      <c r="QDM735"/>
      <c r="QDN735"/>
      <c r="QDO735"/>
      <c r="QDP735"/>
      <c r="QDQ735"/>
      <c r="QDR735"/>
      <c r="QDS735"/>
      <c r="QDT735"/>
      <c r="QDU735"/>
      <c r="QDV735"/>
      <c r="QDW735"/>
      <c r="QDX735"/>
      <c r="QDY735"/>
      <c r="QDZ735"/>
      <c r="QEA735"/>
      <c r="QEB735"/>
      <c r="QEC735"/>
      <c r="QED735"/>
      <c r="QEE735"/>
      <c r="QEF735"/>
      <c r="QEG735"/>
      <c r="QEH735"/>
      <c r="QEI735"/>
      <c r="QEJ735"/>
      <c r="QEK735"/>
      <c r="QEL735"/>
      <c r="QEM735"/>
      <c r="QEN735"/>
      <c r="QEO735"/>
      <c r="QEP735"/>
      <c r="QEQ735"/>
      <c r="QER735"/>
      <c r="QES735"/>
      <c r="QET735"/>
      <c r="QEU735"/>
      <c r="QEV735"/>
      <c r="QEW735"/>
      <c r="QEX735"/>
      <c r="QEY735"/>
      <c r="QEZ735"/>
      <c r="QFA735"/>
      <c r="QFB735"/>
      <c r="QFC735"/>
      <c r="QFD735"/>
      <c r="QFE735"/>
      <c r="QFF735"/>
      <c r="QFG735"/>
      <c r="QFH735"/>
      <c r="QFI735"/>
      <c r="QFJ735"/>
      <c r="QFK735"/>
      <c r="QFL735"/>
      <c r="QFM735"/>
      <c r="QFN735"/>
      <c r="QFO735"/>
      <c r="QFP735"/>
      <c r="QFQ735"/>
      <c r="QFR735"/>
      <c r="QFS735"/>
      <c r="QFT735"/>
      <c r="QFU735"/>
      <c r="QFV735"/>
      <c r="QFW735"/>
      <c r="QFX735"/>
      <c r="QFY735"/>
      <c r="QFZ735"/>
      <c r="QGA735"/>
      <c r="QGB735"/>
      <c r="QGC735"/>
      <c r="QGD735"/>
      <c r="QGE735"/>
      <c r="QGF735"/>
      <c r="QGG735"/>
      <c r="QGH735"/>
      <c r="QGI735"/>
      <c r="QGJ735"/>
      <c r="QGK735"/>
      <c r="QGL735"/>
      <c r="QGM735"/>
      <c r="QGN735"/>
      <c r="QGO735"/>
      <c r="QGP735"/>
      <c r="QGQ735"/>
      <c r="QGR735"/>
      <c r="QGS735"/>
      <c r="QGT735"/>
      <c r="QGU735"/>
      <c r="QGV735"/>
      <c r="QGW735"/>
      <c r="QGX735"/>
      <c r="QGY735"/>
      <c r="QGZ735"/>
      <c r="QHA735"/>
      <c r="QHB735"/>
      <c r="QHC735"/>
      <c r="QHD735"/>
      <c r="QHE735"/>
      <c r="QHF735"/>
      <c r="QHG735"/>
      <c r="QHH735"/>
      <c r="QHI735"/>
      <c r="QHJ735"/>
      <c r="QHK735"/>
      <c r="QHL735"/>
      <c r="QHM735"/>
      <c r="QHN735"/>
      <c r="QHO735"/>
      <c r="QHP735"/>
      <c r="QHQ735"/>
      <c r="QHR735"/>
      <c r="QHS735"/>
      <c r="QHT735"/>
      <c r="QHU735"/>
      <c r="QHV735"/>
      <c r="QHW735"/>
      <c r="QHX735"/>
      <c r="QHY735"/>
      <c r="QHZ735"/>
      <c r="QIA735"/>
      <c r="QIB735"/>
      <c r="QIC735"/>
      <c r="QID735"/>
      <c r="QIE735"/>
      <c r="QIF735"/>
      <c r="QIG735"/>
      <c r="QIH735"/>
      <c r="QII735"/>
      <c r="QIJ735"/>
      <c r="QIK735"/>
      <c r="QIL735"/>
      <c r="QIM735"/>
      <c r="QIN735"/>
      <c r="QIO735"/>
      <c r="QIP735"/>
      <c r="QIQ735"/>
      <c r="QIR735"/>
      <c r="QIS735"/>
      <c r="QIT735"/>
      <c r="QIU735"/>
      <c r="QIV735"/>
      <c r="QIW735"/>
      <c r="QIX735"/>
      <c r="QIY735"/>
      <c r="QIZ735"/>
      <c r="QJA735"/>
      <c r="QJB735"/>
      <c r="QJC735"/>
      <c r="QJD735"/>
      <c r="QJE735"/>
      <c r="QJF735"/>
      <c r="QJG735"/>
      <c r="QJH735"/>
      <c r="QJI735"/>
      <c r="QJJ735"/>
      <c r="QJK735"/>
      <c r="QJL735"/>
      <c r="QJM735"/>
      <c r="QJN735"/>
      <c r="QJO735"/>
      <c r="QJP735"/>
      <c r="QJQ735"/>
      <c r="QJR735"/>
      <c r="QJS735"/>
      <c r="QJT735"/>
      <c r="QJU735"/>
      <c r="QJV735"/>
      <c r="QJW735"/>
      <c r="QJX735"/>
      <c r="QJY735"/>
      <c r="QJZ735"/>
      <c r="QKA735"/>
      <c r="QKB735"/>
      <c r="QKC735"/>
      <c r="QKD735"/>
      <c r="QKE735"/>
      <c r="QKF735"/>
      <c r="QKG735"/>
      <c r="QKH735"/>
      <c r="QKI735"/>
      <c r="QKJ735"/>
      <c r="QKK735"/>
      <c r="QKL735"/>
      <c r="QKM735"/>
      <c r="QKN735"/>
      <c r="QKO735"/>
      <c r="QKP735"/>
      <c r="QKQ735"/>
      <c r="QKR735"/>
      <c r="QKS735"/>
      <c r="QKT735"/>
      <c r="QKU735"/>
      <c r="QKV735"/>
      <c r="QKW735"/>
      <c r="QKX735"/>
      <c r="QKY735"/>
      <c r="QKZ735"/>
      <c r="QLA735"/>
      <c r="QLB735"/>
      <c r="QLC735"/>
      <c r="QLD735"/>
      <c r="QLE735"/>
      <c r="QLF735"/>
      <c r="QLG735"/>
      <c r="QLH735"/>
      <c r="QLI735"/>
      <c r="QLJ735"/>
      <c r="QLK735"/>
      <c r="QLL735"/>
      <c r="QLM735"/>
      <c r="QLN735"/>
      <c r="QLO735"/>
      <c r="QLP735"/>
      <c r="QLQ735"/>
      <c r="QLR735"/>
      <c r="QLS735"/>
      <c r="QLT735"/>
      <c r="QLU735"/>
      <c r="QLV735"/>
      <c r="QLW735"/>
      <c r="QLX735"/>
      <c r="QLY735"/>
      <c r="QLZ735"/>
      <c r="QMA735"/>
      <c r="QMB735"/>
      <c r="QMC735"/>
      <c r="QMD735"/>
      <c r="QME735"/>
      <c r="QMF735"/>
      <c r="QMG735"/>
      <c r="QMH735"/>
      <c r="QMI735"/>
      <c r="QMJ735"/>
      <c r="QMK735"/>
      <c r="QML735"/>
      <c r="QMM735"/>
      <c r="QMN735"/>
      <c r="QMO735"/>
      <c r="QMP735"/>
      <c r="QMQ735"/>
      <c r="QMR735"/>
      <c r="QMS735"/>
      <c r="QMT735"/>
      <c r="QMU735"/>
      <c r="QMV735"/>
      <c r="QMW735"/>
      <c r="QMX735"/>
      <c r="QMY735"/>
      <c r="QMZ735"/>
      <c r="QNA735"/>
      <c r="QNB735"/>
      <c r="QNC735"/>
      <c r="QND735"/>
      <c r="QNE735"/>
      <c r="QNF735"/>
      <c r="QNG735"/>
      <c r="QNH735"/>
      <c r="QNI735"/>
      <c r="QNJ735"/>
      <c r="QNK735"/>
      <c r="QNL735"/>
      <c r="QNM735"/>
      <c r="QNN735"/>
      <c r="QNO735"/>
      <c r="QNP735"/>
      <c r="QNQ735"/>
      <c r="QNR735"/>
      <c r="QNS735"/>
      <c r="QNT735"/>
      <c r="QNU735"/>
      <c r="QNV735"/>
      <c r="QNW735"/>
      <c r="QNX735"/>
      <c r="QNY735"/>
      <c r="QNZ735"/>
      <c r="QOA735"/>
      <c r="QOB735"/>
      <c r="QOC735"/>
      <c r="QOD735"/>
      <c r="QOE735"/>
      <c r="QOF735"/>
      <c r="QOG735"/>
      <c r="QOH735"/>
      <c r="QOI735"/>
      <c r="QOJ735"/>
      <c r="QOK735"/>
      <c r="QOL735"/>
      <c r="QOM735"/>
      <c r="QON735"/>
      <c r="QOO735"/>
      <c r="QOP735"/>
      <c r="QOQ735"/>
      <c r="QOR735"/>
      <c r="QOS735"/>
      <c r="QOT735"/>
      <c r="QOU735"/>
      <c r="QOV735"/>
      <c r="QOW735"/>
      <c r="QOX735"/>
      <c r="QOY735"/>
      <c r="QOZ735"/>
      <c r="QPA735"/>
      <c r="QPB735"/>
      <c r="QPC735"/>
      <c r="QPD735"/>
      <c r="QPE735"/>
      <c r="QPF735"/>
      <c r="QPG735"/>
      <c r="QPH735"/>
      <c r="QPI735"/>
      <c r="QPJ735"/>
      <c r="QPK735"/>
      <c r="QPL735"/>
      <c r="QPM735"/>
      <c r="QPN735"/>
      <c r="QPO735"/>
      <c r="QPP735"/>
      <c r="QPQ735"/>
      <c r="QPR735"/>
      <c r="QPS735"/>
      <c r="QPT735"/>
      <c r="QPU735"/>
      <c r="QPV735"/>
      <c r="QPW735"/>
      <c r="QPX735"/>
      <c r="QPY735"/>
      <c r="QPZ735"/>
      <c r="QQA735"/>
      <c r="QQB735"/>
      <c r="QQC735"/>
      <c r="QQD735"/>
      <c r="QQE735"/>
      <c r="QQF735"/>
      <c r="QQG735"/>
      <c r="QQH735"/>
      <c r="QQI735"/>
      <c r="QQJ735"/>
      <c r="QQK735"/>
      <c r="QQL735"/>
      <c r="QQM735"/>
      <c r="QQN735"/>
      <c r="QQO735"/>
      <c r="QQP735"/>
      <c r="QQQ735"/>
      <c r="QQR735"/>
      <c r="QQS735"/>
      <c r="QQT735"/>
      <c r="QQU735"/>
      <c r="QQV735"/>
      <c r="QQW735"/>
      <c r="QQX735"/>
      <c r="QQY735"/>
      <c r="QQZ735"/>
      <c r="QRA735"/>
      <c r="QRB735"/>
      <c r="QRC735"/>
      <c r="QRD735"/>
      <c r="QRE735"/>
      <c r="QRF735"/>
      <c r="QRG735"/>
      <c r="QRH735"/>
      <c r="QRI735"/>
      <c r="QRJ735"/>
      <c r="QRK735"/>
      <c r="QRL735"/>
      <c r="QRM735"/>
      <c r="QRN735"/>
      <c r="QRO735"/>
      <c r="QRP735"/>
      <c r="QRQ735"/>
      <c r="QRR735"/>
      <c r="QRS735"/>
      <c r="QRT735"/>
      <c r="QRU735"/>
      <c r="QRV735"/>
      <c r="QRW735"/>
      <c r="QRX735"/>
      <c r="QRY735"/>
      <c r="QRZ735"/>
      <c r="QSA735"/>
      <c r="QSB735"/>
      <c r="QSC735"/>
      <c r="QSD735"/>
      <c r="QSE735"/>
      <c r="QSF735"/>
      <c r="QSG735"/>
      <c r="QSH735"/>
      <c r="QSI735"/>
      <c r="QSJ735"/>
      <c r="QSK735"/>
      <c r="QSL735"/>
      <c r="QSM735"/>
      <c r="QSN735"/>
      <c r="QSO735"/>
      <c r="QSP735"/>
      <c r="QSQ735"/>
      <c r="QSR735"/>
      <c r="QSS735"/>
      <c r="QST735"/>
      <c r="QSU735"/>
      <c r="QSV735"/>
      <c r="QSW735"/>
      <c r="QSX735"/>
      <c r="QSY735"/>
      <c r="QSZ735"/>
      <c r="QTA735"/>
      <c r="QTB735"/>
      <c r="QTC735"/>
      <c r="QTD735"/>
      <c r="QTE735"/>
      <c r="QTF735"/>
      <c r="QTG735"/>
      <c r="QTH735"/>
      <c r="QTI735"/>
      <c r="QTJ735"/>
      <c r="QTK735"/>
      <c r="QTL735"/>
      <c r="QTM735"/>
      <c r="QTN735"/>
      <c r="QTO735"/>
      <c r="QTP735"/>
      <c r="QTQ735"/>
      <c r="QTR735"/>
      <c r="QTS735"/>
      <c r="QTT735"/>
      <c r="QTU735"/>
      <c r="QTV735"/>
      <c r="QTW735"/>
      <c r="QTX735"/>
      <c r="QTY735"/>
      <c r="QTZ735"/>
      <c r="QUA735"/>
      <c r="QUB735"/>
      <c r="QUC735"/>
      <c r="QUD735"/>
      <c r="QUE735"/>
      <c r="QUF735"/>
      <c r="QUG735"/>
      <c r="QUH735"/>
      <c r="QUI735"/>
      <c r="QUJ735"/>
      <c r="QUK735"/>
      <c r="QUL735"/>
      <c r="QUM735"/>
      <c r="QUN735"/>
      <c r="QUO735"/>
      <c r="QUP735"/>
      <c r="QUQ735"/>
      <c r="QUR735"/>
      <c r="QUS735"/>
      <c r="QUT735"/>
      <c r="QUU735"/>
      <c r="QUV735"/>
      <c r="QUW735"/>
      <c r="QUX735"/>
      <c r="QUY735"/>
      <c r="QUZ735"/>
      <c r="QVA735"/>
      <c r="QVB735"/>
      <c r="QVC735"/>
      <c r="QVD735"/>
      <c r="QVE735"/>
      <c r="QVF735"/>
      <c r="QVG735"/>
      <c r="QVH735"/>
      <c r="QVI735"/>
      <c r="QVJ735"/>
      <c r="QVK735"/>
      <c r="QVL735"/>
      <c r="QVM735"/>
      <c r="QVN735"/>
      <c r="QVO735"/>
      <c r="QVP735"/>
      <c r="QVQ735"/>
      <c r="QVR735"/>
      <c r="QVS735"/>
      <c r="QVT735"/>
      <c r="QVU735"/>
      <c r="QVV735"/>
      <c r="QVW735"/>
      <c r="QVX735"/>
      <c r="QVY735"/>
      <c r="QVZ735"/>
      <c r="QWA735"/>
      <c r="QWB735"/>
      <c r="QWC735"/>
      <c r="QWD735"/>
      <c r="QWE735"/>
      <c r="QWF735"/>
      <c r="QWG735"/>
      <c r="QWH735"/>
      <c r="QWI735"/>
      <c r="QWJ735"/>
      <c r="QWK735"/>
      <c r="QWL735"/>
      <c r="QWM735"/>
      <c r="QWN735"/>
      <c r="QWO735"/>
      <c r="QWP735"/>
      <c r="QWQ735"/>
      <c r="QWR735"/>
      <c r="QWS735"/>
      <c r="QWT735"/>
      <c r="QWU735"/>
      <c r="QWV735"/>
      <c r="QWW735"/>
      <c r="QWX735"/>
      <c r="QWY735"/>
      <c r="QWZ735"/>
      <c r="QXA735"/>
      <c r="QXB735"/>
      <c r="QXC735"/>
      <c r="QXD735"/>
      <c r="QXE735"/>
      <c r="QXF735"/>
      <c r="QXG735"/>
      <c r="QXH735"/>
      <c r="QXI735"/>
      <c r="QXJ735"/>
      <c r="QXK735"/>
      <c r="QXL735"/>
      <c r="QXM735"/>
      <c r="QXN735"/>
      <c r="QXO735"/>
      <c r="QXP735"/>
      <c r="QXQ735"/>
      <c r="QXR735"/>
      <c r="QXS735"/>
      <c r="QXT735"/>
      <c r="QXU735"/>
      <c r="QXV735"/>
      <c r="QXW735"/>
      <c r="QXX735"/>
      <c r="QXY735"/>
      <c r="QXZ735"/>
      <c r="QYA735"/>
      <c r="QYB735"/>
      <c r="QYC735"/>
      <c r="QYD735"/>
      <c r="QYE735"/>
      <c r="QYF735"/>
      <c r="QYG735"/>
      <c r="QYH735"/>
      <c r="QYI735"/>
      <c r="QYJ735"/>
      <c r="QYK735"/>
      <c r="QYL735"/>
      <c r="QYM735"/>
      <c r="QYN735"/>
      <c r="QYO735"/>
      <c r="QYP735"/>
      <c r="QYQ735"/>
      <c r="QYR735"/>
      <c r="QYS735"/>
      <c r="QYT735"/>
      <c r="QYU735"/>
      <c r="QYV735"/>
      <c r="QYW735"/>
      <c r="QYX735"/>
      <c r="QYY735"/>
      <c r="QYZ735"/>
      <c r="QZA735"/>
      <c r="QZB735"/>
      <c r="QZC735"/>
      <c r="QZD735"/>
      <c r="QZE735"/>
      <c r="QZF735"/>
      <c r="QZG735"/>
      <c r="QZH735"/>
      <c r="QZI735"/>
      <c r="QZJ735"/>
      <c r="QZK735"/>
      <c r="QZL735"/>
      <c r="QZM735"/>
      <c r="QZN735"/>
      <c r="QZO735"/>
      <c r="QZP735"/>
      <c r="QZQ735"/>
      <c r="QZR735"/>
      <c r="QZS735"/>
      <c r="QZT735"/>
      <c r="QZU735"/>
      <c r="QZV735"/>
      <c r="QZW735"/>
      <c r="QZX735"/>
      <c r="QZY735"/>
      <c r="QZZ735"/>
      <c r="RAA735"/>
      <c r="RAB735"/>
      <c r="RAC735"/>
      <c r="RAD735"/>
      <c r="RAE735"/>
      <c r="RAF735"/>
      <c r="RAG735"/>
      <c r="RAH735"/>
      <c r="RAI735"/>
      <c r="RAJ735"/>
      <c r="RAK735"/>
      <c r="RAL735"/>
      <c r="RAM735"/>
      <c r="RAN735"/>
      <c r="RAO735"/>
      <c r="RAP735"/>
      <c r="RAQ735"/>
      <c r="RAR735"/>
      <c r="RAS735"/>
      <c r="RAT735"/>
      <c r="RAU735"/>
      <c r="RAV735"/>
      <c r="RAW735"/>
      <c r="RAX735"/>
      <c r="RAY735"/>
      <c r="RAZ735"/>
      <c r="RBA735"/>
      <c r="RBB735"/>
      <c r="RBC735"/>
      <c r="RBD735"/>
      <c r="RBE735"/>
      <c r="RBF735"/>
      <c r="RBG735"/>
      <c r="RBH735"/>
      <c r="RBI735"/>
      <c r="RBJ735"/>
      <c r="RBK735"/>
      <c r="RBL735"/>
      <c r="RBM735"/>
      <c r="RBN735"/>
      <c r="RBO735"/>
      <c r="RBP735"/>
      <c r="RBQ735"/>
      <c r="RBR735"/>
      <c r="RBS735"/>
      <c r="RBT735"/>
      <c r="RBU735"/>
      <c r="RBV735"/>
      <c r="RBW735"/>
      <c r="RBX735"/>
      <c r="RBY735"/>
      <c r="RBZ735"/>
      <c r="RCA735"/>
      <c r="RCB735"/>
      <c r="RCC735"/>
      <c r="RCD735"/>
      <c r="RCE735"/>
      <c r="RCF735"/>
      <c r="RCG735"/>
      <c r="RCH735"/>
      <c r="RCI735"/>
      <c r="RCJ735"/>
      <c r="RCK735"/>
      <c r="RCL735"/>
      <c r="RCM735"/>
      <c r="RCN735"/>
      <c r="RCO735"/>
      <c r="RCP735"/>
      <c r="RCQ735"/>
      <c r="RCR735"/>
      <c r="RCS735"/>
      <c r="RCT735"/>
      <c r="RCU735"/>
      <c r="RCV735"/>
      <c r="RCW735"/>
      <c r="RCX735"/>
      <c r="RCY735"/>
      <c r="RCZ735"/>
      <c r="RDA735"/>
      <c r="RDB735"/>
      <c r="RDC735"/>
      <c r="RDD735"/>
      <c r="RDE735"/>
      <c r="RDF735"/>
      <c r="RDG735"/>
      <c r="RDH735"/>
      <c r="RDI735"/>
      <c r="RDJ735"/>
      <c r="RDK735"/>
      <c r="RDL735"/>
      <c r="RDM735"/>
      <c r="RDN735"/>
      <c r="RDO735"/>
      <c r="RDP735"/>
      <c r="RDQ735"/>
      <c r="RDR735"/>
      <c r="RDS735"/>
      <c r="RDT735"/>
      <c r="RDU735"/>
      <c r="RDV735"/>
      <c r="RDW735"/>
      <c r="RDX735"/>
      <c r="RDY735"/>
      <c r="RDZ735"/>
      <c r="REA735"/>
      <c r="REB735"/>
      <c r="REC735"/>
      <c r="RED735"/>
      <c r="REE735"/>
      <c r="REF735"/>
      <c r="REG735"/>
      <c r="REH735"/>
      <c r="REI735"/>
      <c r="REJ735"/>
      <c r="REK735"/>
      <c r="REL735"/>
      <c r="REM735"/>
      <c r="REN735"/>
      <c r="REO735"/>
      <c r="REP735"/>
      <c r="REQ735"/>
      <c r="RER735"/>
      <c r="RES735"/>
      <c r="RET735"/>
      <c r="REU735"/>
      <c r="REV735"/>
      <c r="REW735"/>
      <c r="REX735"/>
      <c r="REY735"/>
      <c r="REZ735"/>
      <c r="RFA735"/>
      <c r="RFB735"/>
      <c r="RFC735"/>
      <c r="RFD735"/>
      <c r="RFE735"/>
      <c r="RFF735"/>
      <c r="RFG735"/>
      <c r="RFH735"/>
      <c r="RFI735"/>
      <c r="RFJ735"/>
      <c r="RFK735"/>
      <c r="RFL735"/>
      <c r="RFM735"/>
      <c r="RFN735"/>
      <c r="RFO735"/>
      <c r="RFP735"/>
      <c r="RFQ735"/>
      <c r="RFR735"/>
      <c r="RFS735"/>
      <c r="RFT735"/>
      <c r="RFU735"/>
      <c r="RFV735"/>
      <c r="RFW735"/>
      <c r="RFX735"/>
      <c r="RFY735"/>
      <c r="RFZ735"/>
      <c r="RGA735"/>
      <c r="RGB735"/>
      <c r="RGC735"/>
      <c r="RGD735"/>
      <c r="RGE735"/>
      <c r="RGF735"/>
      <c r="RGG735"/>
      <c r="RGH735"/>
      <c r="RGI735"/>
      <c r="RGJ735"/>
      <c r="RGK735"/>
      <c r="RGL735"/>
      <c r="RGM735"/>
      <c r="RGN735"/>
      <c r="RGO735"/>
      <c r="RGP735"/>
      <c r="RGQ735"/>
      <c r="RGR735"/>
      <c r="RGS735"/>
      <c r="RGT735"/>
      <c r="RGU735"/>
      <c r="RGV735"/>
      <c r="RGW735"/>
      <c r="RGX735"/>
      <c r="RGY735"/>
      <c r="RGZ735"/>
      <c r="RHA735"/>
      <c r="RHB735"/>
      <c r="RHC735"/>
      <c r="RHD735"/>
      <c r="RHE735"/>
      <c r="RHF735"/>
      <c r="RHG735"/>
      <c r="RHH735"/>
      <c r="RHI735"/>
      <c r="RHJ735"/>
      <c r="RHK735"/>
      <c r="RHL735"/>
      <c r="RHM735"/>
      <c r="RHN735"/>
      <c r="RHO735"/>
      <c r="RHP735"/>
      <c r="RHQ735"/>
      <c r="RHR735"/>
      <c r="RHS735"/>
      <c r="RHT735"/>
      <c r="RHU735"/>
      <c r="RHV735"/>
      <c r="RHW735"/>
      <c r="RHX735"/>
      <c r="RHY735"/>
      <c r="RHZ735"/>
      <c r="RIA735"/>
      <c r="RIB735"/>
      <c r="RIC735"/>
      <c r="RID735"/>
      <c r="RIE735"/>
      <c r="RIF735"/>
      <c r="RIG735"/>
      <c r="RIH735"/>
      <c r="RII735"/>
      <c r="RIJ735"/>
      <c r="RIK735"/>
      <c r="RIL735"/>
      <c r="RIM735"/>
      <c r="RIN735"/>
      <c r="RIO735"/>
      <c r="RIP735"/>
      <c r="RIQ735"/>
      <c r="RIR735"/>
      <c r="RIS735"/>
      <c r="RIT735"/>
      <c r="RIU735"/>
      <c r="RIV735"/>
      <c r="RIW735"/>
      <c r="RIX735"/>
      <c r="RIY735"/>
      <c r="RIZ735"/>
      <c r="RJA735"/>
      <c r="RJB735"/>
      <c r="RJC735"/>
      <c r="RJD735"/>
      <c r="RJE735"/>
      <c r="RJF735"/>
      <c r="RJG735"/>
      <c r="RJH735"/>
      <c r="RJI735"/>
      <c r="RJJ735"/>
      <c r="RJK735"/>
      <c r="RJL735"/>
      <c r="RJM735"/>
      <c r="RJN735"/>
      <c r="RJO735"/>
      <c r="RJP735"/>
      <c r="RJQ735"/>
      <c r="RJR735"/>
      <c r="RJS735"/>
      <c r="RJT735"/>
      <c r="RJU735"/>
      <c r="RJV735"/>
      <c r="RJW735"/>
      <c r="RJX735"/>
      <c r="RJY735"/>
      <c r="RJZ735"/>
      <c r="RKA735"/>
      <c r="RKB735"/>
      <c r="RKC735"/>
      <c r="RKD735"/>
      <c r="RKE735"/>
      <c r="RKF735"/>
      <c r="RKG735"/>
      <c r="RKH735"/>
      <c r="RKI735"/>
      <c r="RKJ735"/>
      <c r="RKK735"/>
      <c r="RKL735"/>
      <c r="RKM735"/>
      <c r="RKN735"/>
      <c r="RKO735"/>
      <c r="RKP735"/>
      <c r="RKQ735"/>
      <c r="RKR735"/>
      <c r="RKS735"/>
      <c r="RKT735"/>
      <c r="RKU735"/>
      <c r="RKV735"/>
      <c r="RKW735"/>
      <c r="RKX735"/>
      <c r="RKY735"/>
      <c r="RKZ735"/>
      <c r="RLA735"/>
      <c r="RLB735"/>
      <c r="RLC735"/>
      <c r="RLD735"/>
      <c r="RLE735"/>
      <c r="RLF735"/>
      <c r="RLG735"/>
      <c r="RLH735"/>
      <c r="RLI735"/>
      <c r="RLJ735"/>
      <c r="RLK735"/>
      <c r="RLL735"/>
      <c r="RLM735"/>
      <c r="RLN735"/>
      <c r="RLO735"/>
      <c r="RLP735"/>
      <c r="RLQ735"/>
      <c r="RLR735"/>
      <c r="RLS735"/>
      <c r="RLT735"/>
      <c r="RLU735"/>
      <c r="RLV735"/>
      <c r="RLW735"/>
      <c r="RLX735"/>
      <c r="RLY735"/>
      <c r="RLZ735"/>
      <c r="RMA735"/>
      <c r="RMB735"/>
      <c r="RMC735"/>
      <c r="RMD735"/>
      <c r="RME735"/>
      <c r="RMF735"/>
      <c r="RMG735"/>
      <c r="RMH735"/>
      <c r="RMI735"/>
      <c r="RMJ735"/>
      <c r="RMK735"/>
      <c r="RML735"/>
      <c r="RMM735"/>
      <c r="RMN735"/>
      <c r="RMO735"/>
      <c r="RMP735"/>
      <c r="RMQ735"/>
      <c r="RMR735"/>
      <c r="RMS735"/>
      <c r="RMT735"/>
      <c r="RMU735"/>
      <c r="RMV735"/>
      <c r="RMW735"/>
      <c r="RMX735"/>
      <c r="RMY735"/>
      <c r="RMZ735"/>
      <c r="RNA735"/>
      <c r="RNB735"/>
      <c r="RNC735"/>
      <c r="RND735"/>
      <c r="RNE735"/>
      <c r="RNF735"/>
      <c r="RNG735"/>
      <c r="RNH735"/>
      <c r="RNI735"/>
      <c r="RNJ735"/>
      <c r="RNK735"/>
      <c r="RNL735"/>
      <c r="RNM735"/>
      <c r="RNN735"/>
      <c r="RNO735"/>
      <c r="RNP735"/>
      <c r="RNQ735"/>
      <c r="RNR735"/>
      <c r="RNS735"/>
      <c r="RNT735"/>
      <c r="RNU735"/>
      <c r="RNV735"/>
      <c r="RNW735"/>
      <c r="RNX735"/>
      <c r="RNY735"/>
      <c r="RNZ735"/>
      <c r="ROA735"/>
      <c r="ROB735"/>
      <c r="ROC735"/>
      <c r="ROD735"/>
      <c r="ROE735"/>
      <c r="ROF735"/>
      <c r="ROG735"/>
      <c r="ROH735"/>
      <c r="ROI735"/>
      <c r="ROJ735"/>
      <c r="ROK735"/>
      <c r="ROL735"/>
      <c r="ROM735"/>
      <c r="RON735"/>
      <c r="ROO735"/>
      <c r="ROP735"/>
      <c r="ROQ735"/>
      <c r="ROR735"/>
      <c r="ROS735"/>
      <c r="ROT735"/>
      <c r="ROU735"/>
      <c r="ROV735"/>
      <c r="ROW735"/>
      <c r="ROX735"/>
      <c r="ROY735"/>
      <c r="ROZ735"/>
      <c r="RPA735"/>
      <c r="RPB735"/>
      <c r="RPC735"/>
      <c r="RPD735"/>
      <c r="RPE735"/>
      <c r="RPF735"/>
      <c r="RPG735"/>
      <c r="RPH735"/>
      <c r="RPI735"/>
      <c r="RPJ735"/>
      <c r="RPK735"/>
      <c r="RPL735"/>
      <c r="RPM735"/>
      <c r="RPN735"/>
      <c r="RPO735"/>
      <c r="RPP735"/>
      <c r="RPQ735"/>
      <c r="RPR735"/>
      <c r="RPS735"/>
      <c r="RPT735"/>
      <c r="RPU735"/>
      <c r="RPV735"/>
      <c r="RPW735"/>
      <c r="RPX735"/>
      <c r="RPY735"/>
      <c r="RPZ735"/>
      <c r="RQA735"/>
      <c r="RQB735"/>
      <c r="RQC735"/>
      <c r="RQD735"/>
      <c r="RQE735"/>
      <c r="RQF735"/>
      <c r="RQG735"/>
      <c r="RQH735"/>
      <c r="RQI735"/>
      <c r="RQJ735"/>
      <c r="RQK735"/>
      <c r="RQL735"/>
      <c r="RQM735"/>
      <c r="RQN735"/>
      <c r="RQO735"/>
      <c r="RQP735"/>
      <c r="RQQ735"/>
      <c r="RQR735"/>
      <c r="RQS735"/>
      <c r="RQT735"/>
      <c r="RQU735"/>
      <c r="RQV735"/>
      <c r="RQW735"/>
      <c r="RQX735"/>
      <c r="RQY735"/>
      <c r="RQZ735"/>
      <c r="RRA735"/>
      <c r="RRB735"/>
      <c r="RRC735"/>
      <c r="RRD735"/>
      <c r="RRE735"/>
      <c r="RRF735"/>
      <c r="RRG735"/>
      <c r="RRH735"/>
      <c r="RRI735"/>
      <c r="RRJ735"/>
      <c r="RRK735"/>
      <c r="RRL735"/>
      <c r="RRM735"/>
      <c r="RRN735"/>
      <c r="RRO735"/>
      <c r="RRP735"/>
      <c r="RRQ735"/>
      <c r="RRR735"/>
      <c r="RRS735"/>
      <c r="RRT735"/>
      <c r="RRU735"/>
      <c r="RRV735"/>
      <c r="RRW735"/>
      <c r="RRX735"/>
      <c r="RRY735"/>
      <c r="RRZ735"/>
      <c r="RSA735"/>
      <c r="RSB735"/>
      <c r="RSC735"/>
      <c r="RSD735"/>
      <c r="RSE735"/>
      <c r="RSF735"/>
      <c r="RSG735"/>
      <c r="RSH735"/>
      <c r="RSI735"/>
      <c r="RSJ735"/>
      <c r="RSK735"/>
      <c r="RSL735"/>
      <c r="RSM735"/>
      <c r="RSN735"/>
      <c r="RSO735"/>
      <c r="RSP735"/>
      <c r="RSQ735"/>
      <c r="RSR735"/>
      <c r="RSS735"/>
      <c r="RST735"/>
      <c r="RSU735"/>
      <c r="RSV735"/>
      <c r="RSW735"/>
      <c r="RSX735"/>
      <c r="RSY735"/>
      <c r="RSZ735"/>
      <c r="RTA735"/>
      <c r="RTB735"/>
      <c r="RTC735"/>
      <c r="RTD735"/>
      <c r="RTE735"/>
      <c r="RTF735"/>
      <c r="RTG735"/>
      <c r="RTH735"/>
      <c r="RTI735"/>
      <c r="RTJ735"/>
      <c r="RTK735"/>
      <c r="RTL735"/>
      <c r="RTM735"/>
      <c r="RTN735"/>
      <c r="RTO735"/>
      <c r="RTP735"/>
      <c r="RTQ735"/>
      <c r="RTR735"/>
      <c r="RTS735"/>
      <c r="RTT735"/>
      <c r="RTU735"/>
      <c r="RTV735"/>
      <c r="RTW735"/>
      <c r="RTX735"/>
      <c r="RTY735"/>
      <c r="RTZ735"/>
      <c r="RUA735"/>
      <c r="RUB735"/>
      <c r="RUC735"/>
      <c r="RUD735"/>
      <c r="RUE735"/>
      <c r="RUF735"/>
      <c r="RUG735"/>
      <c r="RUH735"/>
      <c r="RUI735"/>
      <c r="RUJ735"/>
      <c r="RUK735"/>
      <c r="RUL735"/>
      <c r="RUM735"/>
      <c r="RUN735"/>
      <c r="RUO735"/>
      <c r="RUP735"/>
      <c r="RUQ735"/>
      <c r="RUR735"/>
      <c r="RUS735"/>
      <c r="RUT735"/>
      <c r="RUU735"/>
      <c r="RUV735"/>
      <c r="RUW735"/>
      <c r="RUX735"/>
      <c r="RUY735"/>
      <c r="RUZ735"/>
      <c r="RVA735"/>
      <c r="RVB735"/>
      <c r="RVC735"/>
      <c r="RVD735"/>
      <c r="RVE735"/>
      <c r="RVF735"/>
      <c r="RVG735"/>
      <c r="RVH735"/>
      <c r="RVI735"/>
      <c r="RVJ735"/>
      <c r="RVK735"/>
      <c r="RVL735"/>
      <c r="RVM735"/>
      <c r="RVN735"/>
      <c r="RVO735"/>
      <c r="RVP735"/>
      <c r="RVQ735"/>
      <c r="RVR735"/>
      <c r="RVS735"/>
      <c r="RVT735"/>
      <c r="RVU735"/>
      <c r="RVV735"/>
      <c r="RVW735"/>
      <c r="RVX735"/>
      <c r="RVY735"/>
      <c r="RVZ735"/>
      <c r="RWA735"/>
      <c r="RWB735"/>
      <c r="RWC735"/>
      <c r="RWD735"/>
      <c r="RWE735"/>
      <c r="RWF735"/>
      <c r="RWG735"/>
      <c r="RWH735"/>
      <c r="RWI735"/>
      <c r="RWJ735"/>
      <c r="RWK735"/>
      <c r="RWL735"/>
      <c r="RWM735"/>
      <c r="RWN735"/>
      <c r="RWO735"/>
      <c r="RWP735"/>
      <c r="RWQ735"/>
      <c r="RWR735"/>
      <c r="RWS735"/>
      <c r="RWT735"/>
      <c r="RWU735"/>
      <c r="RWV735"/>
      <c r="RWW735"/>
      <c r="RWX735"/>
      <c r="RWY735"/>
      <c r="RWZ735"/>
      <c r="RXA735"/>
      <c r="RXB735"/>
      <c r="RXC735"/>
      <c r="RXD735"/>
      <c r="RXE735"/>
      <c r="RXF735"/>
      <c r="RXG735"/>
      <c r="RXH735"/>
      <c r="RXI735"/>
      <c r="RXJ735"/>
      <c r="RXK735"/>
      <c r="RXL735"/>
      <c r="RXM735"/>
      <c r="RXN735"/>
      <c r="RXO735"/>
      <c r="RXP735"/>
      <c r="RXQ735"/>
      <c r="RXR735"/>
      <c r="RXS735"/>
      <c r="RXT735"/>
      <c r="RXU735"/>
      <c r="RXV735"/>
      <c r="RXW735"/>
      <c r="RXX735"/>
      <c r="RXY735"/>
      <c r="RXZ735"/>
      <c r="RYA735"/>
      <c r="RYB735"/>
      <c r="RYC735"/>
      <c r="RYD735"/>
      <c r="RYE735"/>
      <c r="RYF735"/>
      <c r="RYG735"/>
      <c r="RYH735"/>
      <c r="RYI735"/>
      <c r="RYJ735"/>
      <c r="RYK735"/>
      <c r="RYL735"/>
      <c r="RYM735"/>
      <c r="RYN735"/>
      <c r="RYO735"/>
      <c r="RYP735"/>
      <c r="RYQ735"/>
      <c r="RYR735"/>
      <c r="RYS735"/>
      <c r="RYT735"/>
      <c r="RYU735"/>
      <c r="RYV735"/>
      <c r="RYW735"/>
      <c r="RYX735"/>
      <c r="RYY735"/>
      <c r="RYZ735"/>
      <c r="RZA735"/>
      <c r="RZB735"/>
      <c r="RZC735"/>
      <c r="RZD735"/>
      <c r="RZE735"/>
      <c r="RZF735"/>
      <c r="RZG735"/>
      <c r="RZH735"/>
      <c r="RZI735"/>
      <c r="RZJ735"/>
      <c r="RZK735"/>
      <c r="RZL735"/>
      <c r="RZM735"/>
      <c r="RZN735"/>
      <c r="RZO735"/>
      <c r="RZP735"/>
      <c r="RZQ735"/>
      <c r="RZR735"/>
      <c r="RZS735"/>
      <c r="RZT735"/>
      <c r="RZU735"/>
      <c r="RZV735"/>
      <c r="RZW735"/>
      <c r="RZX735"/>
      <c r="RZY735"/>
      <c r="RZZ735"/>
      <c r="SAA735"/>
      <c r="SAB735"/>
      <c r="SAC735"/>
      <c r="SAD735"/>
      <c r="SAE735"/>
      <c r="SAF735"/>
      <c r="SAG735"/>
      <c r="SAH735"/>
      <c r="SAI735"/>
      <c r="SAJ735"/>
      <c r="SAK735"/>
      <c r="SAL735"/>
      <c r="SAM735"/>
      <c r="SAN735"/>
      <c r="SAO735"/>
      <c r="SAP735"/>
      <c r="SAQ735"/>
      <c r="SAR735"/>
      <c r="SAS735"/>
      <c r="SAT735"/>
      <c r="SAU735"/>
      <c r="SAV735"/>
      <c r="SAW735"/>
      <c r="SAX735"/>
      <c r="SAY735"/>
      <c r="SAZ735"/>
      <c r="SBA735"/>
      <c r="SBB735"/>
      <c r="SBC735"/>
      <c r="SBD735"/>
      <c r="SBE735"/>
      <c r="SBF735"/>
      <c r="SBG735"/>
      <c r="SBH735"/>
      <c r="SBI735"/>
      <c r="SBJ735"/>
      <c r="SBK735"/>
      <c r="SBL735"/>
      <c r="SBM735"/>
      <c r="SBN735"/>
      <c r="SBO735"/>
      <c r="SBP735"/>
      <c r="SBQ735"/>
      <c r="SBR735"/>
      <c r="SBS735"/>
      <c r="SBT735"/>
      <c r="SBU735"/>
      <c r="SBV735"/>
      <c r="SBW735"/>
      <c r="SBX735"/>
      <c r="SBY735"/>
      <c r="SBZ735"/>
      <c r="SCA735"/>
      <c r="SCB735"/>
      <c r="SCC735"/>
      <c r="SCD735"/>
      <c r="SCE735"/>
      <c r="SCF735"/>
      <c r="SCG735"/>
      <c r="SCH735"/>
      <c r="SCI735"/>
      <c r="SCJ735"/>
      <c r="SCK735"/>
      <c r="SCL735"/>
      <c r="SCM735"/>
      <c r="SCN735"/>
      <c r="SCO735"/>
      <c r="SCP735"/>
      <c r="SCQ735"/>
      <c r="SCR735"/>
      <c r="SCS735"/>
      <c r="SCT735"/>
      <c r="SCU735"/>
      <c r="SCV735"/>
      <c r="SCW735"/>
      <c r="SCX735"/>
      <c r="SCY735"/>
      <c r="SCZ735"/>
      <c r="SDA735"/>
      <c r="SDB735"/>
      <c r="SDC735"/>
      <c r="SDD735"/>
      <c r="SDE735"/>
      <c r="SDF735"/>
      <c r="SDG735"/>
      <c r="SDH735"/>
      <c r="SDI735"/>
      <c r="SDJ735"/>
      <c r="SDK735"/>
      <c r="SDL735"/>
      <c r="SDM735"/>
      <c r="SDN735"/>
      <c r="SDO735"/>
      <c r="SDP735"/>
      <c r="SDQ735"/>
      <c r="SDR735"/>
      <c r="SDS735"/>
      <c r="SDT735"/>
      <c r="SDU735"/>
      <c r="SDV735"/>
      <c r="SDW735"/>
      <c r="SDX735"/>
      <c r="SDY735"/>
      <c r="SDZ735"/>
      <c r="SEA735"/>
      <c r="SEB735"/>
      <c r="SEC735"/>
      <c r="SED735"/>
      <c r="SEE735"/>
      <c r="SEF735"/>
      <c r="SEG735"/>
      <c r="SEH735"/>
      <c r="SEI735"/>
      <c r="SEJ735"/>
      <c r="SEK735"/>
      <c r="SEL735"/>
      <c r="SEM735"/>
      <c r="SEN735"/>
      <c r="SEO735"/>
      <c r="SEP735"/>
      <c r="SEQ735"/>
      <c r="SER735"/>
      <c r="SES735"/>
      <c r="SET735"/>
      <c r="SEU735"/>
      <c r="SEV735"/>
      <c r="SEW735"/>
      <c r="SEX735"/>
      <c r="SEY735"/>
      <c r="SEZ735"/>
      <c r="SFA735"/>
      <c r="SFB735"/>
      <c r="SFC735"/>
      <c r="SFD735"/>
      <c r="SFE735"/>
      <c r="SFF735"/>
      <c r="SFG735"/>
      <c r="SFH735"/>
      <c r="SFI735"/>
      <c r="SFJ735"/>
      <c r="SFK735"/>
      <c r="SFL735"/>
      <c r="SFM735"/>
      <c r="SFN735"/>
      <c r="SFO735"/>
      <c r="SFP735"/>
      <c r="SFQ735"/>
      <c r="SFR735"/>
      <c r="SFS735"/>
      <c r="SFT735"/>
      <c r="SFU735"/>
      <c r="SFV735"/>
      <c r="SFW735"/>
      <c r="SFX735"/>
      <c r="SFY735"/>
      <c r="SFZ735"/>
      <c r="SGA735"/>
      <c r="SGB735"/>
      <c r="SGC735"/>
      <c r="SGD735"/>
      <c r="SGE735"/>
      <c r="SGF735"/>
      <c r="SGG735"/>
      <c r="SGH735"/>
      <c r="SGI735"/>
      <c r="SGJ735"/>
      <c r="SGK735"/>
      <c r="SGL735"/>
      <c r="SGM735"/>
      <c r="SGN735"/>
      <c r="SGO735"/>
      <c r="SGP735"/>
      <c r="SGQ735"/>
      <c r="SGR735"/>
      <c r="SGS735"/>
      <c r="SGT735"/>
      <c r="SGU735"/>
      <c r="SGV735"/>
      <c r="SGW735"/>
      <c r="SGX735"/>
      <c r="SGY735"/>
      <c r="SGZ735"/>
      <c r="SHA735"/>
      <c r="SHB735"/>
      <c r="SHC735"/>
      <c r="SHD735"/>
      <c r="SHE735"/>
      <c r="SHF735"/>
      <c r="SHG735"/>
      <c r="SHH735"/>
      <c r="SHI735"/>
      <c r="SHJ735"/>
      <c r="SHK735"/>
      <c r="SHL735"/>
      <c r="SHM735"/>
      <c r="SHN735"/>
      <c r="SHO735"/>
      <c r="SHP735"/>
      <c r="SHQ735"/>
      <c r="SHR735"/>
      <c r="SHS735"/>
      <c r="SHT735"/>
      <c r="SHU735"/>
      <c r="SHV735"/>
      <c r="SHW735"/>
      <c r="SHX735"/>
      <c r="SHY735"/>
      <c r="SHZ735"/>
      <c r="SIA735"/>
      <c r="SIB735"/>
      <c r="SIC735"/>
      <c r="SID735"/>
      <c r="SIE735"/>
      <c r="SIF735"/>
      <c r="SIG735"/>
      <c r="SIH735"/>
      <c r="SII735"/>
      <c r="SIJ735"/>
      <c r="SIK735"/>
      <c r="SIL735"/>
      <c r="SIM735"/>
      <c r="SIN735"/>
      <c r="SIO735"/>
      <c r="SIP735"/>
      <c r="SIQ735"/>
      <c r="SIR735"/>
      <c r="SIS735"/>
      <c r="SIT735"/>
      <c r="SIU735"/>
      <c r="SIV735"/>
      <c r="SIW735"/>
      <c r="SIX735"/>
      <c r="SIY735"/>
      <c r="SIZ735"/>
      <c r="SJA735"/>
      <c r="SJB735"/>
      <c r="SJC735"/>
      <c r="SJD735"/>
      <c r="SJE735"/>
      <c r="SJF735"/>
      <c r="SJG735"/>
      <c r="SJH735"/>
      <c r="SJI735"/>
      <c r="SJJ735"/>
      <c r="SJK735"/>
      <c r="SJL735"/>
      <c r="SJM735"/>
      <c r="SJN735"/>
      <c r="SJO735"/>
      <c r="SJP735"/>
      <c r="SJQ735"/>
      <c r="SJR735"/>
      <c r="SJS735"/>
      <c r="SJT735"/>
      <c r="SJU735"/>
      <c r="SJV735"/>
      <c r="SJW735"/>
      <c r="SJX735"/>
      <c r="SJY735"/>
      <c r="SJZ735"/>
      <c r="SKA735"/>
      <c r="SKB735"/>
      <c r="SKC735"/>
      <c r="SKD735"/>
      <c r="SKE735"/>
      <c r="SKF735"/>
      <c r="SKG735"/>
      <c r="SKH735"/>
      <c r="SKI735"/>
      <c r="SKJ735"/>
      <c r="SKK735"/>
      <c r="SKL735"/>
      <c r="SKM735"/>
      <c r="SKN735"/>
      <c r="SKO735"/>
      <c r="SKP735"/>
      <c r="SKQ735"/>
      <c r="SKR735"/>
      <c r="SKS735"/>
      <c r="SKT735"/>
      <c r="SKU735"/>
      <c r="SKV735"/>
      <c r="SKW735"/>
      <c r="SKX735"/>
      <c r="SKY735"/>
      <c r="SKZ735"/>
      <c r="SLA735"/>
      <c r="SLB735"/>
      <c r="SLC735"/>
      <c r="SLD735"/>
      <c r="SLE735"/>
      <c r="SLF735"/>
      <c r="SLG735"/>
      <c r="SLH735"/>
      <c r="SLI735"/>
      <c r="SLJ735"/>
      <c r="SLK735"/>
      <c r="SLL735"/>
      <c r="SLM735"/>
      <c r="SLN735"/>
      <c r="SLO735"/>
      <c r="SLP735"/>
      <c r="SLQ735"/>
      <c r="SLR735"/>
      <c r="SLS735"/>
      <c r="SLT735"/>
      <c r="SLU735"/>
      <c r="SLV735"/>
      <c r="SLW735"/>
      <c r="SLX735"/>
      <c r="SLY735"/>
      <c r="SLZ735"/>
      <c r="SMA735"/>
      <c r="SMB735"/>
      <c r="SMC735"/>
      <c r="SMD735"/>
      <c r="SME735"/>
      <c r="SMF735"/>
      <c r="SMG735"/>
      <c r="SMH735"/>
      <c r="SMI735"/>
      <c r="SMJ735"/>
      <c r="SMK735"/>
      <c r="SML735"/>
      <c r="SMM735"/>
      <c r="SMN735"/>
      <c r="SMO735"/>
      <c r="SMP735"/>
      <c r="SMQ735"/>
      <c r="SMR735"/>
      <c r="SMS735"/>
      <c r="SMT735"/>
      <c r="SMU735"/>
      <c r="SMV735"/>
      <c r="SMW735"/>
      <c r="SMX735"/>
      <c r="SMY735"/>
      <c r="SMZ735"/>
      <c r="SNA735"/>
      <c r="SNB735"/>
      <c r="SNC735"/>
      <c r="SND735"/>
      <c r="SNE735"/>
      <c r="SNF735"/>
      <c r="SNG735"/>
      <c r="SNH735"/>
      <c r="SNI735"/>
      <c r="SNJ735"/>
      <c r="SNK735"/>
      <c r="SNL735"/>
      <c r="SNM735"/>
      <c r="SNN735"/>
      <c r="SNO735"/>
      <c r="SNP735"/>
      <c r="SNQ735"/>
      <c r="SNR735"/>
      <c r="SNS735"/>
      <c r="SNT735"/>
      <c r="SNU735"/>
      <c r="SNV735"/>
      <c r="SNW735"/>
      <c r="SNX735"/>
      <c r="SNY735"/>
      <c r="SNZ735"/>
      <c r="SOA735"/>
      <c r="SOB735"/>
      <c r="SOC735"/>
      <c r="SOD735"/>
      <c r="SOE735"/>
      <c r="SOF735"/>
      <c r="SOG735"/>
      <c r="SOH735"/>
      <c r="SOI735"/>
      <c r="SOJ735"/>
      <c r="SOK735"/>
      <c r="SOL735"/>
      <c r="SOM735"/>
      <c r="SON735"/>
      <c r="SOO735"/>
      <c r="SOP735"/>
      <c r="SOQ735"/>
      <c r="SOR735"/>
      <c r="SOS735"/>
      <c r="SOT735"/>
      <c r="SOU735"/>
      <c r="SOV735"/>
      <c r="SOW735"/>
      <c r="SOX735"/>
      <c r="SOY735"/>
      <c r="SOZ735"/>
      <c r="SPA735"/>
      <c r="SPB735"/>
      <c r="SPC735"/>
      <c r="SPD735"/>
      <c r="SPE735"/>
      <c r="SPF735"/>
      <c r="SPG735"/>
      <c r="SPH735"/>
      <c r="SPI735"/>
      <c r="SPJ735"/>
      <c r="SPK735"/>
      <c r="SPL735"/>
      <c r="SPM735"/>
      <c r="SPN735"/>
      <c r="SPO735"/>
      <c r="SPP735"/>
      <c r="SPQ735"/>
      <c r="SPR735"/>
      <c r="SPS735"/>
      <c r="SPT735"/>
      <c r="SPU735"/>
      <c r="SPV735"/>
      <c r="SPW735"/>
      <c r="SPX735"/>
      <c r="SPY735"/>
      <c r="SPZ735"/>
      <c r="SQA735"/>
      <c r="SQB735"/>
      <c r="SQC735"/>
      <c r="SQD735"/>
      <c r="SQE735"/>
      <c r="SQF735"/>
      <c r="SQG735"/>
      <c r="SQH735"/>
      <c r="SQI735"/>
      <c r="SQJ735"/>
      <c r="SQK735"/>
      <c r="SQL735"/>
      <c r="SQM735"/>
      <c r="SQN735"/>
      <c r="SQO735"/>
      <c r="SQP735"/>
      <c r="SQQ735"/>
      <c r="SQR735"/>
      <c r="SQS735"/>
      <c r="SQT735"/>
      <c r="SQU735"/>
      <c r="SQV735"/>
      <c r="SQW735"/>
      <c r="SQX735"/>
      <c r="SQY735"/>
      <c r="SQZ735"/>
      <c r="SRA735"/>
      <c r="SRB735"/>
      <c r="SRC735"/>
      <c r="SRD735"/>
      <c r="SRE735"/>
      <c r="SRF735"/>
      <c r="SRG735"/>
      <c r="SRH735"/>
      <c r="SRI735"/>
      <c r="SRJ735"/>
      <c r="SRK735"/>
      <c r="SRL735"/>
      <c r="SRM735"/>
      <c r="SRN735"/>
      <c r="SRO735"/>
      <c r="SRP735"/>
      <c r="SRQ735"/>
      <c r="SRR735"/>
      <c r="SRS735"/>
      <c r="SRT735"/>
      <c r="SRU735"/>
      <c r="SRV735"/>
      <c r="SRW735"/>
      <c r="SRX735"/>
      <c r="SRY735"/>
      <c r="SRZ735"/>
      <c r="SSA735"/>
      <c r="SSB735"/>
      <c r="SSC735"/>
      <c r="SSD735"/>
      <c r="SSE735"/>
      <c r="SSF735"/>
      <c r="SSG735"/>
      <c r="SSH735"/>
      <c r="SSI735"/>
      <c r="SSJ735"/>
      <c r="SSK735"/>
      <c r="SSL735"/>
      <c r="SSM735"/>
      <c r="SSN735"/>
      <c r="SSO735"/>
      <c r="SSP735"/>
      <c r="SSQ735"/>
      <c r="SSR735"/>
      <c r="SSS735"/>
      <c r="SST735"/>
      <c r="SSU735"/>
      <c r="SSV735"/>
      <c r="SSW735"/>
      <c r="SSX735"/>
      <c r="SSY735"/>
      <c r="SSZ735"/>
      <c r="STA735"/>
      <c r="STB735"/>
      <c r="STC735"/>
      <c r="STD735"/>
      <c r="STE735"/>
      <c r="STF735"/>
      <c r="STG735"/>
      <c r="STH735"/>
      <c r="STI735"/>
      <c r="STJ735"/>
      <c r="STK735"/>
      <c r="STL735"/>
      <c r="STM735"/>
      <c r="STN735"/>
      <c r="STO735"/>
      <c r="STP735"/>
      <c r="STQ735"/>
      <c r="STR735"/>
      <c r="STS735"/>
      <c r="STT735"/>
      <c r="STU735"/>
      <c r="STV735"/>
      <c r="STW735"/>
      <c r="STX735"/>
      <c r="STY735"/>
      <c r="STZ735"/>
      <c r="SUA735"/>
      <c r="SUB735"/>
      <c r="SUC735"/>
      <c r="SUD735"/>
      <c r="SUE735"/>
      <c r="SUF735"/>
      <c r="SUG735"/>
      <c r="SUH735"/>
      <c r="SUI735"/>
      <c r="SUJ735"/>
      <c r="SUK735"/>
      <c r="SUL735"/>
      <c r="SUM735"/>
      <c r="SUN735"/>
      <c r="SUO735"/>
      <c r="SUP735"/>
      <c r="SUQ735"/>
      <c r="SUR735"/>
      <c r="SUS735"/>
      <c r="SUT735"/>
      <c r="SUU735"/>
      <c r="SUV735"/>
      <c r="SUW735"/>
      <c r="SUX735"/>
      <c r="SUY735"/>
      <c r="SUZ735"/>
      <c r="SVA735"/>
      <c r="SVB735"/>
      <c r="SVC735"/>
      <c r="SVD735"/>
      <c r="SVE735"/>
      <c r="SVF735"/>
      <c r="SVG735"/>
      <c r="SVH735"/>
      <c r="SVI735"/>
      <c r="SVJ735"/>
      <c r="SVK735"/>
      <c r="SVL735"/>
      <c r="SVM735"/>
      <c r="SVN735"/>
      <c r="SVO735"/>
      <c r="SVP735"/>
      <c r="SVQ735"/>
      <c r="SVR735"/>
      <c r="SVS735"/>
      <c r="SVT735"/>
      <c r="SVU735"/>
      <c r="SVV735"/>
      <c r="SVW735"/>
      <c r="SVX735"/>
      <c r="SVY735"/>
      <c r="SVZ735"/>
      <c r="SWA735"/>
      <c r="SWB735"/>
      <c r="SWC735"/>
      <c r="SWD735"/>
      <c r="SWE735"/>
      <c r="SWF735"/>
      <c r="SWG735"/>
      <c r="SWH735"/>
      <c r="SWI735"/>
      <c r="SWJ735"/>
      <c r="SWK735"/>
      <c r="SWL735"/>
      <c r="SWM735"/>
      <c r="SWN735"/>
      <c r="SWO735"/>
      <c r="SWP735"/>
      <c r="SWQ735"/>
      <c r="SWR735"/>
      <c r="SWS735"/>
      <c r="SWT735"/>
      <c r="SWU735"/>
      <c r="SWV735"/>
      <c r="SWW735"/>
      <c r="SWX735"/>
      <c r="SWY735"/>
      <c r="SWZ735"/>
      <c r="SXA735"/>
      <c r="SXB735"/>
      <c r="SXC735"/>
      <c r="SXD735"/>
      <c r="SXE735"/>
      <c r="SXF735"/>
      <c r="SXG735"/>
      <c r="SXH735"/>
      <c r="SXI735"/>
      <c r="SXJ735"/>
      <c r="SXK735"/>
      <c r="SXL735"/>
      <c r="SXM735"/>
      <c r="SXN735"/>
      <c r="SXO735"/>
      <c r="SXP735"/>
      <c r="SXQ735"/>
      <c r="SXR735"/>
      <c r="SXS735"/>
      <c r="SXT735"/>
      <c r="SXU735"/>
      <c r="SXV735"/>
      <c r="SXW735"/>
      <c r="SXX735"/>
      <c r="SXY735"/>
      <c r="SXZ735"/>
      <c r="SYA735"/>
      <c r="SYB735"/>
      <c r="SYC735"/>
      <c r="SYD735"/>
      <c r="SYE735"/>
      <c r="SYF735"/>
      <c r="SYG735"/>
      <c r="SYH735"/>
      <c r="SYI735"/>
      <c r="SYJ735"/>
      <c r="SYK735"/>
      <c r="SYL735"/>
      <c r="SYM735"/>
      <c r="SYN735"/>
      <c r="SYO735"/>
      <c r="SYP735"/>
      <c r="SYQ735"/>
      <c r="SYR735"/>
      <c r="SYS735"/>
      <c r="SYT735"/>
      <c r="SYU735"/>
      <c r="SYV735"/>
      <c r="SYW735"/>
      <c r="SYX735"/>
      <c r="SYY735"/>
      <c r="SYZ735"/>
      <c r="SZA735"/>
      <c r="SZB735"/>
      <c r="SZC735"/>
      <c r="SZD735"/>
      <c r="SZE735"/>
      <c r="SZF735"/>
      <c r="SZG735"/>
      <c r="SZH735"/>
      <c r="SZI735"/>
      <c r="SZJ735"/>
      <c r="SZK735"/>
      <c r="SZL735"/>
      <c r="SZM735"/>
      <c r="SZN735"/>
      <c r="SZO735"/>
      <c r="SZP735"/>
      <c r="SZQ735"/>
      <c r="SZR735"/>
      <c r="SZS735"/>
      <c r="SZT735"/>
      <c r="SZU735"/>
      <c r="SZV735"/>
      <c r="SZW735"/>
      <c r="SZX735"/>
      <c r="SZY735"/>
      <c r="SZZ735"/>
      <c r="TAA735"/>
      <c r="TAB735"/>
      <c r="TAC735"/>
      <c r="TAD735"/>
      <c r="TAE735"/>
      <c r="TAF735"/>
      <c r="TAG735"/>
      <c r="TAH735"/>
      <c r="TAI735"/>
      <c r="TAJ735"/>
      <c r="TAK735"/>
      <c r="TAL735"/>
      <c r="TAM735"/>
      <c r="TAN735"/>
      <c r="TAO735"/>
      <c r="TAP735"/>
      <c r="TAQ735"/>
      <c r="TAR735"/>
      <c r="TAS735"/>
      <c r="TAT735"/>
      <c r="TAU735"/>
      <c r="TAV735"/>
      <c r="TAW735"/>
      <c r="TAX735"/>
      <c r="TAY735"/>
      <c r="TAZ735"/>
      <c r="TBA735"/>
      <c r="TBB735"/>
      <c r="TBC735"/>
      <c r="TBD735"/>
      <c r="TBE735"/>
      <c r="TBF735"/>
      <c r="TBG735"/>
      <c r="TBH735"/>
      <c r="TBI735"/>
      <c r="TBJ735"/>
      <c r="TBK735"/>
      <c r="TBL735"/>
      <c r="TBM735"/>
      <c r="TBN735"/>
      <c r="TBO735"/>
      <c r="TBP735"/>
      <c r="TBQ735"/>
      <c r="TBR735"/>
      <c r="TBS735"/>
      <c r="TBT735"/>
      <c r="TBU735"/>
      <c r="TBV735"/>
      <c r="TBW735"/>
      <c r="TBX735"/>
      <c r="TBY735"/>
      <c r="TBZ735"/>
      <c r="TCA735"/>
      <c r="TCB735"/>
      <c r="TCC735"/>
      <c r="TCD735"/>
      <c r="TCE735"/>
      <c r="TCF735"/>
      <c r="TCG735"/>
      <c r="TCH735"/>
      <c r="TCI735"/>
      <c r="TCJ735"/>
      <c r="TCK735"/>
      <c r="TCL735"/>
      <c r="TCM735"/>
      <c r="TCN735"/>
      <c r="TCO735"/>
      <c r="TCP735"/>
      <c r="TCQ735"/>
      <c r="TCR735"/>
      <c r="TCS735"/>
      <c r="TCT735"/>
      <c r="TCU735"/>
      <c r="TCV735"/>
      <c r="TCW735"/>
      <c r="TCX735"/>
      <c r="TCY735"/>
      <c r="TCZ735"/>
      <c r="TDA735"/>
      <c r="TDB735"/>
      <c r="TDC735"/>
      <c r="TDD735"/>
      <c r="TDE735"/>
      <c r="TDF735"/>
      <c r="TDG735"/>
      <c r="TDH735"/>
      <c r="TDI735"/>
      <c r="TDJ735"/>
      <c r="TDK735"/>
      <c r="TDL735"/>
      <c r="TDM735"/>
      <c r="TDN735"/>
      <c r="TDO735"/>
      <c r="TDP735"/>
      <c r="TDQ735"/>
      <c r="TDR735"/>
      <c r="TDS735"/>
      <c r="TDT735"/>
      <c r="TDU735"/>
      <c r="TDV735"/>
      <c r="TDW735"/>
      <c r="TDX735"/>
      <c r="TDY735"/>
      <c r="TDZ735"/>
      <c r="TEA735"/>
      <c r="TEB735"/>
      <c r="TEC735"/>
      <c r="TED735"/>
      <c r="TEE735"/>
      <c r="TEF735"/>
      <c r="TEG735"/>
      <c r="TEH735"/>
      <c r="TEI735"/>
      <c r="TEJ735"/>
      <c r="TEK735"/>
      <c r="TEL735"/>
      <c r="TEM735"/>
      <c r="TEN735"/>
      <c r="TEO735"/>
      <c r="TEP735"/>
      <c r="TEQ735"/>
      <c r="TER735"/>
      <c r="TES735"/>
      <c r="TET735"/>
      <c r="TEU735"/>
      <c r="TEV735"/>
      <c r="TEW735"/>
      <c r="TEX735"/>
      <c r="TEY735"/>
      <c r="TEZ735"/>
      <c r="TFA735"/>
      <c r="TFB735"/>
      <c r="TFC735"/>
      <c r="TFD735"/>
      <c r="TFE735"/>
      <c r="TFF735"/>
      <c r="TFG735"/>
      <c r="TFH735"/>
      <c r="TFI735"/>
      <c r="TFJ735"/>
      <c r="TFK735"/>
      <c r="TFL735"/>
      <c r="TFM735"/>
      <c r="TFN735"/>
      <c r="TFO735"/>
      <c r="TFP735"/>
      <c r="TFQ735"/>
      <c r="TFR735"/>
      <c r="TFS735"/>
      <c r="TFT735"/>
      <c r="TFU735"/>
      <c r="TFV735"/>
      <c r="TFW735"/>
      <c r="TFX735"/>
      <c r="TFY735"/>
      <c r="TFZ735"/>
      <c r="TGA735"/>
      <c r="TGB735"/>
      <c r="TGC735"/>
      <c r="TGD735"/>
      <c r="TGE735"/>
      <c r="TGF735"/>
      <c r="TGG735"/>
      <c r="TGH735"/>
      <c r="TGI735"/>
      <c r="TGJ735"/>
      <c r="TGK735"/>
      <c r="TGL735"/>
      <c r="TGM735"/>
      <c r="TGN735"/>
      <c r="TGO735"/>
      <c r="TGP735"/>
      <c r="TGQ735"/>
      <c r="TGR735"/>
      <c r="TGS735"/>
      <c r="TGT735"/>
      <c r="TGU735"/>
      <c r="TGV735"/>
      <c r="TGW735"/>
      <c r="TGX735"/>
      <c r="TGY735"/>
      <c r="TGZ735"/>
      <c r="THA735"/>
      <c r="THB735"/>
      <c r="THC735"/>
      <c r="THD735"/>
      <c r="THE735"/>
      <c r="THF735"/>
      <c r="THG735"/>
      <c r="THH735"/>
      <c r="THI735"/>
      <c r="THJ735"/>
      <c r="THK735"/>
      <c r="THL735"/>
      <c r="THM735"/>
      <c r="THN735"/>
      <c r="THO735"/>
      <c r="THP735"/>
      <c r="THQ735"/>
      <c r="THR735"/>
      <c r="THS735"/>
      <c r="THT735"/>
      <c r="THU735"/>
      <c r="THV735"/>
      <c r="THW735"/>
      <c r="THX735"/>
      <c r="THY735"/>
      <c r="THZ735"/>
      <c r="TIA735"/>
      <c r="TIB735"/>
      <c r="TIC735"/>
      <c r="TID735"/>
      <c r="TIE735"/>
      <c r="TIF735"/>
      <c r="TIG735"/>
      <c r="TIH735"/>
      <c r="TII735"/>
      <c r="TIJ735"/>
      <c r="TIK735"/>
      <c r="TIL735"/>
      <c r="TIM735"/>
      <c r="TIN735"/>
      <c r="TIO735"/>
      <c r="TIP735"/>
      <c r="TIQ735"/>
      <c r="TIR735"/>
      <c r="TIS735"/>
      <c r="TIT735"/>
      <c r="TIU735"/>
      <c r="TIV735"/>
      <c r="TIW735"/>
      <c r="TIX735"/>
      <c r="TIY735"/>
      <c r="TIZ735"/>
      <c r="TJA735"/>
      <c r="TJB735"/>
      <c r="TJC735"/>
      <c r="TJD735"/>
      <c r="TJE735"/>
      <c r="TJF735"/>
      <c r="TJG735"/>
      <c r="TJH735"/>
      <c r="TJI735"/>
      <c r="TJJ735"/>
      <c r="TJK735"/>
      <c r="TJL735"/>
      <c r="TJM735"/>
      <c r="TJN735"/>
      <c r="TJO735"/>
      <c r="TJP735"/>
      <c r="TJQ735"/>
      <c r="TJR735"/>
      <c r="TJS735"/>
      <c r="TJT735"/>
      <c r="TJU735"/>
      <c r="TJV735"/>
      <c r="TJW735"/>
      <c r="TJX735"/>
      <c r="TJY735"/>
      <c r="TJZ735"/>
      <c r="TKA735"/>
      <c r="TKB735"/>
      <c r="TKC735"/>
      <c r="TKD735"/>
      <c r="TKE735"/>
      <c r="TKF735"/>
      <c r="TKG735"/>
      <c r="TKH735"/>
      <c r="TKI735"/>
      <c r="TKJ735"/>
      <c r="TKK735"/>
      <c r="TKL735"/>
      <c r="TKM735"/>
      <c r="TKN735"/>
      <c r="TKO735"/>
      <c r="TKP735"/>
      <c r="TKQ735"/>
      <c r="TKR735"/>
      <c r="TKS735"/>
      <c r="TKT735"/>
      <c r="TKU735"/>
      <c r="TKV735"/>
      <c r="TKW735"/>
      <c r="TKX735"/>
      <c r="TKY735"/>
      <c r="TKZ735"/>
      <c r="TLA735"/>
      <c r="TLB735"/>
      <c r="TLC735"/>
      <c r="TLD735"/>
      <c r="TLE735"/>
      <c r="TLF735"/>
      <c r="TLG735"/>
      <c r="TLH735"/>
      <c r="TLI735"/>
      <c r="TLJ735"/>
      <c r="TLK735"/>
      <c r="TLL735"/>
      <c r="TLM735"/>
      <c r="TLN735"/>
      <c r="TLO735"/>
      <c r="TLP735"/>
      <c r="TLQ735"/>
      <c r="TLR735"/>
      <c r="TLS735"/>
      <c r="TLT735"/>
      <c r="TLU735"/>
      <c r="TLV735"/>
      <c r="TLW735"/>
      <c r="TLX735"/>
      <c r="TLY735"/>
      <c r="TLZ735"/>
      <c r="TMA735"/>
      <c r="TMB735"/>
      <c r="TMC735"/>
      <c r="TMD735"/>
      <c r="TME735"/>
      <c r="TMF735"/>
      <c r="TMG735"/>
      <c r="TMH735"/>
      <c r="TMI735"/>
      <c r="TMJ735"/>
      <c r="TMK735"/>
      <c r="TML735"/>
      <c r="TMM735"/>
      <c r="TMN735"/>
      <c r="TMO735"/>
      <c r="TMP735"/>
      <c r="TMQ735"/>
      <c r="TMR735"/>
      <c r="TMS735"/>
      <c r="TMT735"/>
      <c r="TMU735"/>
      <c r="TMV735"/>
      <c r="TMW735"/>
      <c r="TMX735"/>
      <c r="TMY735"/>
      <c r="TMZ735"/>
      <c r="TNA735"/>
      <c r="TNB735"/>
      <c r="TNC735"/>
      <c r="TND735"/>
      <c r="TNE735"/>
      <c r="TNF735"/>
      <c r="TNG735"/>
      <c r="TNH735"/>
      <c r="TNI735"/>
      <c r="TNJ735"/>
      <c r="TNK735"/>
      <c r="TNL735"/>
      <c r="TNM735"/>
      <c r="TNN735"/>
      <c r="TNO735"/>
      <c r="TNP735"/>
      <c r="TNQ735"/>
      <c r="TNR735"/>
      <c r="TNS735"/>
      <c r="TNT735"/>
      <c r="TNU735"/>
      <c r="TNV735"/>
      <c r="TNW735"/>
      <c r="TNX735"/>
      <c r="TNY735"/>
      <c r="TNZ735"/>
      <c r="TOA735"/>
      <c r="TOB735"/>
      <c r="TOC735"/>
      <c r="TOD735"/>
      <c r="TOE735"/>
      <c r="TOF735"/>
      <c r="TOG735"/>
      <c r="TOH735"/>
      <c r="TOI735"/>
      <c r="TOJ735"/>
      <c r="TOK735"/>
      <c r="TOL735"/>
      <c r="TOM735"/>
      <c r="TON735"/>
      <c r="TOO735"/>
      <c r="TOP735"/>
      <c r="TOQ735"/>
      <c r="TOR735"/>
      <c r="TOS735"/>
      <c r="TOT735"/>
      <c r="TOU735"/>
      <c r="TOV735"/>
      <c r="TOW735"/>
      <c r="TOX735"/>
      <c r="TOY735"/>
      <c r="TOZ735"/>
      <c r="TPA735"/>
      <c r="TPB735"/>
      <c r="TPC735"/>
      <c r="TPD735"/>
      <c r="TPE735"/>
      <c r="TPF735"/>
      <c r="TPG735"/>
      <c r="TPH735"/>
      <c r="TPI735"/>
      <c r="TPJ735"/>
      <c r="TPK735"/>
      <c r="TPL735"/>
      <c r="TPM735"/>
      <c r="TPN735"/>
      <c r="TPO735"/>
      <c r="TPP735"/>
      <c r="TPQ735"/>
      <c r="TPR735"/>
      <c r="TPS735"/>
      <c r="TPT735"/>
      <c r="TPU735"/>
      <c r="TPV735"/>
      <c r="TPW735"/>
      <c r="TPX735"/>
      <c r="TPY735"/>
      <c r="TPZ735"/>
      <c r="TQA735"/>
      <c r="TQB735"/>
      <c r="TQC735"/>
      <c r="TQD735"/>
      <c r="TQE735"/>
      <c r="TQF735"/>
      <c r="TQG735"/>
      <c r="TQH735"/>
      <c r="TQI735"/>
      <c r="TQJ735"/>
      <c r="TQK735"/>
      <c r="TQL735"/>
      <c r="TQM735"/>
      <c r="TQN735"/>
      <c r="TQO735"/>
      <c r="TQP735"/>
      <c r="TQQ735"/>
      <c r="TQR735"/>
      <c r="TQS735"/>
      <c r="TQT735"/>
      <c r="TQU735"/>
      <c r="TQV735"/>
      <c r="TQW735"/>
      <c r="TQX735"/>
      <c r="TQY735"/>
      <c r="TQZ735"/>
      <c r="TRA735"/>
      <c r="TRB735"/>
      <c r="TRC735"/>
      <c r="TRD735"/>
      <c r="TRE735"/>
      <c r="TRF735"/>
      <c r="TRG735"/>
      <c r="TRH735"/>
      <c r="TRI735"/>
      <c r="TRJ735"/>
      <c r="TRK735"/>
      <c r="TRL735"/>
      <c r="TRM735"/>
      <c r="TRN735"/>
      <c r="TRO735"/>
      <c r="TRP735"/>
      <c r="TRQ735"/>
      <c r="TRR735"/>
      <c r="TRS735"/>
      <c r="TRT735"/>
      <c r="TRU735"/>
      <c r="TRV735"/>
      <c r="TRW735"/>
      <c r="TRX735"/>
      <c r="TRY735"/>
      <c r="TRZ735"/>
      <c r="TSA735"/>
      <c r="TSB735"/>
      <c r="TSC735"/>
      <c r="TSD735"/>
      <c r="TSE735"/>
      <c r="TSF735"/>
      <c r="TSG735"/>
      <c r="TSH735"/>
      <c r="TSI735"/>
      <c r="TSJ735"/>
      <c r="TSK735"/>
      <c r="TSL735"/>
      <c r="TSM735"/>
      <c r="TSN735"/>
      <c r="TSO735"/>
      <c r="TSP735"/>
      <c r="TSQ735"/>
      <c r="TSR735"/>
      <c r="TSS735"/>
      <c r="TST735"/>
      <c r="TSU735"/>
      <c r="TSV735"/>
      <c r="TSW735"/>
      <c r="TSX735"/>
      <c r="TSY735"/>
      <c r="TSZ735"/>
      <c r="TTA735"/>
      <c r="TTB735"/>
      <c r="TTC735"/>
      <c r="TTD735"/>
      <c r="TTE735"/>
      <c r="TTF735"/>
      <c r="TTG735"/>
      <c r="TTH735"/>
      <c r="TTI735"/>
      <c r="TTJ735"/>
      <c r="TTK735"/>
      <c r="TTL735"/>
      <c r="TTM735"/>
      <c r="TTN735"/>
      <c r="TTO735"/>
      <c r="TTP735"/>
      <c r="TTQ735"/>
      <c r="TTR735"/>
      <c r="TTS735"/>
      <c r="TTT735"/>
      <c r="TTU735"/>
      <c r="TTV735"/>
      <c r="TTW735"/>
      <c r="TTX735"/>
      <c r="TTY735"/>
      <c r="TTZ735"/>
      <c r="TUA735"/>
      <c r="TUB735"/>
      <c r="TUC735"/>
      <c r="TUD735"/>
      <c r="TUE735"/>
      <c r="TUF735"/>
      <c r="TUG735"/>
      <c r="TUH735"/>
      <c r="TUI735"/>
      <c r="TUJ735"/>
      <c r="TUK735"/>
      <c r="TUL735"/>
      <c r="TUM735"/>
      <c r="TUN735"/>
      <c r="TUO735"/>
      <c r="TUP735"/>
      <c r="TUQ735"/>
      <c r="TUR735"/>
      <c r="TUS735"/>
      <c r="TUT735"/>
      <c r="TUU735"/>
      <c r="TUV735"/>
      <c r="TUW735"/>
      <c r="TUX735"/>
      <c r="TUY735"/>
      <c r="TUZ735"/>
      <c r="TVA735"/>
      <c r="TVB735"/>
      <c r="TVC735"/>
      <c r="TVD735"/>
      <c r="TVE735"/>
      <c r="TVF735"/>
      <c r="TVG735"/>
      <c r="TVH735"/>
      <c r="TVI735"/>
      <c r="TVJ735"/>
      <c r="TVK735"/>
      <c r="TVL735"/>
      <c r="TVM735"/>
      <c r="TVN735"/>
      <c r="TVO735"/>
      <c r="TVP735"/>
      <c r="TVQ735"/>
      <c r="TVR735"/>
      <c r="TVS735"/>
      <c r="TVT735"/>
      <c r="TVU735"/>
      <c r="TVV735"/>
      <c r="TVW735"/>
      <c r="TVX735"/>
      <c r="TVY735"/>
      <c r="TVZ735"/>
      <c r="TWA735"/>
      <c r="TWB735"/>
      <c r="TWC735"/>
      <c r="TWD735"/>
      <c r="TWE735"/>
      <c r="TWF735"/>
      <c r="TWG735"/>
      <c r="TWH735"/>
      <c r="TWI735"/>
      <c r="TWJ735"/>
      <c r="TWK735"/>
      <c r="TWL735"/>
      <c r="TWM735"/>
      <c r="TWN735"/>
      <c r="TWO735"/>
      <c r="TWP735"/>
      <c r="TWQ735"/>
      <c r="TWR735"/>
      <c r="TWS735"/>
      <c r="TWT735"/>
      <c r="TWU735"/>
      <c r="TWV735"/>
      <c r="TWW735"/>
      <c r="TWX735"/>
      <c r="TWY735"/>
      <c r="TWZ735"/>
      <c r="TXA735"/>
      <c r="TXB735"/>
      <c r="TXC735"/>
      <c r="TXD735"/>
      <c r="TXE735"/>
      <c r="TXF735"/>
      <c r="TXG735"/>
      <c r="TXH735"/>
      <c r="TXI735"/>
      <c r="TXJ735"/>
      <c r="TXK735"/>
      <c r="TXL735"/>
      <c r="TXM735"/>
      <c r="TXN735"/>
      <c r="TXO735"/>
      <c r="TXP735"/>
      <c r="TXQ735"/>
      <c r="TXR735"/>
      <c r="TXS735"/>
      <c r="TXT735"/>
      <c r="TXU735"/>
      <c r="TXV735"/>
      <c r="TXW735"/>
      <c r="TXX735"/>
      <c r="TXY735"/>
      <c r="TXZ735"/>
      <c r="TYA735"/>
      <c r="TYB735"/>
      <c r="TYC735"/>
      <c r="TYD735"/>
      <c r="TYE735"/>
      <c r="TYF735"/>
      <c r="TYG735"/>
      <c r="TYH735"/>
      <c r="TYI735"/>
      <c r="TYJ735"/>
      <c r="TYK735"/>
      <c r="TYL735"/>
      <c r="TYM735"/>
      <c r="TYN735"/>
      <c r="TYO735"/>
      <c r="TYP735"/>
      <c r="TYQ735"/>
      <c r="TYR735"/>
      <c r="TYS735"/>
      <c r="TYT735"/>
      <c r="TYU735"/>
      <c r="TYV735"/>
      <c r="TYW735"/>
      <c r="TYX735"/>
      <c r="TYY735"/>
      <c r="TYZ735"/>
      <c r="TZA735"/>
      <c r="TZB735"/>
      <c r="TZC735"/>
      <c r="TZD735"/>
      <c r="TZE735"/>
      <c r="TZF735"/>
      <c r="TZG735"/>
      <c r="TZH735"/>
      <c r="TZI735"/>
      <c r="TZJ735"/>
      <c r="TZK735"/>
      <c r="TZL735"/>
      <c r="TZM735"/>
      <c r="TZN735"/>
      <c r="TZO735"/>
      <c r="TZP735"/>
      <c r="TZQ735"/>
      <c r="TZR735"/>
      <c r="TZS735"/>
      <c r="TZT735"/>
      <c r="TZU735"/>
      <c r="TZV735"/>
      <c r="TZW735"/>
      <c r="TZX735"/>
      <c r="TZY735"/>
      <c r="TZZ735"/>
      <c r="UAA735"/>
      <c r="UAB735"/>
      <c r="UAC735"/>
      <c r="UAD735"/>
      <c r="UAE735"/>
      <c r="UAF735"/>
      <c r="UAG735"/>
      <c r="UAH735"/>
      <c r="UAI735"/>
      <c r="UAJ735"/>
      <c r="UAK735"/>
      <c r="UAL735"/>
      <c r="UAM735"/>
      <c r="UAN735"/>
      <c r="UAO735"/>
      <c r="UAP735"/>
      <c r="UAQ735"/>
      <c r="UAR735"/>
      <c r="UAS735"/>
      <c r="UAT735"/>
      <c r="UAU735"/>
      <c r="UAV735"/>
      <c r="UAW735"/>
      <c r="UAX735"/>
      <c r="UAY735"/>
      <c r="UAZ735"/>
      <c r="UBA735"/>
      <c r="UBB735"/>
      <c r="UBC735"/>
      <c r="UBD735"/>
      <c r="UBE735"/>
      <c r="UBF735"/>
      <c r="UBG735"/>
      <c r="UBH735"/>
      <c r="UBI735"/>
      <c r="UBJ735"/>
      <c r="UBK735"/>
      <c r="UBL735"/>
      <c r="UBM735"/>
      <c r="UBN735"/>
      <c r="UBO735"/>
      <c r="UBP735"/>
      <c r="UBQ735"/>
      <c r="UBR735"/>
      <c r="UBS735"/>
      <c r="UBT735"/>
      <c r="UBU735"/>
      <c r="UBV735"/>
      <c r="UBW735"/>
      <c r="UBX735"/>
      <c r="UBY735"/>
      <c r="UBZ735"/>
      <c r="UCA735"/>
      <c r="UCB735"/>
      <c r="UCC735"/>
      <c r="UCD735"/>
      <c r="UCE735"/>
      <c r="UCF735"/>
      <c r="UCG735"/>
      <c r="UCH735"/>
      <c r="UCI735"/>
      <c r="UCJ735"/>
      <c r="UCK735"/>
      <c r="UCL735"/>
      <c r="UCM735"/>
      <c r="UCN735"/>
      <c r="UCO735"/>
      <c r="UCP735"/>
      <c r="UCQ735"/>
      <c r="UCR735"/>
      <c r="UCS735"/>
      <c r="UCT735"/>
      <c r="UCU735"/>
      <c r="UCV735"/>
      <c r="UCW735"/>
      <c r="UCX735"/>
      <c r="UCY735"/>
      <c r="UCZ735"/>
      <c r="UDA735"/>
      <c r="UDB735"/>
      <c r="UDC735"/>
      <c r="UDD735"/>
      <c r="UDE735"/>
      <c r="UDF735"/>
      <c r="UDG735"/>
      <c r="UDH735"/>
      <c r="UDI735"/>
      <c r="UDJ735"/>
      <c r="UDK735"/>
      <c r="UDL735"/>
      <c r="UDM735"/>
      <c r="UDN735"/>
      <c r="UDO735"/>
      <c r="UDP735"/>
      <c r="UDQ735"/>
      <c r="UDR735"/>
      <c r="UDS735"/>
      <c r="UDT735"/>
      <c r="UDU735"/>
      <c r="UDV735"/>
      <c r="UDW735"/>
      <c r="UDX735"/>
      <c r="UDY735"/>
      <c r="UDZ735"/>
      <c r="UEA735"/>
      <c r="UEB735"/>
      <c r="UEC735"/>
      <c r="UED735"/>
      <c r="UEE735"/>
      <c r="UEF735"/>
      <c r="UEG735"/>
      <c r="UEH735"/>
      <c r="UEI735"/>
      <c r="UEJ735"/>
      <c r="UEK735"/>
      <c r="UEL735"/>
      <c r="UEM735"/>
      <c r="UEN735"/>
      <c r="UEO735"/>
      <c r="UEP735"/>
      <c r="UEQ735"/>
      <c r="UER735"/>
      <c r="UES735"/>
      <c r="UET735"/>
      <c r="UEU735"/>
      <c r="UEV735"/>
      <c r="UEW735"/>
      <c r="UEX735"/>
      <c r="UEY735"/>
      <c r="UEZ735"/>
      <c r="UFA735"/>
      <c r="UFB735"/>
      <c r="UFC735"/>
      <c r="UFD735"/>
      <c r="UFE735"/>
      <c r="UFF735"/>
      <c r="UFG735"/>
      <c r="UFH735"/>
      <c r="UFI735"/>
      <c r="UFJ735"/>
      <c r="UFK735"/>
      <c r="UFL735"/>
      <c r="UFM735"/>
      <c r="UFN735"/>
      <c r="UFO735"/>
      <c r="UFP735"/>
      <c r="UFQ735"/>
      <c r="UFR735"/>
      <c r="UFS735"/>
      <c r="UFT735"/>
      <c r="UFU735"/>
      <c r="UFV735"/>
      <c r="UFW735"/>
      <c r="UFX735"/>
      <c r="UFY735"/>
      <c r="UFZ735"/>
      <c r="UGA735"/>
      <c r="UGB735"/>
      <c r="UGC735"/>
      <c r="UGD735"/>
      <c r="UGE735"/>
      <c r="UGF735"/>
      <c r="UGG735"/>
      <c r="UGH735"/>
      <c r="UGI735"/>
      <c r="UGJ735"/>
      <c r="UGK735"/>
      <c r="UGL735"/>
      <c r="UGM735"/>
      <c r="UGN735"/>
      <c r="UGO735"/>
      <c r="UGP735"/>
      <c r="UGQ735"/>
      <c r="UGR735"/>
      <c r="UGS735"/>
      <c r="UGT735"/>
      <c r="UGU735"/>
      <c r="UGV735"/>
      <c r="UGW735"/>
      <c r="UGX735"/>
      <c r="UGY735"/>
      <c r="UGZ735"/>
      <c r="UHA735"/>
      <c r="UHB735"/>
      <c r="UHC735"/>
      <c r="UHD735"/>
      <c r="UHE735"/>
      <c r="UHF735"/>
      <c r="UHG735"/>
      <c r="UHH735"/>
      <c r="UHI735"/>
      <c r="UHJ735"/>
      <c r="UHK735"/>
      <c r="UHL735"/>
      <c r="UHM735"/>
      <c r="UHN735"/>
      <c r="UHO735"/>
      <c r="UHP735"/>
      <c r="UHQ735"/>
      <c r="UHR735"/>
      <c r="UHS735"/>
      <c r="UHT735"/>
      <c r="UHU735"/>
      <c r="UHV735"/>
      <c r="UHW735"/>
      <c r="UHX735"/>
      <c r="UHY735"/>
      <c r="UHZ735"/>
      <c r="UIA735"/>
      <c r="UIB735"/>
      <c r="UIC735"/>
      <c r="UID735"/>
      <c r="UIE735"/>
      <c r="UIF735"/>
      <c r="UIG735"/>
      <c r="UIH735"/>
      <c r="UII735"/>
      <c r="UIJ735"/>
      <c r="UIK735"/>
      <c r="UIL735"/>
      <c r="UIM735"/>
      <c r="UIN735"/>
      <c r="UIO735"/>
      <c r="UIP735"/>
      <c r="UIQ735"/>
      <c r="UIR735"/>
      <c r="UIS735"/>
      <c r="UIT735"/>
      <c r="UIU735"/>
      <c r="UIV735"/>
      <c r="UIW735"/>
      <c r="UIX735"/>
      <c r="UIY735"/>
      <c r="UIZ735"/>
      <c r="UJA735"/>
      <c r="UJB735"/>
      <c r="UJC735"/>
      <c r="UJD735"/>
      <c r="UJE735"/>
      <c r="UJF735"/>
      <c r="UJG735"/>
      <c r="UJH735"/>
      <c r="UJI735"/>
      <c r="UJJ735"/>
      <c r="UJK735"/>
      <c r="UJL735"/>
      <c r="UJM735"/>
      <c r="UJN735"/>
      <c r="UJO735"/>
      <c r="UJP735"/>
      <c r="UJQ735"/>
      <c r="UJR735"/>
      <c r="UJS735"/>
      <c r="UJT735"/>
      <c r="UJU735"/>
      <c r="UJV735"/>
      <c r="UJW735"/>
      <c r="UJX735"/>
      <c r="UJY735"/>
      <c r="UJZ735"/>
      <c r="UKA735"/>
      <c r="UKB735"/>
      <c r="UKC735"/>
      <c r="UKD735"/>
      <c r="UKE735"/>
      <c r="UKF735"/>
      <c r="UKG735"/>
      <c r="UKH735"/>
      <c r="UKI735"/>
      <c r="UKJ735"/>
      <c r="UKK735"/>
      <c r="UKL735"/>
      <c r="UKM735"/>
      <c r="UKN735"/>
      <c r="UKO735"/>
      <c r="UKP735"/>
      <c r="UKQ735"/>
      <c r="UKR735"/>
      <c r="UKS735"/>
      <c r="UKT735"/>
      <c r="UKU735"/>
      <c r="UKV735"/>
      <c r="UKW735"/>
      <c r="UKX735"/>
      <c r="UKY735"/>
      <c r="UKZ735"/>
      <c r="ULA735"/>
      <c r="ULB735"/>
      <c r="ULC735"/>
      <c r="ULD735"/>
      <c r="ULE735"/>
      <c r="ULF735"/>
      <c r="ULG735"/>
      <c r="ULH735"/>
      <c r="ULI735"/>
      <c r="ULJ735"/>
      <c r="ULK735"/>
      <c r="ULL735"/>
      <c r="ULM735"/>
      <c r="ULN735"/>
      <c r="ULO735"/>
      <c r="ULP735"/>
      <c r="ULQ735"/>
      <c r="ULR735"/>
      <c r="ULS735"/>
      <c r="ULT735"/>
      <c r="ULU735"/>
      <c r="ULV735"/>
      <c r="ULW735"/>
      <c r="ULX735"/>
      <c r="ULY735"/>
      <c r="ULZ735"/>
      <c r="UMA735"/>
      <c r="UMB735"/>
      <c r="UMC735"/>
      <c r="UMD735"/>
      <c r="UME735"/>
      <c r="UMF735"/>
      <c r="UMG735"/>
      <c r="UMH735"/>
      <c r="UMI735"/>
      <c r="UMJ735"/>
      <c r="UMK735"/>
      <c r="UML735"/>
      <c r="UMM735"/>
      <c r="UMN735"/>
      <c r="UMO735"/>
      <c r="UMP735"/>
      <c r="UMQ735"/>
      <c r="UMR735"/>
      <c r="UMS735"/>
      <c r="UMT735"/>
      <c r="UMU735"/>
      <c r="UMV735"/>
      <c r="UMW735"/>
      <c r="UMX735"/>
      <c r="UMY735"/>
      <c r="UMZ735"/>
      <c r="UNA735"/>
      <c r="UNB735"/>
      <c r="UNC735"/>
      <c r="UND735"/>
      <c r="UNE735"/>
      <c r="UNF735"/>
      <c r="UNG735"/>
      <c r="UNH735"/>
      <c r="UNI735"/>
      <c r="UNJ735"/>
      <c r="UNK735"/>
      <c r="UNL735"/>
      <c r="UNM735"/>
      <c r="UNN735"/>
      <c r="UNO735"/>
      <c r="UNP735"/>
      <c r="UNQ735"/>
      <c r="UNR735"/>
      <c r="UNS735"/>
      <c r="UNT735"/>
      <c r="UNU735"/>
      <c r="UNV735"/>
      <c r="UNW735"/>
      <c r="UNX735"/>
      <c r="UNY735"/>
      <c r="UNZ735"/>
      <c r="UOA735"/>
      <c r="UOB735"/>
      <c r="UOC735"/>
      <c r="UOD735"/>
      <c r="UOE735"/>
      <c r="UOF735"/>
      <c r="UOG735"/>
      <c r="UOH735"/>
      <c r="UOI735"/>
      <c r="UOJ735"/>
      <c r="UOK735"/>
      <c r="UOL735"/>
      <c r="UOM735"/>
      <c r="UON735"/>
      <c r="UOO735"/>
      <c r="UOP735"/>
      <c r="UOQ735"/>
      <c r="UOR735"/>
      <c r="UOS735"/>
      <c r="UOT735"/>
      <c r="UOU735"/>
      <c r="UOV735"/>
      <c r="UOW735"/>
      <c r="UOX735"/>
      <c r="UOY735"/>
      <c r="UOZ735"/>
      <c r="UPA735"/>
      <c r="UPB735"/>
      <c r="UPC735"/>
      <c r="UPD735"/>
      <c r="UPE735"/>
      <c r="UPF735"/>
      <c r="UPG735"/>
      <c r="UPH735"/>
      <c r="UPI735"/>
      <c r="UPJ735"/>
      <c r="UPK735"/>
      <c r="UPL735"/>
      <c r="UPM735"/>
      <c r="UPN735"/>
      <c r="UPO735"/>
      <c r="UPP735"/>
      <c r="UPQ735"/>
      <c r="UPR735"/>
      <c r="UPS735"/>
      <c r="UPT735"/>
      <c r="UPU735"/>
      <c r="UPV735"/>
      <c r="UPW735"/>
      <c r="UPX735"/>
      <c r="UPY735"/>
      <c r="UPZ735"/>
      <c r="UQA735"/>
      <c r="UQB735"/>
      <c r="UQC735"/>
      <c r="UQD735"/>
      <c r="UQE735"/>
      <c r="UQF735"/>
      <c r="UQG735"/>
      <c r="UQH735"/>
      <c r="UQI735"/>
      <c r="UQJ735"/>
      <c r="UQK735"/>
      <c r="UQL735"/>
      <c r="UQM735"/>
      <c r="UQN735"/>
      <c r="UQO735"/>
      <c r="UQP735"/>
      <c r="UQQ735"/>
      <c r="UQR735"/>
      <c r="UQS735"/>
      <c r="UQT735"/>
      <c r="UQU735"/>
      <c r="UQV735"/>
      <c r="UQW735"/>
      <c r="UQX735"/>
      <c r="UQY735"/>
      <c r="UQZ735"/>
      <c r="URA735"/>
      <c r="URB735"/>
      <c r="URC735"/>
      <c r="URD735"/>
      <c r="URE735"/>
      <c r="URF735"/>
      <c r="URG735"/>
      <c r="URH735"/>
      <c r="URI735"/>
      <c r="URJ735"/>
      <c r="URK735"/>
      <c r="URL735"/>
      <c r="URM735"/>
      <c r="URN735"/>
      <c r="URO735"/>
      <c r="URP735"/>
      <c r="URQ735"/>
      <c r="URR735"/>
      <c r="URS735"/>
      <c r="URT735"/>
      <c r="URU735"/>
      <c r="URV735"/>
      <c r="URW735"/>
      <c r="URX735"/>
      <c r="URY735"/>
      <c r="URZ735"/>
      <c r="USA735"/>
      <c r="USB735"/>
      <c r="USC735"/>
      <c r="USD735"/>
      <c r="USE735"/>
      <c r="USF735"/>
      <c r="USG735"/>
      <c r="USH735"/>
      <c r="USI735"/>
      <c r="USJ735"/>
      <c r="USK735"/>
      <c r="USL735"/>
      <c r="USM735"/>
      <c r="USN735"/>
      <c r="USO735"/>
      <c r="USP735"/>
      <c r="USQ735"/>
      <c r="USR735"/>
      <c r="USS735"/>
      <c r="UST735"/>
      <c r="USU735"/>
      <c r="USV735"/>
      <c r="USW735"/>
      <c r="USX735"/>
      <c r="USY735"/>
      <c r="USZ735"/>
      <c r="UTA735"/>
      <c r="UTB735"/>
      <c r="UTC735"/>
      <c r="UTD735"/>
      <c r="UTE735"/>
      <c r="UTF735"/>
      <c r="UTG735"/>
      <c r="UTH735"/>
      <c r="UTI735"/>
      <c r="UTJ735"/>
      <c r="UTK735"/>
      <c r="UTL735"/>
      <c r="UTM735"/>
      <c r="UTN735"/>
      <c r="UTO735"/>
      <c r="UTP735"/>
      <c r="UTQ735"/>
      <c r="UTR735"/>
      <c r="UTS735"/>
      <c r="UTT735"/>
      <c r="UTU735"/>
      <c r="UTV735"/>
      <c r="UTW735"/>
      <c r="UTX735"/>
      <c r="UTY735"/>
      <c r="UTZ735"/>
      <c r="UUA735"/>
      <c r="UUB735"/>
      <c r="UUC735"/>
      <c r="UUD735"/>
      <c r="UUE735"/>
      <c r="UUF735"/>
      <c r="UUG735"/>
      <c r="UUH735"/>
      <c r="UUI735"/>
      <c r="UUJ735"/>
      <c r="UUK735"/>
      <c r="UUL735"/>
      <c r="UUM735"/>
      <c r="UUN735"/>
      <c r="UUO735"/>
      <c r="UUP735"/>
      <c r="UUQ735"/>
      <c r="UUR735"/>
      <c r="UUS735"/>
      <c r="UUT735"/>
      <c r="UUU735"/>
      <c r="UUV735"/>
      <c r="UUW735"/>
      <c r="UUX735"/>
      <c r="UUY735"/>
      <c r="UUZ735"/>
      <c r="UVA735"/>
      <c r="UVB735"/>
      <c r="UVC735"/>
      <c r="UVD735"/>
      <c r="UVE735"/>
      <c r="UVF735"/>
      <c r="UVG735"/>
      <c r="UVH735"/>
      <c r="UVI735"/>
      <c r="UVJ735"/>
      <c r="UVK735"/>
      <c r="UVL735"/>
      <c r="UVM735"/>
      <c r="UVN735"/>
      <c r="UVO735"/>
      <c r="UVP735"/>
      <c r="UVQ735"/>
      <c r="UVR735"/>
      <c r="UVS735"/>
      <c r="UVT735"/>
      <c r="UVU735"/>
      <c r="UVV735"/>
      <c r="UVW735"/>
      <c r="UVX735"/>
      <c r="UVY735"/>
      <c r="UVZ735"/>
      <c r="UWA735"/>
      <c r="UWB735"/>
      <c r="UWC735"/>
      <c r="UWD735"/>
      <c r="UWE735"/>
      <c r="UWF735"/>
      <c r="UWG735"/>
      <c r="UWH735"/>
      <c r="UWI735"/>
      <c r="UWJ735"/>
      <c r="UWK735"/>
      <c r="UWL735"/>
      <c r="UWM735"/>
      <c r="UWN735"/>
      <c r="UWO735"/>
      <c r="UWP735"/>
      <c r="UWQ735"/>
      <c r="UWR735"/>
      <c r="UWS735"/>
      <c r="UWT735"/>
      <c r="UWU735"/>
      <c r="UWV735"/>
      <c r="UWW735"/>
      <c r="UWX735"/>
      <c r="UWY735"/>
      <c r="UWZ735"/>
      <c r="UXA735"/>
      <c r="UXB735"/>
      <c r="UXC735"/>
      <c r="UXD735"/>
      <c r="UXE735"/>
      <c r="UXF735"/>
      <c r="UXG735"/>
      <c r="UXH735"/>
      <c r="UXI735"/>
      <c r="UXJ735"/>
      <c r="UXK735"/>
      <c r="UXL735"/>
      <c r="UXM735"/>
      <c r="UXN735"/>
      <c r="UXO735"/>
      <c r="UXP735"/>
      <c r="UXQ735"/>
      <c r="UXR735"/>
      <c r="UXS735"/>
      <c r="UXT735"/>
      <c r="UXU735"/>
      <c r="UXV735"/>
      <c r="UXW735"/>
      <c r="UXX735"/>
      <c r="UXY735"/>
      <c r="UXZ735"/>
      <c r="UYA735"/>
      <c r="UYB735"/>
      <c r="UYC735"/>
      <c r="UYD735"/>
      <c r="UYE735"/>
      <c r="UYF735"/>
      <c r="UYG735"/>
      <c r="UYH735"/>
      <c r="UYI735"/>
      <c r="UYJ735"/>
      <c r="UYK735"/>
      <c r="UYL735"/>
      <c r="UYM735"/>
      <c r="UYN735"/>
      <c r="UYO735"/>
      <c r="UYP735"/>
      <c r="UYQ735"/>
      <c r="UYR735"/>
      <c r="UYS735"/>
      <c r="UYT735"/>
      <c r="UYU735"/>
      <c r="UYV735"/>
      <c r="UYW735"/>
      <c r="UYX735"/>
      <c r="UYY735"/>
      <c r="UYZ735"/>
      <c r="UZA735"/>
      <c r="UZB735"/>
      <c r="UZC735"/>
      <c r="UZD735"/>
      <c r="UZE735"/>
      <c r="UZF735"/>
      <c r="UZG735"/>
      <c r="UZH735"/>
      <c r="UZI735"/>
      <c r="UZJ735"/>
      <c r="UZK735"/>
      <c r="UZL735"/>
      <c r="UZM735"/>
      <c r="UZN735"/>
      <c r="UZO735"/>
      <c r="UZP735"/>
      <c r="UZQ735"/>
      <c r="UZR735"/>
      <c r="UZS735"/>
      <c r="UZT735"/>
      <c r="UZU735"/>
      <c r="UZV735"/>
      <c r="UZW735"/>
      <c r="UZX735"/>
      <c r="UZY735"/>
      <c r="UZZ735"/>
      <c r="VAA735"/>
      <c r="VAB735"/>
      <c r="VAC735"/>
      <c r="VAD735"/>
      <c r="VAE735"/>
      <c r="VAF735"/>
      <c r="VAG735"/>
      <c r="VAH735"/>
      <c r="VAI735"/>
      <c r="VAJ735"/>
      <c r="VAK735"/>
      <c r="VAL735"/>
      <c r="VAM735"/>
      <c r="VAN735"/>
      <c r="VAO735"/>
      <c r="VAP735"/>
      <c r="VAQ735"/>
      <c r="VAR735"/>
      <c r="VAS735"/>
      <c r="VAT735"/>
      <c r="VAU735"/>
      <c r="VAV735"/>
      <c r="VAW735"/>
      <c r="VAX735"/>
      <c r="VAY735"/>
      <c r="VAZ735"/>
      <c r="VBA735"/>
      <c r="VBB735"/>
      <c r="VBC735"/>
      <c r="VBD735"/>
      <c r="VBE735"/>
      <c r="VBF735"/>
      <c r="VBG735"/>
      <c r="VBH735"/>
      <c r="VBI735"/>
      <c r="VBJ735"/>
      <c r="VBK735"/>
      <c r="VBL735"/>
      <c r="VBM735"/>
      <c r="VBN735"/>
      <c r="VBO735"/>
      <c r="VBP735"/>
      <c r="VBQ735"/>
      <c r="VBR735"/>
      <c r="VBS735"/>
      <c r="VBT735"/>
      <c r="VBU735"/>
      <c r="VBV735"/>
      <c r="VBW735"/>
      <c r="VBX735"/>
      <c r="VBY735"/>
      <c r="VBZ735"/>
      <c r="VCA735"/>
      <c r="VCB735"/>
      <c r="VCC735"/>
      <c r="VCD735"/>
      <c r="VCE735"/>
      <c r="VCF735"/>
      <c r="VCG735"/>
      <c r="VCH735"/>
      <c r="VCI735"/>
      <c r="VCJ735"/>
      <c r="VCK735"/>
      <c r="VCL735"/>
      <c r="VCM735"/>
      <c r="VCN735"/>
      <c r="VCO735"/>
      <c r="VCP735"/>
      <c r="VCQ735"/>
      <c r="VCR735"/>
      <c r="VCS735"/>
      <c r="VCT735"/>
      <c r="VCU735"/>
      <c r="VCV735"/>
      <c r="VCW735"/>
      <c r="VCX735"/>
      <c r="VCY735"/>
      <c r="VCZ735"/>
      <c r="VDA735"/>
      <c r="VDB735"/>
      <c r="VDC735"/>
      <c r="VDD735"/>
      <c r="VDE735"/>
      <c r="VDF735"/>
      <c r="VDG735"/>
      <c r="VDH735"/>
      <c r="VDI735"/>
      <c r="VDJ735"/>
      <c r="VDK735"/>
      <c r="VDL735"/>
      <c r="VDM735"/>
      <c r="VDN735"/>
      <c r="VDO735"/>
      <c r="VDP735"/>
      <c r="VDQ735"/>
      <c r="VDR735"/>
      <c r="VDS735"/>
      <c r="VDT735"/>
      <c r="VDU735"/>
      <c r="VDV735"/>
      <c r="VDW735"/>
      <c r="VDX735"/>
      <c r="VDY735"/>
      <c r="VDZ735"/>
      <c r="VEA735"/>
      <c r="VEB735"/>
      <c r="VEC735"/>
      <c r="VED735"/>
      <c r="VEE735"/>
      <c r="VEF735"/>
      <c r="VEG735"/>
      <c r="VEH735"/>
      <c r="VEI735"/>
      <c r="VEJ735"/>
      <c r="VEK735"/>
      <c r="VEL735"/>
      <c r="VEM735"/>
      <c r="VEN735"/>
      <c r="VEO735"/>
      <c r="VEP735"/>
      <c r="VEQ735"/>
      <c r="VER735"/>
      <c r="VES735"/>
      <c r="VET735"/>
      <c r="VEU735"/>
      <c r="VEV735"/>
      <c r="VEW735"/>
      <c r="VEX735"/>
      <c r="VEY735"/>
      <c r="VEZ735"/>
      <c r="VFA735"/>
      <c r="VFB735"/>
      <c r="VFC735"/>
      <c r="VFD735"/>
      <c r="VFE735"/>
      <c r="VFF735"/>
      <c r="VFG735"/>
      <c r="VFH735"/>
      <c r="VFI735"/>
      <c r="VFJ735"/>
      <c r="VFK735"/>
      <c r="VFL735"/>
      <c r="VFM735"/>
      <c r="VFN735"/>
      <c r="VFO735"/>
      <c r="VFP735"/>
      <c r="VFQ735"/>
      <c r="VFR735"/>
      <c r="VFS735"/>
      <c r="VFT735"/>
      <c r="VFU735"/>
      <c r="VFV735"/>
      <c r="VFW735"/>
      <c r="VFX735"/>
      <c r="VFY735"/>
      <c r="VFZ735"/>
      <c r="VGA735"/>
      <c r="VGB735"/>
      <c r="VGC735"/>
      <c r="VGD735"/>
      <c r="VGE735"/>
      <c r="VGF735"/>
      <c r="VGG735"/>
      <c r="VGH735"/>
      <c r="VGI735"/>
      <c r="VGJ735"/>
      <c r="VGK735"/>
      <c r="VGL735"/>
      <c r="VGM735"/>
      <c r="VGN735"/>
      <c r="VGO735"/>
      <c r="VGP735"/>
      <c r="VGQ735"/>
      <c r="VGR735"/>
      <c r="VGS735"/>
      <c r="VGT735"/>
      <c r="VGU735"/>
      <c r="VGV735"/>
      <c r="VGW735"/>
      <c r="VGX735"/>
      <c r="VGY735"/>
      <c r="VGZ735"/>
      <c r="VHA735"/>
      <c r="VHB735"/>
      <c r="VHC735"/>
      <c r="VHD735"/>
      <c r="VHE735"/>
      <c r="VHF735"/>
      <c r="VHG735"/>
      <c r="VHH735"/>
      <c r="VHI735"/>
      <c r="VHJ735"/>
      <c r="VHK735"/>
      <c r="VHL735"/>
      <c r="VHM735"/>
      <c r="VHN735"/>
      <c r="VHO735"/>
      <c r="VHP735"/>
      <c r="VHQ735"/>
      <c r="VHR735"/>
      <c r="VHS735"/>
      <c r="VHT735"/>
      <c r="VHU735"/>
      <c r="VHV735"/>
      <c r="VHW735"/>
      <c r="VHX735"/>
      <c r="VHY735"/>
      <c r="VHZ735"/>
      <c r="VIA735"/>
      <c r="VIB735"/>
      <c r="VIC735"/>
      <c r="VID735"/>
      <c r="VIE735"/>
      <c r="VIF735"/>
      <c r="VIG735"/>
      <c r="VIH735"/>
      <c r="VII735"/>
      <c r="VIJ735"/>
      <c r="VIK735"/>
      <c r="VIL735"/>
      <c r="VIM735"/>
      <c r="VIN735"/>
      <c r="VIO735"/>
      <c r="VIP735"/>
      <c r="VIQ735"/>
      <c r="VIR735"/>
      <c r="VIS735"/>
      <c r="VIT735"/>
      <c r="VIU735"/>
      <c r="VIV735"/>
      <c r="VIW735"/>
      <c r="VIX735"/>
      <c r="VIY735"/>
      <c r="VIZ735"/>
      <c r="VJA735"/>
      <c r="VJB735"/>
      <c r="VJC735"/>
      <c r="VJD735"/>
      <c r="VJE735"/>
      <c r="VJF735"/>
      <c r="VJG735"/>
      <c r="VJH735"/>
      <c r="VJI735"/>
      <c r="VJJ735"/>
      <c r="VJK735"/>
      <c r="VJL735"/>
      <c r="VJM735"/>
      <c r="VJN735"/>
      <c r="VJO735"/>
      <c r="VJP735"/>
      <c r="VJQ735"/>
      <c r="VJR735"/>
      <c r="VJS735"/>
      <c r="VJT735"/>
      <c r="VJU735"/>
      <c r="VJV735"/>
      <c r="VJW735"/>
      <c r="VJX735"/>
      <c r="VJY735"/>
      <c r="VJZ735"/>
      <c r="VKA735"/>
      <c r="VKB735"/>
      <c r="VKC735"/>
      <c r="VKD735"/>
      <c r="VKE735"/>
      <c r="VKF735"/>
      <c r="VKG735"/>
      <c r="VKH735"/>
      <c r="VKI735"/>
      <c r="VKJ735"/>
      <c r="VKK735"/>
      <c r="VKL735"/>
      <c r="VKM735"/>
      <c r="VKN735"/>
      <c r="VKO735"/>
      <c r="VKP735"/>
      <c r="VKQ735"/>
      <c r="VKR735"/>
      <c r="VKS735"/>
      <c r="VKT735"/>
      <c r="VKU735"/>
      <c r="VKV735"/>
      <c r="VKW735"/>
      <c r="VKX735"/>
      <c r="VKY735"/>
      <c r="VKZ735"/>
      <c r="VLA735"/>
      <c r="VLB735"/>
      <c r="VLC735"/>
      <c r="VLD735"/>
      <c r="VLE735"/>
      <c r="VLF735"/>
      <c r="VLG735"/>
      <c r="VLH735"/>
      <c r="VLI735"/>
      <c r="VLJ735"/>
      <c r="VLK735"/>
      <c r="VLL735"/>
      <c r="VLM735"/>
      <c r="VLN735"/>
      <c r="VLO735"/>
      <c r="VLP735"/>
      <c r="VLQ735"/>
      <c r="VLR735"/>
      <c r="VLS735"/>
      <c r="VLT735"/>
      <c r="VLU735"/>
      <c r="VLV735"/>
      <c r="VLW735"/>
      <c r="VLX735"/>
      <c r="VLY735"/>
      <c r="VLZ735"/>
      <c r="VMA735"/>
      <c r="VMB735"/>
      <c r="VMC735"/>
      <c r="VMD735"/>
      <c r="VME735"/>
      <c r="VMF735"/>
      <c r="VMG735"/>
      <c r="VMH735"/>
      <c r="VMI735"/>
      <c r="VMJ735"/>
      <c r="VMK735"/>
      <c r="VML735"/>
      <c r="VMM735"/>
      <c r="VMN735"/>
      <c r="VMO735"/>
      <c r="VMP735"/>
      <c r="VMQ735"/>
      <c r="VMR735"/>
      <c r="VMS735"/>
      <c r="VMT735"/>
      <c r="VMU735"/>
      <c r="VMV735"/>
      <c r="VMW735"/>
      <c r="VMX735"/>
      <c r="VMY735"/>
      <c r="VMZ735"/>
      <c r="VNA735"/>
      <c r="VNB735"/>
      <c r="VNC735"/>
      <c r="VND735"/>
      <c r="VNE735"/>
      <c r="VNF735"/>
      <c r="VNG735"/>
      <c r="VNH735"/>
      <c r="VNI735"/>
      <c r="VNJ735"/>
      <c r="VNK735"/>
      <c r="VNL735"/>
      <c r="VNM735"/>
      <c r="VNN735"/>
      <c r="VNO735"/>
      <c r="VNP735"/>
      <c r="VNQ735"/>
      <c r="VNR735"/>
      <c r="VNS735"/>
      <c r="VNT735"/>
      <c r="VNU735"/>
      <c r="VNV735"/>
      <c r="VNW735"/>
      <c r="VNX735"/>
      <c r="VNY735"/>
      <c r="VNZ735"/>
      <c r="VOA735"/>
      <c r="VOB735"/>
      <c r="VOC735"/>
      <c r="VOD735"/>
      <c r="VOE735"/>
      <c r="VOF735"/>
      <c r="VOG735"/>
      <c r="VOH735"/>
      <c r="VOI735"/>
      <c r="VOJ735"/>
      <c r="VOK735"/>
      <c r="VOL735"/>
      <c r="VOM735"/>
      <c r="VON735"/>
      <c r="VOO735"/>
      <c r="VOP735"/>
      <c r="VOQ735"/>
      <c r="VOR735"/>
      <c r="VOS735"/>
      <c r="VOT735"/>
      <c r="VOU735"/>
      <c r="VOV735"/>
      <c r="VOW735"/>
      <c r="VOX735"/>
      <c r="VOY735"/>
      <c r="VOZ735"/>
      <c r="VPA735"/>
      <c r="VPB735"/>
      <c r="VPC735"/>
      <c r="VPD735"/>
      <c r="VPE735"/>
      <c r="VPF735"/>
      <c r="VPG735"/>
      <c r="VPH735"/>
      <c r="VPI735"/>
      <c r="VPJ735"/>
      <c r="VPK735"/>
      <c r="VPL735"/>
      <c r="VPM735"/>
      <c r="VPN735"/>
      <c r="VPO735"/>
      <c r="VPP735"/>
      <c r="VPQ735"/>
      <c r="VPR735"/>
      <c r="VPS735"/>
      <c r="VPT735"/>
      <c r="VPU735"/>
      <c r="VPV735"/>
      <c r="VPW735"/>
      <c r="VPX735"/>
      <c r="VPY735"/>
      <c r="VPZ735"/>
      <c r="VQA735"/>
      <c r="VQB735"/>
      <c r="VQC735"/>
      <c r="VQD735"/>
      <c r="VQE735"/>
      <c r="VQF735"/>
      <c r="VQG735"/>
      <c r="VQH735"/>
      <c r="VQI735"/>
      <c r="VQJ735"/>
      <c r="VQK735"/>
      <c r="VQL735"/>
      <c r="VQM735"/>
      <c r="VQN735"/>
      <c r="VQO735"/>
      <c r="VQP735"/>
      <c r="VQQ735"/>
      <c r="VQR735"/>
      <c r="VQS735"/>
      <c r="VQT735"/>
      <c r="VQU735"/>
      <c r="VQV735"/>
      <c r="VQW735"/>
      <c r="VQX735"/>
      <c r="VQY735"/>
      <c r="VQZ735"/>
      <c r="VRA735"/>
      <c r="VRB735"/>
      <c r="VRC735"/>
      <c r="VRD735"/>
      <c r="VRE735"/>
      <c r="VRF735"/>
      <c r="VRG735"/>
      <c r="VRH735"/>
      <c r="VRI735"/>
      <c r="VRJ735"/>
      <c r="VRK735"/>
      <c r="VRL735"/>
      <c r="VRM735"/>
      <c r="VRN735"/>
      <c r="VRO735"/>
      <c r="VRP735"/>
      <c r="VRQ735"/>
      <c r="VRR735"/>
      <c r="VRS735"/>
      <c r="VRT735"/>
      <c r="VRU735"/>
      <c r="VRV735"/>
      <c r="VRW735"/>
      <c r="VRX735"/>
      <c r="VRY735"/>
      <c r="VRZ735"/>
      <c r="VSA735"/>
      <c r="VSB735"/>
      <c r="VSC735"/>
      <c r="VSD735"/>
      <c r="VSE735"/>
      <c r="VSF735"/>
      <c r="VSG735"/>
      <c r="VSH735"/>
      <c r="VSI735"/>
      <c r="VSJ735"/>
      <c r="VSK735"/>
      <c r="VSL735"/>
      <c r="VSM735"/>
      <c r="VSN735"/>
      <c r="VSO735"/>
      <c r="VSP735"/>
      <c r="VSQ735"/>
      <c r="VSR735"/>
      <c r="VSS735"/>
      <c r="VST735"/>
      <c r="VSU735"/>
      <c r="VSV735"/>
      <c r="VSW735"/>
      <c r="VSX735"/>
      <c r="VSY735"/>
      <c r="VSZ735"/>
      <c r="VTA735"/>
      <c r="VTB735"/>
      <c r="VTC735"/>
      <c r="VTD735"/>
      <c r="VTE735"/>
      <c r="VTF735"/>
      <c r="VTG735"/>
      <c r="VTH735"/>
      <c r="VTI735"/>
      <c r="VTJ735"/>
      <c r="VTK735"/>
      <c r="VTL735"/>
      <c r="VTM735"/>
      <c r="VTN735"/>
      <c r="VTO735"/>
      <c r="VTP735"/>
      <c r="VTQ735"/>
      <c r="VTR735"/>
      <c r="VTS735"/>
      <c r="VTT735"/>
      <c r="VTU735"/>
      <c r="VTV735"/>
      <c r="VTW735"/>
      <c r="VTX735"/>
      <c r="VTY735"/>
      <c r="VTZ735"/>
      <c r="VUA735"/>
      <c r="VUB735"/>
      <c r="VUC735"/>
      <c r="VUD735"/>
      <c r="VUE735"/>
      <c r="VUF735"/>
      <c r="VUG735"/>
      <c r="VUH735"/>
      <c r="VUI735"/>
      <c r="VUJ735"/>
      <c r="VUK735"/>
      <c r="VUL735"/>
      <c r="VUM735"/>
      <c r="VUN735"/>
      <c r="VUO735"/>
      <c r="VUP735"/>
      <c r="VUQ735"/>
      <c r="VUR735"/>
      <c r="VUS735"/>
      <c r="VUT735"/>
      <c r="VUU735"/>
      <c r="VUV735"/>
      <c r="VUW735"/>
      <c r="VUX735"/>
      <c r="VUY735"/>
      <c r="VUZ735"/>
      <c r="VVA735"/>
      <c r="VVB735"/>
      <c r="VVC735"/>
      <c r="VVD735"/>
      <c r="VVE735"/>
      <c r="VVF735"/>
      <c r="VVG735"/>
      <c r="VVH735"/>
      <c r="VVI735"/>
      <c r="VVJ735"/>
      <c r="VVK735"/>
      <c r="VVL735"/>
      <c r="VVM735"/>
      <c r="VVN735"/>
      <c r="VVO735"/>
      <c r="VVP735"/>
      <c r="VVQ735"/>
      <c r="VVR735"/>
      <c r="VVS735"/>
      <c r="VVT735"/>
      <c r="VVU735"/>
      <c r="VVV735"/>
      <c r="VVW735"/>
      <c r="VVX735"/>
      <c r="VVY735"/>
      <c r="VVZ735"/>
      <c r="VWA735"/>
      <c r="VWB735"/>
      <c r="VWC735"/>
      <c r="VWD735"/>
      <c r="VWE735"/>
      <c r="VWF735"/>
      <c r="VWG735"/>
      <c r="VWH735"/>
      <c r="VWI735"/>
      <c r="VWJ735"/>
      <c r="VWK735"/>
      <c r="VWL735"/>
      <c r="VWM735"/>
      <c r="VWN735"/>
      <c r="VWO735"/>
      <c r="VWP735"/>
      <c r="VWQ735"/>
      <c r="VWR735"/>
      <c r="VWS735"/>
      <c r="VWT735"/>
      <c r="VWU735"/>
      <c r="VWV735"/>
      <c r="VWW735"/>
      <c r="VWX735"/>
      <c r="VWY735"/>
      <c r="VWZ735"/>
      <c r="VXA735"/>
      <c r="VXB735"/>
      <c r="VXC735"/>
      <c r="VXD735"/>
      <c r="VXE735"/>
      <c r="VXF735"/>
      <c r="VXG735"/>
      <c r="VXH735"/>
      <c r="VXI735"/>
      <c r="VXJ735"/>
      <c r="VXK735"/>
      <c r="VXL735"/>
      <c r="VXM735"/>
      <c r="VXN735"/>
      <c r="VXO735"/>
      <c r="VXP735"/>
      <c r="VXQ735"/>
      <c r="VXR735"/>
      <c r="VXS735"/>
      <c r="VXT735"/>
      <c r="VXU735"/>
      <c r="VXV735"/>
      <c r="VXW735"/>
      <c r="VXX735"/>
      <c r="VXY735"/>
      <c r="VXZ735"/>
      <c r="VYA735"/>
      <c r="VYB735"/>
      <c r="VYC735"/>
      <c r="VYD735"/>
      <c r="VYE735"/>
      <c r="VYF735"/>
      <c r="VYG735"/>
      <c r="VYH735"/>
      <c r="VYI735"/>
      <c r="VYJ735"/>
      <c r="VYK735"/>
      <c r="VYL735"/>
      <c r="VYM735"/>
      <c r="VYN735"/>
      <c r="VYO735"/>
      <c r="VYP735"/>
      <c r="VYQ735"/>
      <c r="VYR735"/>
      <c r="VYS735"/>
      <c r="VYT735"/>
      <c r="VYU735"/>
      <c r="VYV735"/>
      <c r="VYW735"/>
      <c r="VYX735"/>
      <c r="VYY735"/>
      <c r="VYZ735"/>
      <c r="VZA735"/>
      <c r="VZB735"/>
      <c r="VZC735"/>
      <c r="VZD735"/>
      <c r="VZE735"/>
      <c r="VZF735"/>
      <c r="VZG735"/>
      <c r="VZH735"/>
      <c r="VZI735"/>
      <c r="VZJ735"/>
      <c r="VZK735"/>
      <c r="VZL735"/>
      <c r="VZM735"/>
      <c r="VZN735"/>
      <c r="VZO735"/>
      <c r="VZP735"/>
      <c r="VZQ735"/>
      <c r="VZR735"/>
      <c r="VZS735"/>
      <c r="VZT735"/>
      <c r="VZU735"/>
      <c r="VZV735"/>
      <c r="VZW735"/>
      <c r="VZX735"/>
      <c r="VZY735"/>
      <c r="VZZ735"/>
      <c r="WAA735"/>
      <c r="WAB735"/>
      <c r="WAC735"/>
      <c r="WAD735"/>
      <c r="WAE735"/>
      <c r="WAF735"/>
      <c r="WAG735"/>
      <c r="WAH735"/>
      <c r="WAI735"/>
      <c r="WAJ735"/>
      <c r="WAK735"/>
      <c r="WAL735"/>
      <c r="WAM735"/>
      <c r="WAN735"/>
      <c r="WAO735"/>
      <c r="WAP735"/>
      <c r="WAQ735"/>
      <c r="WAR735"/>
      <c r="WAS735"/>
      <c r="WAT735"/>
      <c r="WAU735"/>
      <c r="WAV735"/>
      <c r="WAW735"/>
      <c r="WAX735"/>
      <c r="WAY735"/>
      <c r="WAZ735"/>
      <c r="WBA735"/>
      <c r="WBB735"/>
      <c r="WBC735"/>
      <c r="WBD735"/>
      <c r="WBE735"/>
      <c r="WBF735"/>
      <c r="WBG735"/>
      <c r="WBH735"/>
      <c r="WBI735"/>
      <c r="WBJ735"/>
      <c r="WBK735"/>
      <c r="WBL735"/>
      <c r="WBM735"/>
      <c r="WBN735"/>
      <c r="WBO735"/>
      <c r="WBP735"/>
      <c r="WBQ735"/>
      <c r="WBR735"/>
      <c r="WBS735"/>
      <c r="WBT735"/>
      <c r="WBU735"/>
      <c r="WBV735"/>
      <c r="WBW735"/>
      <c r="WBX735"/>
      <c r="WBY735"/>
      <c r="WBZ735"/>
      <c r="WCA735"/>
      <c r="WCB735"/>
      <c r="WCC735"/>
      <c r="WCD735"/>
      <c r="WCE735"/>
      <c r="WCF735"/>
      <c r="WCG735"/>
      <c r="WCH735"/>
      <c r="WCI735"/>
      <c r="WCJ735"/>
      <c r="WCK735"/>
      <c r="WCL735"/>
      <c r="WCM735"/>
      <c r="WCN735"/>
      <c r="WCO735"/>
      <c r="WCP735"/>
      <c r="WCQ735"/>
      <c r="WCR735"/>
      <c r="WCS735"/>
      <c r="WCT735"/>
      <c r="WCU735"/>
      <c r="WCV735"/>
      <c r="WCW735"/>
      <c r="WCX735"/>
      <c r="WCY735"/>
      <c r="WCZ735"/>
      <c r="WDA735"/>
      <c r="WDB735"/>
      <c r="WDC735"/>
      <c r="WDD735"/>
      <c r="WDE735"/>
      <c r="WDF735"/>
      <c r="WDG735"/>
      <c r="WDH735"/>
      <c r="WDI735"/>
      <c r="WDJ735"/>
      <c r="WDK735"/>
      <c r="WDL735"/>
      <c r="WDM735"/>
      <c r="WDN735"/>
      <c r="WDO735"/>
      <c r="WDP735"/>
      <c r="WDQ735"/>
      <c r="WDR735"/>
      <c r="WDS735"/>
      <c r="WDT735"/>
      <c r="WDU735"/>
      <c r="WDV735"/>
      <c r="WDW735"/>
      <c r="WDX735"/>
      <c r="WDY735"/>
      <c r="WDZ735"/>
      <c r="WEA735"/>
      <c r="WEB735"/>
      <c r="WEC735"/>
      <c r="WED735"/>
      <c r="WEE735"/>
      <c r="WEF735"/>
      <c r="WEG735"/>
      <c r="WEH735"/>
      <c r="WEI735"/>
      <c r="WEJ735"/>
      <c r="WEK735"/>
      <c r="WEL735"/>
      <c r="WEM735"/>
      <c r="WEN735"/>
      <c r="WEO735"/>
      <c r="WEP735"/>
      <c r="WEQ735"/>
      <c r="WER735"/>
      <c r="WES735"/>
      <c r="WET735"/>
      <c r="WEU735"/>
      <c r="WEV735"/>
      <c r="WEW735"/>
      <c r="WEX735"/>
      <c r="WEY735"/>
      <c r="WEZ735"/>
      <c r="WFA735"/>
      <c r="WFB735"/>
      <c r="WFC735"/>
      <c r="WFD735"/>
      <c r="WFE735"/>
      <c r="WFF735"/>
      <c r="WFG735"/>
      <c r="WFH735"/>
      <c r="WFI735"/>
      <c r="WFJ735"/>
      <c r="WFK735"/>
      <c r="WFL735"/>
      <c r="WFM735"/>
      <c r="WFN735"/>
      <c r="WFO735"/>
      <c r="WFP735"/>
      <c r="WFQ735"/>
      <c r="WFR735"/>
      <c r="WFS735"/>
      <c r="WFT735"/>
      <c r="WFU735"/>
      <c r="WFV735"/>
      <c r="WFW735"/>
      <c r="WFX735"/>
      <c r="WFY735"/>
      <c r="WFZ735"/>
      <c r="WGA735"/>
      <c r="WGB735"/>
      <c r="WGC735"/>
      <c r="WGD735"/>
      <c r="WGE735"/>
      <c r="WGF735"/>
      <c r="WGG735"/>
      <c r="WGH735"/>
      <c r="WGI735"/>
      <c r="WGJ735"/>
      <c r="WGK735"/>
      <c r="WGL735"/>
      <c r="WGM735"/>
      <c r="WGN735"/>
      <c r="WGO735"/>
      <c r="WGP735"/>
      <c r="WGQ735"/>
      <c r="WGR735"/>
      <c r="WGS735"/>
      <c r="WGT735"/>
      <c r="WGU735"/>
      <c r="WGV735"/>
      <c r="WGW735"/>
      <c r="WGX735"/>
      <c r="WGY735"/>
      <c r="WGZ735"/>
      <c r="WHA735"/>
      <c r="WHB735"/>
      <c r="WHC735"/>
      <c r="WHD735"/>
      <c r="WHE735"/>
      <c r="WHF735"/>
      <c r="WHG735"/>
      <c r="WHH735"/>
      <c r="WHI735"/>
      <c r="WHJ735"/>
      <c r="WHK735"/>
      <c r="WHL735"/>
      <c r="WHM735"/>
      <c r="WHN735"/>
      <c r="WHO735"/>
      <c r="WHP735"/>
      <c r="WHQ735"/>
      <c r="WHR735"/>
      <c r="WHS735"/>
      <c r="WHT735"/>
      <c r="WHU735"/>
      <c r="WHV735"/>
      <c r="WHW735"/>
      <c r="WHX735"/>
      <c r="WHY735"/>
      <c r="WHZ735"/>
      <c r="WIA735"/>
      <c r="WIB735"/>
      <c r="WIC735"/>
      <c r="WID735"/>
      <c r="WIE735"/>
      <c r="WIF735"/>
      <c r="WIG735"/>
      <c r="WIH735"/>
      <c r="WII735"/>
      <c r="WIJ735"/>
      <c r="WIK735"/>
      <c r="WIL735"/>
      <c r="WIM735"/>
      <c r="WIN735"/>
      <c r="WIO735"/>
      <c r="WIP735"/>
      <c r="WIQ735"/>
      <c r="WIR735"/>
      <c r="WIS735"/>
      <c r="WIT735"/>
      <c r="WIU735"/>
      <c r="WIV735"/>
      <c r="WIW735"/>
      <c r="WIX735"/>
      <c r="WIY735"/>
      <c r="WIZ735"/>
      <c r="WJA735"/>
      <c r="WJB735"/>
      <c r="WJC735"/>
      <c r="WJD735"/>
      <c r="WJE735"/>
      <c r="WJF735"/>
      <c r="WJG735"/>
      <c r="WJH735"/>
      <c r="WJI735"/>
      <c r="WJJ735"/>
      <c r="WJK735"/>
      <c r="WJL735"/>
      <c r="WJM735"/>
      <c r="WJN735"/>
      <c r="WJO735"/>
      <c r="WJP735"/>
      <c r="WJQ735"/>
      <c r="WJR735"/>
      <c r="WJS735"/>
      <c r="WJT735"/>
      <c r="WJU735"/>
      <c r="WJV735"/>
      <c r="WJW735"/>
      <c r="WJX735"/>
      <c r="WJY735"/>
      <c r="WJZ735"/>
      <c r="WKA735"/>
      <c r="WKB735"/>
      <c r="WKC735"/>
      <c r="WKD735"/>
      <c r="WKE735"/>
      <c r="WKF735"/>
      <c r="WKG735"/>
      <c r="WKH735"/>
      <c r="WKI735"/>
      <c r="WKJ735"/>
      <c r="WKK735"/>
      <c r="WKL735"/>
      <c r="WKM735"/>
      <c r="WKN735"/>
      <c r="WKO735"/>
      <c r="WKP735"/>
      <c r="WKQ735"/>
      <c r="WKR735"/>
      <c r="WKS735"/>
      <c r="WKT735"/>
      <c r="WKU735"/>
      <c r="WKV735"/>
      <c r="WKW735"/>
      <c r="WKX735"/>
      <c r="WKY735"/>
      <c r="WKZ735"/>
      <c r="WLA735"/>
      <c r="WLB735"/>
      <c r="WLC735"/>
      <c r="WLD735"/>
      <c r="WLE735"/>
      <c r="WLF735"/>
      <c r="WLG735"/>
      <c r="WLH735"/>
      <c r="WLI735"/>
      <c r="WLJ735"/>
      <c r="WLK735"/>
      <c r="WLL735"/>
      <c r="WLM735"/>
      <c r="WLN735"/>
      <c r="WLO735"/>
      <c r="WLP735"/>
      <c r="WLQ735"/>
      <c r="WLR735"/>
      <c r="WLS735"/>
      <c r="WLT735"/>
      <c r="WLU735"/>
      <c r="WLV735"/>
      <c r="WLW735"/>
      <c r="WLX735"/>
      <c r="WLY735"/>
      <c r="WLZ735"/>
      <c r="WMA735"/>
      <c r="WMB735"/>
      <c r="WMC735"/>
      <c r="WMD735"/>
      <c r="WME735"/>
      <c r="WMF735"/>
      <c r="WMG735"/>
      <c r="WMH735"/>
      <c r="WMI735"/>
      <c r="WMJ735"/>
      <c r="WMK735"/>
      <c r="WML735"/>
      <c r="WMM735"/>
      <c r="WMN735"/>
      <c r="WMO735"/>
      <c r="WMP735"/>
      <c r="WMQ735"/>
      <c r="WMR735"/>
      <c r="WMS735"/>
      <c r="WMT735"/>
      <c r="WMU735"/>
      <c r="WMV735"/>
      <c r="WMW735"/>
      <c r="WMX735"/>
      <c r="WMY735"/>
      <c r="WMZ735"/>
      <c r="WNA735"/>
      <c r="WNB735"/>
      <c r="WNC735"/>
      <c r="WND735"/>
      <c r="WNE735"/>
      <c r="WNF735"/>
      <c r="WNG735"/>
      <c r="WNH735"/>
      <c r="WNI735"/>
      <c r="WNJ735"/>
      <c r="WNK735"/>
      <c r="WNL735"/>
      <c r="WNM735"/>
      <c r="WNN735"/>
      <c r="WNO735"/>
      <c r="WNP735"/>
      <c r="WNQ735"/>
      <c r="WNR735"/>
      <c r="WNS735"/>
      <c r="WNT735"/>
      <c r="WNU735"/>
      <c r="WNV735"/>
      <c r="WNW735"/>
      <c r="WNX735"/>
      <c r="WNY735"/>
      <c r="WNZ735"/>
      <c r="WOA735"/>
      <c r="WOB735"/>
      <c r="WOC735"/>
      <c r="WOD735"/>
      <c r="WOE735"/>
      <c r="WOF735"/>
      <c r="WOG735"/>
      <c r="WOH735"/>
      <c r="WOI735"/>
      <c r="WOJ735"/>
      <c r="WOK735"/>
      <c r="WOL735"/>
      <c r="WOM735"/>
      <c r="WON735"/>
      <c r="WOO735"/>
      <c r="WOP735"/>
      <c r="WOQ735"/>
      <c r="WOR735"/>
      <c r="WOS735"/>
      <c r="WOT735"/>
      <c r="WOU735"/>
      <c r="WOV735"/>
      <c r="WOW735"/>
      <c r="WOX735"/>
      <c r="WOY735"/>
      <c r="WOZ735"/>
      <c r="WPA735"/>
      <c r="WPB735"/>
      <c r="WPC735"/>
      <c r="WPD735"/>
      <c r="WPE735"/>
      <c r="WPF735"/>
      <c r="WPG735"/>
      <c r="WPH735"/>
      <c r="WPI735"/>
      <c r="WPJ735"/>
      <c r="WPK735"/>
      <c r="WPL735"/>
      <c r="WPM735"/>
      <c r="WPN735"/>
      <c r="WPO735"/>
      <c r="WPP735"/>
      <c r="WPQ735"/>
      <c r="WPR735"/>
      <c r="WPS735"/>
      <c r="WPT735"/>
      <c r="WPU735"/>
      <c r="WPV735"/>
      <c r="WPW735"/>
      <c r="WPX735"/>
      <c r="WPY735"/>
      <c r="WPZ735"/>
      <c r="WQA735"/>
      <c r="WQB735"/>
      <c r="WQC735"/>
      <c r="WQD735"/>
      <c r="WQE735"/>
      <c r="WQF735"/>
      <c r="WQG735"/>
      <c r="WQH735"/>
      <c r="WQI735"/>
      <c r="WQJ735"/>
      <c r="WQK735"/>
      <c r="WQL735"/>
      <c r="WQM735"/>
      <c r="WQN735"/>
      <c r="WQO735"/>
      <c r="WQP735"/>
      <c r="WQQ735"/>
      <c r="WQR735"/>
      <c r="WQS735"/>
      <c r="WQT735"/>
      <c r="WQU735"/>
      <c r="WQV735"/>
      <c r="WQW735"/>
      <c r="WQX735"/>
      <c r="WQY735"/>
      <c r="WQZ735"/>
      <c r="WRA735"/>
      <c r="WRB735"/>
      <c r="WRC735"/>
      <c r="WRD735"/>
      <c r="WRE735"/>
      <c r="WRF735"/>
      <c r="WRG735"/>
      <c r="WRH735"/>
      <c r="WRI735"/>
      <c r="WRJ735"/>
      <c r="WRK735"/>
      <c r="WRL735"/>
      <c r="WRM735"/>
      <c r="WRN735"/>
      <c r="WRO735"/>
      <c r="WRP735"/>
      <c r="WRQ735"/>
      <c r="WRR735"/>
      <c r="WRS735"/>
      <c r="WRT735"/>
      <c r="WRU735"/>
      <c r="WRV735"/>
      <c r="WRW735"/>
      <c r="WRX735"/>
      <c r="WRY735"/>
      <c r="WRZ735"/>
      <c r="WSA735"/>
      <c r="WSB735"/>
      <c r="WSC735"/>
      <c r="WSD735"/>
      <c r="WSE735"/>
      <c r="WSF735"/>
      <c r="WSG735"/>
      <c r="WSH735"/>
      <c r="WSI735"/>
      <c r="WSJ735"/>
      <c r="WSK735"/>
      <c r="WSL735"/>
      <c r="WSM735"/>
      <c r="WSN735"/>
      <c r="WSO735"/>
      <c r="WSP735"/>
      <c r="WSQ735"/>
      <c r="WSR735"/>
      <c r="WSS735"/>
      <c r="WST735"/>
      <c r="WSU735"/>
      <c r="WSV735"/>
      <c r="WSW735"/>
      <c r="WSX735"/>
      <c r="WSY735"/>
      <c r="WSZ735"/>
      <c r="WTA735"/>
      <c r="WTB735"/>
      <c r="WTC735"/>
      <c r="WTD735"/>
      <c r="WTE735"/>
      <c r="WTF735"/>
      <c r="WTG735"/>
      <c r="WTH735"/>
      <c r="WTI735"/>
      <c r="WTJ735"/>
      <c r="WTK735"/>
      <c r="WTL735"/>
      <c r="WTM735"/>
      <c r="WTN735"/>
      <c r="WTO735"/>
      <c r="WTP735"/>
      <c r="WTQ735"/>
      <c r="WTR735"/>
      <c r="WTS735"/>
      <c r="WTT735"/>
      <c r="WTU735"/>
      <c r="WTV735"/>
      <c r="WTW735"/>
      <c r="WTX735"/>
      <c r="WTY735"/>
      <c r="WTZ735"/>
      <c r="WUA735"/>
      <c r="WUB735"/>
      <c r="WUC735"/>
      <c r="WUD735"/>
      <c r="WUE735"/>
      <c r="WUF735"/>
      <c r="WUG735"/>
      <c r="WUH735"/>
      <c r="WUI735"/>
      <c r="WUJ735"/>
      <c r="WUK735"/>
      <c r="WUL735"/>
      <c r="WUM735"/>
      <c r="WUN735"/>
      <c r="WUO735"/>
      <c r="WUP735"/>
      <c r="WUQ735"/>
      <c r="WUR735"/>
      <c r="WUS735"/>
      <c r="WUT735"/>
      <c r="WUU735"/>
      <c r="WUV735"/>
      <c r="WUW735"/>
      <c r="WUX735"/>
      <c r="WUY735"/>
      <c r="WUZ735"/>
      <c r="WVA735"/>
      <c r="WVB735"/>
      <c r="WVC735"/>
      <c r="WVD735"/>
      <c r="WVE735"/>
      <c r="WVF735"/>
      <c r="WVG735"/>
      <c r="WVH735"/>
      <c r="WVI735"/>
      <c r="WVJ735"/>
      <c r="WVK735"/>
      <c r="WVL735"/>
      <c r="WVM735"/>
      <c r="WVN735"/>
      <c r="WVO735"/>
      <c r="WVP735"/>
      <c r="WVQ735"/>
      <c r="WVR735"/>
      <c r="WVS735"/>
      <c r="WVT735"/>
      <c r="WVU735"/>
      <c r="WVV735"/>
      <c r="WVW735"/>
      <c r="WVX735"/>
      <c r="WVY735"/>
      <c r="WVZ735"/>
      <c r="WWA735"/>
      <c r="WWB735"/>
      <c r="WWC735"/>
      <c r="WWD735"/>
      <c r="WWE735"/>
      <c r="WWF735"/>
      <c r="WWG735"/>
      <c r="WWH735"/>
      <c r="WWI735"/>
      <c r="WWJ735"/>
      <c r="WWK735"/>
      <c r="WWL735"/>
      <c r="WWM735"/>
      <c r="WWN735"/>
      <c r="WWO735"/>
      <c r="WWP735"/>
      <c r="WWQ735"/>
      <c r="WWR735"/>
      <c r="WWS735"/>
      <c r="WWT735"/>
      <c r="WWU735"/>
      <c r="WWV735"/>
      <c r="WWW735"/>
      <c r="WWX735"/>
      <c r="WWY735"/>
      <c r="WWZ735"/>
      <c r="WXA735"/>
      <c r="WXB735"/>
      <c r="WXC735"/>
      <c r="WXD735"/>
      <c r="WXE735"/>
      <c r="WXF735"/>
      <c r="WXG735"/>
      <c r="WXH735"/>
      <c r="WXI735"/>
      <c r="WXJ735"/>
      <c r="WXK735"/>
      <c r="WXL735"/>
      <c r="WXM735"/>
      <c r="WXN735"/>
      <c r="WXO735"/>
      <c r="WXP735"/>
      <c r="WXQ735"/>
      <c r="WXR735"/>
      <c r="WXS735"/>
      <c r="WXT735"/>
      <c r="WXU735"/>
      <c r="WXV735"/>
      <c r="WXW735"/>
      <c r="WXX735"/>
      <c r="WXY735"/>
      <c r="WXZ735"/>
      <c r="WYA735"/>
      <c r="WYB735"/>
      <c r="WYC735"/>
      <c r="WYD735"/>
      <c r="WYE735"/>
      <c r="WYF735"/>
      <c r="WYG735"/>
      <c r="WYH735"/>
      <c r="WYI735"/>
      <c r="WYJ735"/>
      <c r="WYK735"/>
      <c r="WYL735"/>
      <c r="WYM735"/>
      <c r="WYN735"/>
      <c r="WYO735"/>
      <c r="WYP735"/>
      <c r="WYQ735"/>
      <c r="WYR735"/>
      <c r="WYS735"/>
      <c r="WYT735"/>
      <c r="WYU735"/>
      <c r="WYV735"/>
      <c r="WYW735"/>
      <c r="WYX735"/>
      <c r="WYY735"/>
      <c r="WYZ735"/>
      <c r="WZA735"/>
      <c r="WZB735"/>
      <c r="WZC735"/>
      <c r="WZD735"/>
      <c r="WZE735"/>
      <c r="WZF735"/>
      <c r="WZG735"/>
      <c r="WZH735"/>
      <c r="WZI735"/>
      <c r="WZJ735"/>
      <c r="WZK735"/>
      <c r="WZL735"/>
      <c r="WZM735"/>
      <c r="WZN735"/>
      <c r="WZO735"/>
      <c r="WZP735"/>
      <c r="WZQ735"/>
      <c r="WZR735"/>
      <c r="WZS735"/>
      <c r="WZT735"/>
      <c r="WZU735"/>
      <c r="WZV735"/>
      <c r="WZW735"/>
      <c r="WZX735"/>
      <c r="WZY735"/>
      <c r="WZZ735"/>
      <c r="XAA735"/>
      <c r="XAB735"/>
      <c r="XAC735"/>
      <c r="XAD735"/>
      <c r="XAE735"/>
      <c r="XAF735"/>
      <c r="XAG735"/>
      <c r="XAH735"/>
      <c r="XAI735"/>
      <c r="XAJ735"/>
      <c r="XAK735"/>
      <c r="XAL735"/>
      <c r="XAM735"/>
      <c r="XAN735"/>
      <c r="XAO735"/>
      <c r="XAP735"/>
      <c r="XAQ735"/>
      <c r="XAR735"/>
      <c r="XAS735"/>
      <c r="XAT735"/>
      <c r="XAU735"/>
      <c r="XAV735"/>
      <c r="XAW735"/>
      <c r="XAX735"/>
      <c r="XAY735"/>
      <c r="XAZ735"/>
      <c r="XBA735"/>
      <c r="XBB735"/>
      <c r="XBC735"/>
      <c r="XBD735"/>
      <c r="XBE735"/>
      <c r="XBF735"/>
      <c r="XBG735"/>
      <c r="XBH735"/>
      <c r="XBI735"/>
      <c r="XBJ735"/>
      <c r="XBK735"/>
      <c r="XBL735"/>
      <c r="XBM735"/>
      <c r="XBN735"/>
      <c r="XBO735"/>
      <c r="XBP735"/>
      <c r="XBQ735"/>
      <c r="XBR735"/>
      <c r="XBS735"/>
      <c r="XBT735"/>
      <c r="XBU735"/>
      <c r="XBV735"/>
      <c r="XBW735"/>
      <c r="XBX735"/>
      <c r="XBY735"/>
      <c r="XBZ735"/>
      <c r="XCA735"/>
      <c r="XCB735"/>
      <c r="XCC735"/>
      <c r="XCD735"/>
      <c r="XCE735"/>
      <c r="XCF735"/>
      <c r="XCG735"/>
      <c r="XCH735"/>
      <c r="XCI735"/>
      <c r="XCJ735"/>
      <c r="XCK735"/>
      <c r="XCL735"/>
      <c r="XCM735"/>
      <c r="XCN735"/>
      <c r="XCO735"/>
      <c r="XCP735"/>
      <c r="XCQ735"/>
      <c r="XCR735"/>
      <c r="XCS735"/>
      <c r="XCT735"/>
      <c r="XCU735"/>
      <c r="XCV735"/>
      <c r="XCW735"/>
      <c r="XCX735"/>
      <c r="XCY735"/>
      <c r="XCZ735"/>
      <c r="XDA735"/>
      <c r="XDB735"/>
      <c r="XDC735"/>
      <c r="XDD735"/>
      <c r="XDE735"/>
      <c r="XDF735"/>
      <c r="XDG735"/>
      <c r="XDH735"/>
      <c r="XDI735"/>
      <c r="XDJ735"/>
      <c r="XDK735"/>
      <c r="XDL735"/>
      <c r="XDM735"/>
      <c r="XDN735"/>
    </row>
    <row r="736" spans="1:16342" ht="24.75" customHeight="1" x14ac:dyDescent="0.25">
      <c r="A736" s="6">
        <v>728</v>
      </c>
      <c r="B736" t="s">
        <v>1298</v>
      </c>
      <c r="C736" s="6" t="s">
        <v>805</v>
      </c>
      <c r="D736" s="6" t="s">
        <v>118</v>
      </c>
      <c r="E736" s="6" t="s">
        <v>36</v>
      </c>
      <c r="F736" s="6" t="s">
        <v>37</v>
      </c>
      <c r="G736" s="7">
        <v>15000</v>
      </c>
      <c r="H736" s="7">
        <v>0</v>
      </c>
      <c r="I736" s="7">
        <v>15000</v>
      </c>
      <c r="J736" s="7">
        <v>430.5</v>
      </c>
      <c r="K736" s="7">
        <v>0</v>
      </c>
      <c r="L736" s="7">
        <v>456</v>
      </c>
      <c r="M736" s="7">
        <v>25</v>
      </c>
      <c r="N736" s="7">
        <f t="shared" si="36"/>
        <v>911.5</v>
      </c>
      <c r="O736" s="7">
        <f t="shared" si="37"/>
        <v>14088.5</v>
      </c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  <c r="AL736"/>
      <c r="AM736"/>
      <c r="AN736"/>
      <c r="AO736"/>
      <c r="AP736"/>
      <c r="AQ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  <c r="CQ736"/>
      <c r="CR736"/>
      <c r="CS736"/>
      <c r="CT736"/>
      <c r="CU736"/>
      <c r="CV736"/>
      <c r="CW736"/>
      <c r="CX736"/>
      <c r="CY736"/>
      <c r="CZ736"/>
      <c r="DA736"/>
      <c r="DB736"/>
      <c r="DC736"/>
      <c r="DD736"/>
      <c r="DE736"/>
      <c r="DF736"/>
      <c r="DG736"/>
      <c r="DH736"/>
      <c r="DI736"/>
      <c r="DJ736"/>
      <c r="DK736"/>
      <c r="DL736"/>
      <c r="DM736"/>
      <c r="DN736"/>
      <c r="DO736"/>
      <c r="DP736"/>
      <c r="DQ736"/>
      <c r="DR736"/>
      <c r="DS736"/>
      <c r="DT736"/>
      <c r="DU736"/>
      <c r="DV736"/>
      <c r="DW736"/>
      <c r="DX736"/>
      <c r="DY736"/>
      <c r="DZ736"/>
      <c r="EA736"/>
      <c r="EB736"/>
      <c r="EC736"/>
      <c r="ED736"/>
      <c r="EE736"/>
      <c r="EF736"/>
      <c r="EG736"/>
      <c r="EH736"/>
      <c r="EI736"/>
      <c r="EJ736"/>
      <c r="EK736"/>
      <c r="EL736"/>
      <c r="EM736"/>
      <c r="EN736"/>
      <c r="EO736"/>
      <c r="EP736"/>
      <c r="EQ736"/>
      <c r="ER736"/>
      <c r="ES736"/>
      <c r="ET736"/>
      <c r="EU736"/>
      <c r="EV736"/>
      <c r="EW736"/>
      <c r="EX736"/>
      <c r="EY736"/>
      <c r="EZ736"/>
      <c r="FA736"/>
      <c r="FB736"/>
      <c r="FC736"/>
      <c r="FD736"/>
      <c r="FE736"/>
      <c r="FF736"/>
      <c r="FG736"/>
      <c r="FH736"/>
      <c r="FI736"/>
      <c r="FJ736"/>
      <c r="FK736"/>
      <c r="FL736"/>
      <c r="FM736"/>
      <c r="FN736"/>
      <c r="FO736"/>
      <c r="FP736"/>
      <c r="FQ736"/>
      <c r="FR736"/>
      <c r="FS736"/>
      <c r="FT736"/>
      <c r="FU736"/>
      <c r="FV736"/>
      <c r="FW736"/>
      <c r="FX736"/>
      <c r="FY736"/>
      <c r="FZ736"/>
      <c r="GA736"/>
      <c r="GB736"/>
      <c r="GC736"/>
      <c r="GD736"/>
      <c r="GE736"/>
      <c r="GF736"/>
      <c r="GG736"/>
      <c r="GH736"/>
      <c r="GI736"/>
      <c r="GJ736"/>
      <c r="GK736"/>
      <c r="GL736"/>
      <c r="GM736"/>
      <c r="GN736"/>
      <c r="GO736"/>
      <c r="GP736"/>
      <c r="GQ736"/>
      <c r="GR736"/>
      <c r="GS736"/>
      <c r="GT736"/>
      <c r="GU736"/>
      <c r="GV736"/>
      <c r="GW736"/>
      <c r="GX736"/>
      <c r="GY736"/>
      <c r="GZ736"/>
      <c r="HA736"/>
      <c r="HB736"/>
      <c r="HC736"/>
      <c r="HD736"/>
      <c r="HE736"/>
      <c r="HF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  <c r="HW736"/>
      <c r="HX736"/>
      <c r="HY736"/>
      <c r="HZ736"/>
      <c r="IA736"/>
      <c r="IB736"/>
      <c r="IC736"/>
      <c r="ID736"/>
      <c r="IE736"/>
      <c r="IF736"/>
      <c r="IG736"/>
      <c r="IH736"/>
      <c r="II736"/>
      <c r="IJ736"/>
      <c r="IK736"/>
      <c r="IL736"/>
      <c r="IM736"/>
      <c r="IN736"/>
      <c r="IO736"/>
      <c r="IP736"/>
      <c r="IQ736"/>
      <c r="IR736"/>
      <c r="IS736"/>
      <c r="IT736"/>
      <c r="IU736"/>
      <c r="IV736"/>
      <c r="IW736"/>
      <c r="IX736"/>
      <c r="IY736"/>
      <c r="IZ736"/>
      <c r="JA736"/>
      <c r="JB736"/>
      <c r="JC736"/>
      <c r="JD736"/>
      <c r="JE736"/>
      <c r="JF736"/>
      <c r="JG736"/>
      <c r="JH736"/>
      <c r="JI736"/>
      <c r="JJ736"/>
      <c r="JK736"/>
      <c r="JL736"/>
      <c r="JM736"/>
      <c r="JN736"/>
      <c r="JO736"/>
      <c r="JP736"/>
      <c r="JQ736"/>
      <c r="JR736"/>
      <c r="JS736"/>
      <c r="JT736"/>
      <c r="JU736"/>
      <c r="JV736"/>
      <c r="JW736"/>
      <c r="JX736"/>
      <c r="JY736"/>
      <c r="JZ736"/>
      <c r="KA736"/>
      <c r="KB736"/>
      <c r="KC736"/>
      <c r="KD736"/>
      <c r="KE736"/>
      <c r="KF736"/>
      <c r="KG736"/>
      <c r="KH736"/>
      <c r="KI736"/>
      <c r="KJ736"/>
      <c r="KK736"/>
      <c r="KL736"/>
      <c r="KM736"/>
      <c r="KN736"/>
      <c r="KO736"/>
      <c r="KP736"/>
      <c r="KQ736"/>
      <c r="KR736"/>
      <c r="KS736"/>
      <c r="KT736"/>
      <c r="KU736"/>
      <c r="KV736"/>
      <c r="KW736"/>
      <c r="KX736"/>
      <c r="KY736"/>
      <c r="KZ736"/>
      <c r="LA736"/>
      <c r="LB736"/>
      <c r="LC736"/>
      <c r="LD736"/>
      <c r="LE736"/>
      <c r="LF736"/>
      <c r="LG736"/>
      <c r="LH736"/>
      <c r="LI736"/>
      <c r="LJ736"/>
      <c r="LK736"/>
      <c r="LL736"/>
      <c r="LM736"/>
      <c r="LN736"/>
      <c r="LO736"/>
      <c r="LP736"/>
      <c r="LQ736"/>
      <c r="LR736"/>
      <c r="LS736"/>
      <c r="LT736"/>
      <c r="LU736"/>
      <c r="LV736"/>
      <c r="LW736"/>
      <c r="LX736"/>
      <c r="LY736"/>
      <c r="LZ736"/>
      <c r="MA736"/>
      <c r="MB736"/>
      <c r="MC736"/>
      <c r="MD736"/>
      <c r="ME736"/>
      <c r="MF736"/>
      <c r="MG736"/>
      <c r="MH736"/>
      <c r="MI736"/>
      <c r="MJ736"/>
      <c r="MK736"/>
      <c r="ML736"/>
      <c r="MM736"/>
      <c r="MN736"/>
      <c r="MO736"/>
      <c r="MP736"/>
      <c r="MQ736"/>
      <c r="MR736"/>
      <c r="MS736"/>
      <c r="MT736"/>
      <c r="MU736"/>
      <c r="MV736"/>
      <c r="MW736"/>
      <c r="MX736"/>
      <c r="MY736"/>
      <c r="MZ736"/>
      <c r="NA736"/>
      <c r="NB736"/>
      <c r="NC736"/>
      <c r="ND736"/>
      <c r="NE736"/>
      <c r="NF736"/>
      <c r="NG736"/>
      <c r="NH736"/>
      <c r="NI736"/>
      <c r="NJ736"/>
      <c r="NK736"/>
      <c r="NL736"/>
      <c r="NM736"/>
      <c r="NN736"/>
      <c r="NO736"/>
      <c r="NP736"/>
      <c r="NQ736"/>
      <c r="NR736"/>
      <c r="NS736"/>
      <c r="NT736"/>
      <c r="NU736"/>
      <c r="NV736"/>
      <c r="NW736"/>
      <c r="NX736"/>
      <c r="NY736"/>
      <c r="NZ736"/>
      <c r="OA736"/>
      <c r="OB736"/>
      <c r="OC736"/>
      <c r="OD736"/>
      <c r="OE736"/>
      <c r="OF736"/>
      <c r="OG736"/>
      <c r="OH736"/>
      <c r="OI736"/>
      <c r="OJ736"/>
      <c r="OK736"/>
      <c r="OL736"/>
      <c r="OM736"/>
      <c r="ON736"/>
      <c r="OO736"/>
      <c r="OP736"/>
      <c r="OQ736"/>
      <c r="OR736"/>
      <c r="OS736"/>
      <c r="OT736"/>
      <c r="OU736"/>
      <c r="OV736"/>
      <c r="OW736"/>
      <c r="OX736"/>
      <c r="OY736"/>
      <c r="OZ736"/>
      <c r="PA736"/>
      <c r="PB736"/>
      <c r="PC736"/>
      <c r="PD736"/>
      <c r="PE736"/>
      <c r="PF736"/>
      <c r="PG736"/>
      <c r="PH736"/>
      <c r="PI736"/>
      <c r="PJ736"/>
      <c r="PK736"/>
      <c r="PL736"/>
      <c r="PM736"/>
      <c r="PN736"/>
      <c r="PO736"/>
      <c r="PP736"/>
      <c r="PQ736"/>
      <c r="PR736"/>
      <c r="PS736"/>
      <c r="PT736"/>
      <c r="PU736"/>
      <c r="PV736"/>
      <c r="PW736"/>
      <c r="PX736"/>
      <c r="PY736"/>
      <c r="PZ736"/>
      <c r="QA736"/>
      <c r="QB736"/>
      <c r="QC736"/>
      <c r="QD736"/>
      <c r="QE736"/>
      <c r="QF736"/>
      <c r="QG736"/>
      <c r="QH736"/>
      <c r="QI736"/>
      <c r="QJ736"/>
      <c r="QK736"/>
      <c r="QL736"/>
      <c r="QM736"/>
      <c r="QN736"/>
      <c r="QO736"/>
      <c r="QP736"/>
      <c r="QQ736"/>
      <c r="QR736"/>
      <c r="QS736"/>
      <c r="QT736"/>
      <c r="QU736"/>
      <c r="QV736"/>
      <c r="QW736"/>
      <c r="QX736"/>
      <c r="QY736"/>
      <c r="QZ736"/>
      <c r="RA736"/>
      <c r="RB736"/>
      <c r="RC736"/>
      <c r="RD736"/>
      <c r="RE736"/>
      <c r="RF736"/>
      <c r="RG736"/>
      <c r="RH736"/>
      <c r="RI736"/>
      <c r="RJ736"/>
      <c r="RK736"/>
      <c r="RL736"/>
      <c r="RM736"/>
      <c r="RN736"/>
      <c r="RO736"/>
      <c r="RP736"/>
      <c r="RQ736"/>
      <c r="RR736"/>
      <c r="RS736"/>
      <c r="RT736"/>
      <c r="RU736"/>
      <c r="RV736"/>
      <c r="RW736"/>
      <c r="RX736"/>
      <c r="RY736"/>
      <c r="RZ736"/>
      <c r="SA736"/>
      <c r="SB736"/>
      <c r="SC736"/>
      <c r="SD736"/>
      <c r="SE736"/>
      <c r="SF736"/>
      <c r="SG736"/>
      <c r="SH736"/>
      <c r="SI736"/>
      <c r="SJ736"/>
      <c r="SK736"/>
      <c r="SL736"/>
      <c r="SM736"/>
      <c r="SN736"/>
      <c r="SO736"/>
      <c r="SP736"/>
      <c r="SQ736"/>
      <c r="SR736"/>
      <c r="SS736"/>
      <c r="ST736"/>
      <c r="SU736"/>
      <c r="SV736"/>
      <c r="SW736"/>
      <c r="SX736"/>
      <c r="SY736"/>
      <c r="SZ736"/>
      <c r="TA736"/>
      <c r="TB736"/>
      <c r="TC736"/>
      <c r="TD736"/>
      <c r="TE736"/>
      <c r="TF736"/>
      <c r="TG736"/>
      <c r="TH736"/>
      <c r="TI736"/>
      <c r="TJ736"/>
      <c r="TK736"/>
      <c r="TL736"/>
      <c r="TM736"/>
      <c r="TN736"/>
      <c r="TO736"/>
      <c r="TP736"/>
      <c r="TQ736"/>
      <c r="TR736"/>
      <c r="TS736"/>
      <c r="TT736"/>
      <c r="TU736"/>
      <c r="TV736"/>
      <c r="TW736"/>
      <c r="TX736"/>
      <c r="TY736"/>
      <c r="TZ736"/>
      <c r="UA736"/>
      <c r="UB736"/>
      <c r="UC736"/>
      <c r="UD736"/>
      <c r="UE736"/>
      <c r="UF736"/>
      <c r="UG736"/>
      <c r="UH736"/>
      <c r="UI736"/>
      <c r="UJ736"/>
      <c r="UK736"/>
      <c r="UL736"/>
      <c r="UM736"/>
      <c r="UN736"/>
      <c r="UO736"/>
      <c r="UP736"/>
      <c r="UQ736"/>
      <c r="UR736"/>
      <c r="US736"/>
      <c r="UT736"/>
      <c r="UU736"/>
      <c r="UV736"/>
      <c r="UW736"/>
      <c r="UX736"/>
      <c r="UY736"/>
      <c r="UZ736"/>
      <c r="VA736"/>
      <c r="VB736"/>
      <c r="VC736"/>
      <c r="VD736"/>
      <c r="VE736"/>
      <c r="VF736"/>
      <c r="VG736"/>
      <c r="VH736"/>
      <c r="VI736"/>
      <c r="VJ736"/>
      <c r="VK736"/>
      <c r="VL736"/>
      <c r="VM736"/>
      <c r="VN736"/>
      <c r="VO736"/>
      <c r="VP736"/>
      <c r="VQ736"/>
      <c r="VR736"/>
      <c r="VS736"/>
      <c r="VT736"/>
      <c r="VU736"/>
      <c r="VV736"/>
      <c r="VW736"/>
      <c r="VX736"/>
      <c r="VY736"/>
      <c r="VZ736"/>
      <c r="WA736"/>
      <c r="WB736"/>
      <c r="WC736"/>
      <c r="WD736"/>
      <c r="WE736"/>
      <c r="WF736"/>
      <c r="WG736"/>
      <c r="WH736"/>
      <c r="WI736"/>
      <c r="WJ736"/>
      <c r="WK736"/>
      <c r="WL736"/>
      <c r="WM736"/>
      <c r="WN736"/>
      <c r="WO736"/>
      <c r="WP736"/>
      <c r="WQ736"/>
      <c r="WR736"/>
      <c r="WS736"/>
      <c r="WT736"/>
      <c r="WU736"/>
      <c r="WV736"/>
      <c r="WW736"/>
      <c r="WX736"/>
      <c r="WY736"/>
      <c r="WZ736"/>
      <c r="XA736"/>
      <c r="XB736"/>
      <c r="XC736"/>
      <c r="XD736"/>
      <c r="XE736"/>
      <c r="XF736"/>
      <c r="XG736"/>
      <c r="XH736"/>
      <c r="XI736"/>
      <c r="XJ736"/>
      <c r="XK736"/>
      <c r="XL736"/>
      <c r="XM736"/>
      <c r="XN736"/>
      <c r="XO736"/>
      <c r="XP736"/>
      <c r="XQ736"/>
      <c r="XR736"/>
      <c r="XS736"/>
      <c r="XT736"/>
      <c r="XU736"/>
      <c r="XV736"/>
      <c r="XW736"/>
      <c r="XX736"/>
      <c r="XY736"/>
      <c r="XZ736"/>
      <c r="YA736"/>
      <c r="YB736"/>
      <c r="YC736"/>
      <c r="YD736"/>
      <c r="YE736"/>
      <c r="YF736"/>
      <c r="YG736"/>
      <c r="YH736"/>
      <c r="YI736"/>
      <c r="YJ736"/>
      <c r="YK736"/>
      <c r="YL736"/>
      <c r="YM736"/>
      <c r="YN736"/>
      <c r="YO736"/>
      <c r="YP736"/>
      <c r="YQ736"/>
      <c r="YR736"/>
      <c r="YS736"/>
      <c r="YT736"/>
      <c r="YU736"/>
      <c r="YV736"/>
      <c r="YW736"/>
      <c r="YX736"/>
      <c r="YY736"/>
      <c r="YZ736"/>
      <c r="ZA736"/>
      <c r="ZB736"/>
      <c r="ZC736"/>
      <c r="ZD736"/>
      <c r="ZE736"/>
      <c r="ZF736"/>
      <c r="ZG736"/>
      <c r="ZH736"/>
      <c r="ZI736"/>
      <c r="ZJ736"/>
      <c r="ZK736"/>
      <c r="ZL736"/>
      <c r="ZM736"/>
      <c r="ZN736"/>
      <c r="ZO736"/>
      <c r="ZP736"/>
      <c r="ZQ736"/>
      <c r="ZR736"/>
      <c r="ZS736"/>
      <c r="ZT736"/>
      <c r="ZU736"/>
      <c r="ZV736"/>
      <c r="ZW736"/>
      <c r="ZX736"/>
      <c r="ZY736"/>
      <c r="ZZ736"/>
      <c r="AAA736"/>
      <c r="AAB736"/>
      <c r="AAC736"/>
      <c r="AAD736"/>
      <c r="AAE736"/>
      <c r="AAF736"/>
      <c r="AAG736"/>
      <c r="AAH736"/>
      <c r="AAI736"/>
      <c r="AAJ736"/>
      <c r="AAK736"/>
      <c r="AAL736"/>
      <c r="AAM736"/>
      <c r="AAN736"/>
      <c r="AAO736"/>
      <c r="AAP736"/>
      <c r="AAQ736"/>
      <c r="AAR736"/>
      <c r="AAS736"/>
      <c r="AAT736"/>
      <c r="AAU736"/>
      <c r="AAV736"/>
      <c r="AAW736"/>
      <c r="AAX736"/>
      <c r="AAY736"/>
      <c r="AAZ736"/>
      <c r="ABA736"/>
      <c r="ABB736"/>
      <c r="ABC736"/>
      <c r="ABD736"/>
      <c r="ABE736"/>
      <c r="ABF736"/>
      <c r="ABG736"/>
      <c r="ABH736"/>
      <c r="ABI736"/>
      <c r="ABJ736"/>
      <c r="ABK736"/>
      <c r="ABL736"/>
      <c r="ABM736"/>
      <c r="ABN736"/>
      <c r="ABO736"/>
      <c r="ABP736"/>
      <c r="ABQ736"/>
      <c r="ABR736"/>
      <c r="ABS736"/>
      <c r="ABT736"/>
      <c r="ABU736"/>
      <c r="ABV736"/>
      <c r="ABW736"/>
      <c r="ABX736"/>
      <c r="ABY736"/>
      <c r="ABZ736"/>
      <c r="ACA736"/>
      <c r="ACB736"/>
      <c r="ACC736"/>
      <c r="ACD736"/>
      <c r="ACE736"/>
      <c r="ACF736"/>
      <c r="ACG736"/>
      <c r="ACH736"/>
      <c r="ACI736"/>
      <c r="ACJ736"/>
      <c r="ACK736"/>
      <c r="ACL736"/>
      <c r="ACM736"/>
      <c r="ACN736"/>
      <c r="ACO736"/>
      <c r="ACP736"/>
      <c r="ACQ736"/>
      <c r="ACR736"/>
      <c r="ACS736"/>
      <c r="ACT736"/>
      <c r="ACU736"/>
      <c r="ACV736"/>
      <c r="ACW736"/>
      <c r="ACX736"/>
      <c r="ACY736"/>
      <c r="ACZ736"/>
      <c r="ADA736"/>
      <c r="ADB736"/>
      <c r="ADC736"/>
      <c r="ADD736"/>
      <c r="ADE736"/>
      <c r="ADF736"/>
      <c r="ADG736"/>
      <c r="ADH736"/>
      <c r="ADI736"/>
      <c r="ADJ736"/>
      <c r="ADK736"/>
      <c r="ADL736"/>
      <c r="ADM736"/>
      <c r="ADN736"/>
      <c r="ADO736"/>
      <c r="ADP736"/>
      <c r="ADQ736"/>
      <c r="ADR736"/>
      <c r="ADS736"/>
      <c r="ADT736"/>
      <c r="ADU736"/>
      <c r="ADV736"/>
      <c r="ADW736"/>
      <c r="ADX736"/>
      <c r="ADY736"/>
      <c r="ADZ736"/>
      <c r="AEA736"/>
      <c r="AEB736"/>
      <c r="AEC736"/>
      <c r="AED736"/>
      <c r="AEE736"/>
      <c r="AEF736"/>
      <c r="AEG736"/>
      <c r="AEH736"/>
      <c r="AEI736"/>
      <c r="AEJ736"/>
      <c r="AEK736"/>
      <c r="AEL736"/>
      <c r="AEM736"/>
      <c r="AEN736"/>
      <c r="AEO736"/>
      <c r="AEP736"/>
      <c r="AEQ736"/>
      <c r="AER736"/>
      <c r="AES736"/>
      <c r="AET736"/>
      <c r="AEU736"/>
      <c r="AEV736"/>
      <c r="AEW736"/>
      <c r="AEX736"/>
      <c r="AEY736"/>
      <c r="AEZ736"/>
      <c r="AFA736"/>
      <c r="AFB736"/>
      <c r="AFC736"/>
      <c r="AFD736"/>
      <c r="AFE736"/>
      <c r="AFF736"/>
      <c r="AFG736"/>
      <c r="AFH736"/>
      <c r="AFI736"/>
      <c r="AFJ736"/>
      <c r="AFK736"/>
      <c r="AFL736"/>
      <c r="AFM736"/>
      <c r="AFN736"/>
      <c r="AFO736"/>
      <c r="AFP736"/>
      <c r="AFQ736"/>
      <c r="AFR736"/>
      <c r="AFS736"/>
      <c r="AFT736"/>
      <c r="AFU736"/>
      <c r="AFV736"/>
      <c r="AFW736"/>
      <c r="AFX736"/>
      <c r="AFY736"/>
      <c r="AFZ736"/>
      <c r="AGA736"/>
      <c r="AGB736"/>
      <c r="AGC736"/>
      <c r="AGD736"/>
      <c r="AGE736"/>
      <c r="AGF736"/>
      <c r="AGG736"/>
      <c r="AGH736"/>
      <c r="AGI736"/>
      <c r="AGJ736"/>
      <c r="AGK736"/>
      <c r="AGL736"/>
      <c r="AGM736"/>
      <c r="AGN736"/>
      <c r="AGO736"/>
      <c r="AGP736"/>
      <c r="AGQ736"/>
      <c r="AGR736"/>
      <c r="AGS736"/>
      <c r="AGT736"/>
      <c r="AGU736"/>
      <c r="AGV736"/>
      <c r="AGW736"/>
      <c r="AGX736"/>
      <c r="AGY736"/>
      <c r="AGZ736"/>
      <c r="AHA736"/>
      <c r="AHB736"/>
      <c r="AHC736"/>
      <c r="AHD736"/>
      <c r="AHE736"/>
      <c r="AHF736"/>
      <c r="AHG736"/>
      <c r="AHH736"/>
      <c r="AHI736"/>
      <c r="AHJ736"/>
      <c r="AHK736"/>
      <c r="AHL736"/>
      <c r="AHM736"/>
      <c r="AHN736"/>
      <c r="AHO736"/>
      <c r="AHP736"/>
      <c r="AHQ736"/>
      <c r="AHR736"/>
      <c r="AHS736"/>
      <c r="AHT736"/>
      <c r="AHU736"/>
      <c r="AHV736"/>
      <c r="AHW736"/>
      <c r="AHX736"/>
      <c r="AHY736"/>
      <c r="AHZ736"/>
      <c r="AIA736"/>
      <c r="AIB736"/>
      <c r="AIC736"/>
      <c r="AID736"/>
      <c r="AIE736"/>
      <c r="AIF736"/>
      <c r="AIG736"/>
      <c r="AIH736"/>
      <c r="AII736"/>
      <c r="AIJ736"/>
      <c r="AIK736"/>
      <c r="AIL736"/>
      <c r="AIM736"/>
      <c r="AIN736"/>
      <c r="AIO736"/>
      <c r="AIP736"/>
      <c r="AIQ736"/>
      <c r="AIR736"/>
      <c r="AIS736"/>
      <c r="AIT736"/>
      <c r="AIU736"/>
      <c r="AIV736"/>
      <c r="AIW736"/>
      <c r="AIX736"/>
      <c r="AIY736"/>
      <c r="AIZ736"/>
      <c r="AJA736"/>
      <c r="AJB736"/>
      <c r="AJC736"/>
      <c r="AJD736"/>
      <c r="AJE736"/>
      <c r="AJF736"/>
      <c r="AJG736"/>
      <c r="AJH736"/>
      <c r="AJI736"/>
      <c r="AJJ736"/>
      <c r="AJK736"/>
      <c r="AJL736"/>
      <c r="AJM736"/>
      <c r="AJN736"/>
      <c r="AJO736"/>
      <c r="AJP736"/>
      <c r="AJQ736"/>
      <c r="AJR736"/>
      <c r="AJS736"/>
      <c r="AJT736"/>
      <c r="AJU736"/>
      <c r="AJV736"/>
      <c r="AJW736"/>
      <c r="AJX736"/>
      <c r="AJY736"/>
      <c r="AJZ736"/>
      <c r="AKA736"/>
      <c r="AKB736"/>
      <c r="AKC736"/>
      <c r="AKD736"/>
      <c r="AKE736"/>
      <c r="AKF736"/>
      <c r="AKG736"/>
      <c r="AKH736"/>
      <c r="AKI736"/>
      <c r="AKJ736"/>
      <c r="AKK736"/>
      <c r="AKL736"/>
      <c r="AKM736"/>
      <c r="AKN736"/>
      <c r="AKO736"/>
      <c r="AKP736"/>
      <c r="AKQ736"/>
      <c r="AKR736"/>
      <c r="AKS736"/>
      <c r="AKT736"/>
      <c r="AKU736"/>
      <c r="AKV736"/>
      <c r="AKW736"/>
      <c r="AKX736"/>
      <c r="AKY736"/>
      <c r="AKZ736"/>
      <c r="ALA736"/>
      <c r="ALB736"/>
      <c r="ALC736"/>
      <c r="ALD736"/>
      <c r="ALE736"/>
      <c r="ALF736"/>
      <c r="ALG736"/>
      <c r="ALH736"/>
      <c r="ALI736"/>
      <c r="ALJ736"/>
      <c r="ALK736"/>
      <c r="ALL736"/>
      <c r="ALM736"/>
      <c r="ALN736"/>
      <c r="ALO736"/>
      <c r="ALP736"/>
      <c r="ALQ736"/>
      <c r="ALR736"/>
      <c r="ALS736"/>
      <c r="ALT736"/>
      <c r="ALU736"/>
      <c r="ALV736"/>
      <c r="ALW736"/>
      <c r="ALX736"/>
      <c r="ALY736"/>
      <c r="ALZ736"/>
      <c r="AMA736"/>
      <c r="AMB736"/>
      <c r="AMC736"/>
      <c r="AMD736"/>
      <c r="AME736"/>
      <c r="AMF736"/>
      <c r="AMG736"/>
      <c r="AMH736"/>
      <c r="AMI736"/>
      <c r="AMJ736"/>
      <c r="AMK736"/>
      <c r="AML736"/>
      <c r="AMM736"/>
      <c r="AMN736"/>
      <c r="AMO736"/>
      <c r="AMP736"/>
      <c r="AMQ736"/>
      <c r="AMR736"/>
      <c r="AMS736"/>
      <c r="AMT736"/>
      <c r="AMU736"/>
      <c r="AMV736"/>
      <c r="AMW736"/>
      <c r="AMX736"/>
      <c r="AMY736"/>
      <c r="AMZ736"/>
      <c r="ANA736"/>
      <c r="ANB736"/>
      <c r="ANC736"/>
      <c r="AND736"/>
      <c r="ANE736"/>
      <c r="ANF736"/>
      <c r="ANG736"/>
      <c r="ANH736"/>
      <c r="ANI736"/>
      <c r="ANJ736"/>
      <c r="ANK736"/>
      <c r="ANL736"/>
      <c r="ANM736"/>
      <c r="ANN736"/>
      <c r="ANO736"/>
      <c r="ANP736"/>
      <c r="ANQ736"/>
      <c r="ANR736"/>
      <c r="ANS736"/>
      <c r="ANT736"/>
      <c r="ANU736"/>
      <c r="ANV736"/>
      <c r="ANW736"/>
      <c r="ANX736"/>
      <c r="ANY736"/>
      <c r="ANZ736"/>
      <c r="AOA736"/>
      <c r="AOB736"/>
      <c r="AOC736"/>
      <c r="AOD736"/>
      <c r="AOE736"/>
      <c r="AOF736"/>
      <c r="AOG736"/>
      <c r="AOH736"/>
      <c r="AOI736"/>
      <c r="AOJ736"/>
      <c r="AOK736"/>
      <c r="AOL736"/>
      <c r="AOM736"/>
      <c r="AON736"/>
      <c r="AOO736"/>
      <c r="AOP736"/>
      <c r="AOQ736"/>
      <c r="AOR736"/>
      <c r="AOS736"/>
      <c r="AOT736"/>
      <c r="AOU736"/>
      <c r="AOV736"/>
      <c r="AOW736"/>
      <c r="AOX736"/>
      <c r="AOY736"/>
      <c r="AOZ736"/>
      <c r="APA736"/>
      <c r="APB736"/>
      <c r="APC736"/>
      <c r="APD736"/>
      <c r="APE736"/>
      <c r="APF736"/>
      <c r="APG736"/>
      <c r="APH736"/>
      <c r="API736"/>
      <c r="APJ736"/>
      <c r="APK736"/>
      <c r="APL736"/>
      <c r="APM736"/>
      <c r="APN736"/>
      <c r="APO736"/>
      <c r="APP736"/>
      <c r="APQ736"/>
      <c r="APR736"/>
      <c r="APS736"/>
      <c r="APT736"/>
      <c r="APU736"/>
      <c r="APV736"/>
      <c r="APW736"/>
      <c r="APX736"/>
      <c r="APY736"/>
      <c r="APZ736"/>
      <c r="AQA736"/>
      <c r="AQB736"/>
      <c r="AQC736"/>
      <c r="AQD736"/>
      <c r="AQE736"/>
      <c r="AQF736"/>
      <c r="AQG736"/>
      <c r="AQH736"/>
      <c r="AQI736"/>
      <c r="AQJ736"/>
      <c r="AQK736"/>
      <c r="AQL736"/>
      <c r="AQM736"/>
      <c r="AQN736"/>
      <c r="AQO736"/>
      <c r="AQP736"/>
      <c r="AQQ736"/>
      <c r="AQR736"/>
      <c r="AQS736"/>
      <c r="AQT736"/>
      <c r="AQU736"/>
      <c r="AQV736"/>
      <c r="AQW736"/>
      <c r="AQX736"/>
      <c r="AQY736"/>
      <c r="AQZ736"/>
      <c r="ARA736"/>
      <c r="ARB736"/>
      <c r="ARC736"/>
      <c r="ARD736"/>
      <c r="ARE736"/>
      <c r="ARF736"/>
      <c r="ARG736"/>
      <c r="ARH736"/>
      <c r="ARI736"/>
      <c r="ARJ736"/>
      <c r="ARK736"/>
      <c r="ARL736"/>
      <c r="ARM736"/>
      <c r="ARN736"/>
      <c r="ARO736"/>
      <c r="ARP736"/>
      <c r="ARQ736"/>
      <c r="ARR736"/>
      <c r="ARS736"/>
      <c r="ART736"/>
      <c r="ARU736"/>
      <c r="ARV736"/>
      <c r="ARW736"/>
      <c r="ARX736"/>
      <c r="ARY736"/>
      <c r="ARZ736"/>
      <c r="ASA736"/>
      <c r="ASB736"/>
      <c r="ASC736"/>
      <c r="ASD736"/>
      <c r="ASE736"/>
      <c r="ASF736"/>
      <c r="ASG736"/>
      <c r="ASH736"/>
      <c r="ASI736"/>
      <c r="ASJ736"/>
      <c r="ASK736"/>
      <c r="ASL736"/>
      <c r="ASM736"/>
      <c r="ASN736"/>
      <c r="ASO736"/>
      <c r="ASP736"/>
      <c r="ASQ736"/>
      <c r="ASR736"/>
      <c r="ASS736"/>
      <c r="AST736"/>
      <c r="ASU736"/>
      <c r="ASV736"/>
      <c r="ASW736"/>
      <c r="ASX736"/>
      <c r="ASY736"/>
      <c r="ASZ736"/>
      <c r="ATA736"/>
      <c r="ATB736"/>
      <c r="ATC736"/>
      <c r="ATD736"/>
      <c r="ATE736"/>
      <c r="ATF736"/>
      <c r="ATG736"/>
      <c r="ATH736"/>
      <c r="ATI736"/>
      <c r="ATJ736"/>
      <c r="ATK736"/>
      <c r="ATL736"/>
      <c r="ATM736"/>
      <c r="ATN736"/>
      <c r="ATO736"/>
      <c r="ATP736"/>
      <c r="ATQ736"/>
      <c r="ATR736"/>
      <c r="ATS736"/>
      <c r="ATT736"/>
      <c r="ATU736"/>
      <c r="ATV736"/>
      <c r="ATW736"/>
      <c r="ATX736"/>
      <c r="ATY736"/>
      <c r="ATZ736"/>
      <c r="AUA736"/>
      <c r="AUB736"/>
      <c r="AUC736"/>
      <c r="AUD736"/>
      <c r="AUE736"/>
      <c r="AUF736"/>
      <c r="AUG736"/>
      <c r="AUH736"/>
      <c r="AUI736"/>
      <c r="AUJ736"/>
      <c r="AUK736"/>
      <c r="AUL736"/>
      <c r="AUM736"/>
      <c r="AUN736"/>
      <c r="AUO736"/>
      <c r="AUP736"/>
      <c r="AUQ736"/>
      <c r="AUR736"/>
      <c r="AUS736"/>
      <c r="AUT736"/>
      <c r="AUU736"/>
      <c r="AUV736"/>
      <c r="AUW736"/>
      <c r="AUX736"/>
      <c r="AUY736"/>
      <c r="AUZ736"/>
      <c r="AVA736"/>
      <c r="AVB736"/>
      <c r="AVC736"/>
      <c r="AVD736"/>
      <c r="AVE736"/>
      <c r="AVF736"/>
      <c r="AVG736"/>
      <c r="AVH736"/>
      <c r="AVI736"/>
      <c r="AVJ736"/>
      <c r="AVK736"/>
      <c r="AVL736"/>
      <c r="AVM736"/>
      <c r="AVN736"/>
      <c r="AVO736"/>
      <c r="AVP736"/>
      <c r="AVQ736"/>
      <c r="AVR736"/>
      <c r="AVS736"/>
      <c r="AVT736"/>
      <c r="AVU736"/>
      <c r="AVV736"/>
      <c r="AVW736"/>
      <c r="AVX736"/>
      <c r="AVY736"/>
      <c r="AVZ736"/>
      <c r="AWA736"/>
      <c r="AWB736"/>
      <c r="AWC736"/>
      <c r="AWD736"/>
      <c r="AWE736"/>
      <c r="AWF736"/>
      <c r="AWG736"/>
      <c r="AWH736"/>
      <c r="AWI736"/>
      <c r="AWJ736"/>
      <c r="AWK736"/>
      <c r="AWL736"/>
      <c r="AWM736"/>
      <c r="AWN736"/>
      <c r="AWO736"/>
      <c r="AWP736"/>
      <c r="AWQ736"/>
      <c r="AWR736"/>
      <c r="AWS736"/>
      <c r="AWT736"/>
      <c r="AWU736"/>
      <c r="AWV736"/>
      <c r="AWW736"/>
      <c r="AWX736"/>
      <c r="AWY736"/>
      <c r="AWZ736"/>
      <c r="AXA736"/>
      <c r="AXB736"/>
      <c r="AXC736"/>
      <c r="AXD736"/>
      <c r="AXE736"/>
      <c r="AXF736"/>
      <c r="AXG736"/>
      <c r="AXH736"/>
      <c r="AXI736"/>
      <c r="AXJ736"/>
      <c r="AXK736"/>
      <c r="AXL736"/>
      <c r="AXM736"/>
      <c r="AXN736"/>
      <c r="AXO736"/>
      <c r="AXP736"/>
      <c r="AXQ736"/>
      <c r="AXR736"/>
      <c r="AXS736"/>
      <c r="AXT736"/>
      <c r="AXU736"/>
      <c r="AXV736"/>
      <c r="AXW736"/>
      <c r="AXX736"/>
      <c r="AXY736"/>
      <c r="AXZ736"/>
      <c r="AYA736"/>
      <c r="AYB736"/>
      <c r="AYC736"/>
      <c r="AYD736"/>
      <c r="AYE736"/>
      <c r="AYF736"/>
      <c r="AYG736"/>
      <c r="AYH736"/>
      <c r="AYI736"/>
      <c r="AYJ736"/>
      <c r="AYK736"/>
      <c r="AYL736"/>
      <c r="AYM736"/>
      <c r="AYN736"/>
      <c r="AYO736"/>
      <c r="AYP736"/>
      <c r="AYQ736"/>
      <c r="AYR736"/>
      <c r="AYS736"/>
      <c r="AYT736"/>
      <c r="AYU736"/>
      <c r="AYV736"/>
      <c r="AYW736"/>
      <c r="AYX736"/>
      <c r="AYY736"/>
      <c r="AYZ736"/>
      <c r="AZA736"/>
      <c r="AZB736"/>
      <c r="AZC736"/>
      <c r="AZD736"/>
      <c r="AZE736"/>
      <c r="AZF736"/>
      <c r="AZG736"/>
      <c r="AZH736"/>
      <c r="AZI736"/>
      <c r="AZJ736"/>
      <c r="AZK736"/>
      <c r="AZL736"/>
      <c r="AZM736"/>
      <c r="AZN736"/>
      <c r="AZO736"/>
      <c r="AZP736"/>
      <c r="AZQ736"/>
      <c r="AZR736"/>
      <c r="AZS736"/>
      <c r="AZT736"/>
      <c r="AZU736"/>
      <c r="AZV736"/>
      <c r="AZW736"/>
      <c r="AZX736"/>
      <c r="AZY736"/>
      <c r="AZZ736"/>
      <c r="BAA736"/>
      <c r="BAB736"/>
      <c r="BAC736"/>
      <c r="BAD736"/>
      <c r="BAE736"/>
      <c r="BAF736"/>
      <c r="BAG736"/>
      <c r="BAH736"/>
      <c r="BAI736"/>
      <c r="BAJ736"/>
      <c r="BAK736"/>
      <c r="BAL736"/>
      <c r="BAM736"/>
      <c r="BAN736"/>
      <c r="BAO736"/>
      <c r="BAP736"/>
      <c r="BAQ736"/>
      <c r="BAR736"/>
      <c r="BAS736"/>
      <c r="BAT736"/>
      <c r="BAU736"/>
      <c r="BAV736"/>
      <c r="BAW736"/>
      <c r="BAX736"/>
      <c r="BAY736"/>
      <c r="BAZ736"/>
      <c r="BBA736"/>
      <c r="BBB736"/>
      <c r="BBC736"/>
      <c r="BBD736"/>
      <c r="BBE736"/>
      <c r="BBF736"/>
      <c r="BBG736"/>
      <c r="BBH736"/>
      <c r="BBI736"/>
      <c r="BBJ736"/>
      <c r="BBK736"/>
      <c r="BBL736"/>
      <c r="BBM736"/>
      <c r="BBN736"/>
      <c r="BBO736"/>
      <c r="BBP736"/>
      <c r="BBQ736"/>
      <c r="BBR736"/>
      <c r="BBS736"/>
      <c r="BBT736"/>
      <c r="BBU736"/>
      <c r="BBV736"/>
      <c r="BBW736"/>
      <c r="BBX736"/>
      <c r="BBY736"/>
      <c r="BBZ736"/>
      <c r="BCA736"/>
      <c r="BCB736"/>
      <c r="BCC736"/>
      <c r="BCD736"/>
      <c r="BCE736"/>
      <c r="BCF736"/>
      <c r="BCG736"/>
      <c r="BCH736"/>
      <c r="BCI736"/>
      <c r="BCJ736"/>
      <c r="BCK736"/>
      <c r="BCL736"/>
      <c r="BCM736"/>
      <c r="BCN736"/>
      <c r="BCO736"/>
      <c r="BCP736"/>
      <c r="BCQ736"/>
      <c r="BCR736"/>
      <c r="BCS736"/>
      <c r="BCT736"/>
      <c r="BCU736"/>
      <c r="BCV736"/>
      <c r="BCW736"/>
      <c r="BCX736"/>
      <c r="BCY736"/>
      <c r="BCZ736"/>
      <c r="BDA736"/>
      <c r="BDB736"/>
      <c r="BDC736"/>
      <c r="BDD736"/>
      <c r="BDE736"/>
      <c r="BDF736"/>
      <c r="BDG736"/>
      <c r="BDH736"/>
      <c r="BDI736"/>
      <c r="BDJ736"/>
      <c r="BDK736"/>
      <c r="BDL736"/>
      <c r="BDM736"/>
      <c r="BDN736"/>
      <c r="BDO736"/>
      <c r="BDP736"/>
      <c r="BDQ736"/>
      <c r="BDR736"/>
      <c r="BDS736"/>
      <c r="BDT736"/>
      <c r="BDU736"/>
      <c r="BDV736"/>
      <c r="BDW736"/>
      <c r="BDX736"/>
      <c r="BDY736"/>
      <c r="BDZ736"/>
      <c r="BEA736"/>
      <c r="BEB736"/>
      <c r="BEC736"/>
      <c r="BED736"/>
      <c r="BEE736"/>
      <c r="BEF736"/>
      <c r="BEG736"/>
      <c r="BEH736"/>
      <c r="BEI736"/>
      <c r="BEJ736"/>
      <c r="BEK736"/>
      <c r="BEL736"/>
      <c r="BEM736"/>
      <c r="BEN736"/>
      <c r="BEO736"/>
      <c r="BEP736"/>
      <c r="BEQ736"/>
      <c r="BER736"/>
      <c r="BES736"/>
      <c r="BET736"/>
      <c r="BEU736"/>
      <c r="BEV736"/>
      <c r="BEW736"/>
      <c r="BEX736"/>
      <c r="BEY736"/>
      <c r="BEZ736"/>
      <c r="BFA736"/>
      <c r="BFB736"/>
      <c r="BFC736"/>
      <c r="BFD736"/>
      <c r="BFE736"/>
      <c r="BFF736"/>
      <c r="BFG736"/>
      <c r="BFH736"/>
      <c r="BFI736"/>
      <c r="BFJ736"/>
      <c r="BFK736"/>
      <c r="BFL736"/>
      <c r="BFM736"/>
      <c r="BFN736"/>
      <c r="BFO736"/>
      <c r="BFP736"/>
      <c r="BFQ736"/>
      <c r="BFR736"/>
      <c r="BFS736"/>
      <c r="BFT736"/>
      <c r="BFU736"/>
      <c r="BFV736"/>
      <c r="BFW736"/>
      <c r="BFX736"/>
      <c r="BFY736"/>
      <c r="BFZ736"/>
      <c r="BGA736"/>
      <c r="BGB736"/>
      <c r="BGC736"/>
      <c r="BGD736"/>
      <c r="BGE736"/>
      <c r="BGF736"/>
      <c r="BGG736"/>
      <c r="BGH736"/>
      <c r="BGI736"/>
      <c r="BGJ736"/>
      <c r="BGK736"/>
      <c r="BGL736"/>
      <c r="BGM736"/>
      <c r="BGN736"/>
      <c r="BGO736"/>
      <c r="BGP736"/>
      <c r="BGQ736"/>
      <c r="BGR736"/>
      <c r="BGS736"/>
      <c r="BGT736"/>
      <c r="BGU736"/>
      <c r="BGV736"/>
      <c r="BGW736"/>
      <c r="BGX736"/>
      <c r="BGY736"/>
      <c r="BGZ736"/>
      <c r="BHA736"/>
      <c r="BHB736"/>
      <c r="BHC736"/>
      <c r="BHD736"/>
      <c r="BHE736"/>
      <c r="BHF736"/>
      <c r="BHG736"/>
      <c r="BHH736"/>
      <c r="BHI736"/>
      <c r="BHJ736"/>
      <c r="BHK736"/>
      <c r="BHL736"/>
      <c r="BHM736"/>
      <c r="BHN736"/>
      <c r="BHO736"/>
      <c r="BHP736"/>
      <c r="BHQ736"/>
      <c r="BHR736"/>
      <c r="BHS736"/>
      <c r="BHT736"/>
      <c r="BHU736"/>
      <c r="BHV736"/>
      <c r="BHW736"/>
      <c r="BHX736"/>
      <c r="BHY736"/>
      <c r="BHZ736"/>
      <c r="BIA736"/>
      <c r="BIB736"/>
      <c r="BIC736"/>
      <c r="BID736"/>
      <c r="BIE736"/>
      <c r="BIF736"/>
      <c r="BIG736"/>
      <c r="BIH736"/>
      <c r="BII736"/>
      <c r="BIJ736"/>
      <c r="BIK736"/>
      <c r="BIL736"/>
      <c r="BIM736"/>
      <c r="BIN736"/>
      <c r="BIO736"/>
      <c r="BIP736"/>
      <c r="BIQ736"/>
      <c r="BIR736"/>
      <c r="BIS736"/>
      <c r="BIT736"/>
      <c r="BIU736"/>
      <c r="BIV736"/>
      <c r="BIW736"/>
      <c r="BIX736"/>
      <c r="BIY736"/>
      <c r="BIZ736"/>
      <c r="BJA736"/>
      <c r="BJB736"/>
      <c r="BJC736"/>
      <c r="BJD736"/>
      <c r="BJE736"/>
      <c r="BJF736"/>
      <c r="BJG736"/>
      <c r="BJH736"/>
      <c r="BJI736"/>
      <c r="BJJ736"/>
      <c r="BJK736"/>
      <c r="BJL736"/>
      <c r="BJM736"/>
      <c r="BJN736"/>
      <c r="BJO736"/>
      <c r="BJP736"/>
      <c r="BJQ736"/>
      <c r="BJR736"/>
      <c r="BJS736"/>
      <c r="BJT736"/>
      <c r="BJU736"/>
      <c r="BJV736"/>
      <c r="BJW736"/>
      <c r="BJX736"/>
      <c r="BJY736"/>
      <c r="BJZ736"/>
      <c r="BKA736"/>
      <c r="BKB736"/>
      <c r="BKC736"/>
      <c r="BKD736"/>
      <c r="BKE736"/>
      <c r="BKF736"/>
      <c r="BKG736"/>
      <c r="BKH736"/>
      <c r="BKI736"/>
      <c r="BKJ736"/>
      <c r="BKK736"/>
      <c r="BKL736"/>
      <c r="BKM736"/>
      <c r="BKN736"/>
      <c r="BKO736"/>
      <c r="BKP736"/>
      <c r="BKQ736"/>
      <c r="BKR736"/>
      <c r="BKS736"/>
      <c r="BKT736"/>
      <c r="BKU736"/>
      <c r="BKV736"/>
      <c r="BKW736"/>
      <c r="BKX736"/>
      <c r="BKY736"/>
      <c r="BKZ736"/>
      <c r="BLA736"/>
      <c r="BLB736"/>
      <c r="BLC736"/>
      <c r="BLD736"/>
      <c r="BLE736"/>
      <c r="BLF736"/>
      <c r="BLG736"/>
      <c r="BLH736"/>
      <c r="BLI736"/>
      <c r="BLJ736"/>
      <c r="BLK736"/>
      <c r="BLL736"/>
      <c r="BLM736"/>
      <c r="BLN736"/>
      <c r="BLO736"/>
      <c r="BLP736"/>
      <c r="BLQ736"/>
      <c r="BLR736"/>
      <c r="BLS736"/>
      <c r="BLT736"/>
      <c r="BLU736"/>
      <c r="BLV736"/>
      <c r="BLW736"/>
      <c r="BLX736"/>
      <c r="BLY736"/>
      <c r="BLZ736"/>
      <c r="BMA736"/>
      <c r="BMB736"/>
      <c r="BMC736"/>
      <c r="BMD736"/>
      <c r="BME736"/>
      <c r="BMF736"/>
      <c r="BMG736"/>
      <c r="BMH736"/>
      <c r="BMI736"/>
      <c r="BMJ736"/>
      <c r="BMK736"/>
      <c r="BML736"/>
      <c r="BMM736"/>
      <c r="BMN736"/>
      <c r="BMO736"/>
      <c r="BMP736"/>
      <c r="BMQ736"/>
      <c r="BMR736"/>
      <c r="BMS736"/>
      <c r="BMT736"/>
      <c r="BMU736"/>
      <c r="BMV736"/>
      <c r="BMW736"/>
      <c r="BMX736"/>
      <c r="BMY736"/>
      <c r="BMZ736"/>
      <c r="BNA736"/>
      <c r="BNB736"/>
      <c r="BNC736"/>
      <c r="BND736"/>
      <c r="BNE736"/>
      <c r="BNF736"/>
      <c r="BNG736"/>
      <c r="BNH736"/>
      <c r="BNI736"/>
      <c r="BNJ736"/>
      <c r="BNK736"/>
      <c r="BNL736"/>
      <c r="BNM736"/>
      <c r="BNN736"/>
      <c r="BNO736"/>
      <c r="BNP736"/>
      <c r="BNQ736"/>
      <c r="BNR736"/>
      <c r="BNS736"/>
      <c r="BNT736"/>
      <c r="BNU736"/>
      <c r="BNV736"/>
      <c r="BNW736"/>
      <c r="BNX736"/>
      <c r="BNY736"/>
      <c r="BNZ736"/>
      <c r="BOA736"/>
      <c r="BOB736"/>
      <c r="BOC736"/>
      <c r="BOD736"/>
      <c r="BOE736"/>
      <c r="BOF736"/>
      <c r="BOG736"/>
      <c r="BOH736"/>
      <c r="BOI736"/>
      <c r="BOJ736"/>
      <c r="BOK736"/>
      <c r="BOL736"/>
      <c r="BOM736"/>
      <c r="BON736"/>
      <c r="BOO736"/>
      <c r="BOP736"/>
      <c r="BOQ736"/>
      <c r="BOR736"/>
      <c r="BOS736"/>
      <c r="BOT736"/>
      <c r="BOU736"/>
      <c r="BOV736"/>
      <c r="BOW736"/>
      <c r="BOX736"/>
      <c r="BOY736"/>
      <c r="BOZ736"/>
      <c r="BPA736"/>
      <c r="BPB736"/>
      <c r="BPC736"/>
      <c r="BPD736"/>
      <c r="BPE736"/>
      <c r="BPF736"/>
      <c r="BPG736"/>
      <c r="BPH736"/>
      <c r="BPI736"/>
      <c r="BPJ736"/>
      <c r="BPK736"/>
      <c r="BPL736"/>
      <c r="BPM736"/>
      <c r="BPN736"/>
      <c r="BPO736"/>
      <c r="BPP736"/>
      <c r="BPQ736"/>
      <c r="BPR736"/>
      <c r="BPS736"/>
      <c r="BPT736"/>
      <c r="BPU736"/>
      <c r="BPV736"/>
      <c r="BPW736"/>
      <c r="BPX736"/>
      <c r="BPY736"/>
      <c r="BPZ736"/>
      <c r="BQA736"/>
      <c r="BQB736"/>
      <c r="BQC736"/>
      <c r="BQD736"/>
      <c r="BQE736"/>
      <c r="BQF736"/>
      <c r="BQG736"/>
      <c r="BQH736"/>
      <c r="BQI736"/>
      <c r="BQJ736"/>
      <c r="BQK736"/>
      <c r="BQL736"/>
      <c r="BQM736"/>
      <c r="BQN736"/>
      <c r="BQO736"/>
      <c r="BQP736"/>
      <c r="BQQ736"/>
      <c r="BQR736"/>
      <c r="BQS736"/>
      <c r="BQT736"/>
      <c r="BQU736"/>
      <c r="BQV736"/>
      <c r="BQW736"/>
      <c r="BQX736"/>
      <c r="BQY736"/>
      <c r="BQZ736"/>
      <c r="BRA736"/>
      <c r="BRB736"/>
      <c r="BRC736"/>
      <c r="BRD736"/>
      <c r="BRE736"/>
      <c r="BRF736"/>
      <c r="BRG736"/>
      <c r="BRH736"/>
      <c r="BRI736"/>
      <c r="BRJ736"/>
      <c r="BRK736"/>
      <c r="BRL736"/>
      <c r="BRM736"/>
      <c r="BRN736"/>
      <c r="BRO736"/>
      <c r="BRP736"/>
      <c r="BRQ736"/>
      <c r="BRR736"/>
      <c r="BRS736"/>
      <c r="BRT736"/>
      <c r="BRU736"/>
      <c r="BRV736"/>
      <c r="BRW736"/>
      <c r="BRX736"/>
      <c r="BRY736"/>
      <c r="BRZ736"/>
      <c r="BSA736"/>
      <c r="BSB736"/>
      <c r="BSC736"/>
      <c r="BSD736"/>
      <c r="BSE736"/>
      <c r="BSF736"/>
      <c r="BSG736"/>
      <c r="BSH736"/>
      <c r="BSI736"/>
      <c r="BSJ736"/>
      <c r="BSK736"/>
      <c r="BSL736"/>
      <c r="BSM736"/>
      <c r="BSN736"/>
      <c r="BSO736"/>
      <c r="BSP736"/>
      <c r="BSQ736"/>
      <c r="BSR736"/>
      <c r="BSS736"/>
      <c r="BST736"/>
      <c r="BSU736"/>
      <c r="BSV736"/>
      <c r="BSW736"/>
      <c r="BSX736"/>
      <c r="BSY736"/>
      <c r="BSZ736"/>
      <c r="BTA736"/>
      <c r="BTB736"/>
      <c r="BTC736"/>
      <c r="BTD736"/>
      <c r="BTE736"/>
      <c r="BTF736"/>
      <c r="BTG736"/>
      <c r="BTH736"/>
      <c r="BTI736"/>
      <c r="BTJ736"/>
      <c r="BTK736"/>
      <c r="BTL736"/>
      <c r="BTM736"/>
      <c r="BTN736"/>
      <c r="BTO736"/>
      <c r="BTP736"/>
      <c r="BTQ736"/>
      <c r="BTR736"/>
      <c r="BTS736"/>
      <c r="BTT736"/>
      <c r="BTU736"/>
      <c r="BTV736"/>
      <c r="BTW736"/>
      <c r="BTX736"/>
      <c r="BTY736"/>
      <c r="BTZ736"/>
      <c r="BUA736"/>
      <c r="BUB736"/>
      <c r="BUC736"/>
      <c r="BUD736"/>
      <c r="BUE736"/>
      <c r="BUF736"/>
      <c r="BUG736"/>
      <c r="BUH736"/>
      <c r="BUI736"/>
      <c r="BUJ736"/>
      <c r="BUK736"/>
      <c r="BUL736"/>
      <c r="BUM736"/>
      <c r="BUN736"/>
      <c r="BUO736"/>
      <c r="BUP736"/>
      <c r="BUQ736"/>
      <c r="BUR736"/>
      <c r="BUS736"/>
      <c r="BUT736"/>
      <c r="BUU736"/>
      <c r="BUV736"/>
      <c r="BUW736"/>
      <c r="BUX736"/>
      <c r="BUY736"/>
      <c r="BUZ736"/>
      <c r="BVA736"/>
      <c r="BVB736"/>
      <c r="BVC736"/>
      <c r="BVD736"/>
      <c r="BVE736"/>
      <c r="BVF736"/>
      <c r="BVG736"/>
      <c r="BVH736"/>
      <c r="BVI736"/>
      <c r="BVJ736"/>
      <c r="BVK736"/>
      <c r="BVL736"/>
      <c r="BVM736"/>
      <c r="BVN736"/>
      <c r="BVO736"/>
      <c r="BVP736"/>
      <c r="BVQ736"/>
      <c r="BVR736"/>
      <c r="BVS736"/>
      <c r="BVT736"/>
      <c r="BVU736"/>
      <c r="BVV736"/>
      <c r="BVW736"/>
      <c r="BVX736"/>
      <c r="BVY736"/>
      <c r="BVZ736"/>
      <c r="BWA736"/>
      <c r="BWB736"/>
      <c r="BWC736"/>
      <c r="BWD736"/>
      <c r="BWE736"/>
      <c r="BWF736"/>
      <c r="BWG736"/>
      <c r="BWH736"/>
      <c r="BWI736"/>
      <c r="BWJ736"/>
      <c r="BWK736"/>
      <c r="BWL736"/>
      <c r="BWM736"/>
      <c r="BWN736"/>
      <c r="BWO736"/>
      <c r="BWP736"/>
      <c r="BWQ736"/>
      <c r="BWR736"/>
      <c r="BWS736"/>
      <c r="BWT736"/>
      <c r="BWU736"/>
      <c r="BWV736"/>
      <c r="BWW736"/>
      <c r="BWX736"/>
      <c r="BWY736"/>
      <c r="BWZ736"/>
      <c r="BXA736"/>
      <c r="BXB736"/>
      <c r="BXC736"/>
      <c r="BXD736"/>
      <c r="BXE736"/>
      <c r="BXF736"/>
      <c r="BXG736"/>
      <c r="BXH736"/>
      <c r="BXI736"/>
      <c r="BXJ736"/>
      <c r="BXK736"/>
      <c r="BXL736"/>
      <c r="BXM736"/>
      <c r="BXN736"/>
      <c r="BXO736"/>
      <c r="BXP736"/>
      <c r="BXQ736"/>
      <c r="BXR736"/>
      <c r="BXS736"/>
      <c r="BXT736"/>
      <c r="BXU736"/>
      <c r="BXV736"/>
      <c r="BXW736"/>
      <c r="BXX736"/>
      <c r="BXY736"/>
      <c r="BXZ736"/>
      <c r="BYA736"/>
      <c r="BYB736"/>
      <c r="BYC736"/>
      <c r="BYD736"/>
      <c r="BYE736"/>
      <c r="BYF736"/>
      <c r="BYG736"/>
      <c r="BYH736"/>
      <c r="BYI736"/>
      <c r="BYJ736"/>
      <c r="BYK736"/>
      <c r="BYL736"/>
      <c r="BYM736"/>
      <c r="BYN736"/>
      <c r="BYO736"/>
      <c r="BYP736"/>
      <c r="BYQ736"/>
      <c r="BYR736"/>
      <c r="BYS736"/>
      <c r="BYT736"/>
      <c r="BYU736"/>
      <c r="BYV736"/>
      <c r="BYW736"/>
      <c r="BYX736"/>
      <c r="BYY736"/>
      <c r="BYZ736"/>
      <c r="BZA736"/>
      <c r="BZB736"/>
      <c r="BZC736"/>
      <c r="BZD736"/>
      <c r="BZE736"/>
      <c r="BZF736"/>
      <c r="BZG736"/>
      <c r="BZH736"/>
      <c r="BZI736"/>
      <c r="BZJ736"/>
      <c r="BZK736"/>
      <c r="BZL736"/>
      <c r="BZM736"/>
      <c r="BZN736"/>
      <c r="BZO736"/>
      <c r="BZP736"/>
      <c r="BZQ736"/>
      <c r="BZR736"/>
      <c r="BZS736"/>
      <c r="BZT736"/>
      <c r="BZU736"/>
      <c r="BZV736"/>
      <c r="BZW736"/>
      <c r="BZX736"/>
      <c r="BZY736"/>
      <c r="BZZ736"/>
      <c r="CAA736"/>
      <c r="CAB736"/>
      <c r="CAC736"/>
      <c r="CAD736"/>
      <c r="CAE736"/>
      <c r="CAF736"/>
      <c r="CAG736"/>
      <c r="CAH736"/>
      <c r="CAI736"/>
      <c r="CAJ736"/>
      <c r="CAK736"/>
      <c r="CAL736"/>
      <c r="CAM736"/>
      <c r="CAN736"/>
      <c r="CAO736"/>
      <c r="CAP736"/>
      <c r="CAQ736"/>
      <c r="CAR736"/>
      <c r="CAS736"/>
      <c r="CAT736"/>
      <c r="CAU736"/>
      <c r="CAV736"/>
      <c r="CAW736"/>
      <c r="CAX736"/>
      <c r="CAY736"/>
      <c r="CAZ736"/>
      <c r="CBA736"/>
      <c r="CBB736"/>
      <c r="CBC736"/>
      <c r="CBD736"/>
      <c r="CBE736"/>
      <c r="CBF736"/>
      <c r="CBG736"/>
      <c r="CBH736"/>
      <c r="CBI736"/>
      <c r="CBJ736"/>
      <c r="CBK736"/>
      <c r="CBL736"/>
      <c r="CBM736"/>
      <c r="CBN736"/>
      <c r="CBO736"/>
      <c r="CBP736"/>
      <c r="CBQ736"/>
      <c r="CBR736"/>
      <c r="CBS736"/>
      <c r="CBT736"/>
      <c r="CBU736"/>
      <c r="CBV736"/>
      <c r="CBW736"/>
      <c r="CBX736"/>
      <c r="CBY736"/>
      <c r="CBZ736"/>
      <c r="CCA736"/>
      <c r="CCB736"/>
      <c r="CCC736"/>
      <c r="CCD736"/>
      <c r="CCE736"/>
      <c r="CCF736"/>
      <c r="CCG736"/>
      <c r="CCH736"/>
      <c r="CCI736"/>
      <c r="CCJ736"/>
      <c r="CCK736"/>
      <c r="CCL736"/>
      <c r="CCM736"/>
      <c r="CCN736"/>
      <c r="CCO736"/>
      <c r="CCP736"/>
      <c r="CCQ736"/>
      <c r="CCR736"/>
      <c r="CCS736"/>
      <c r="CCT736"/>
      <c r="CCU736"/>
      <c r="CCV736"/>
      <c r="CCW736"/>
      <c r="CCX736"/>
      <c r="CCY736"/>
      <c r="CCZ736"/>
      <c r="CDA736"/>
      <c r="CDB736"/>
      <c r="CDC736"/>
      <c r="CDD736"/>
      <c r="CDE736"/>
      <c r="CDF736"/>
      <c r="CDG736"/>
      <c r="CDH736"/>
      <c r="CDI736"/>
      <c r="CDJ736"/>
      <c r="CDK736"/>
      <c r="CDL736"/>
      <c r="CDM736"/>
      <c r="CDN736"/>
      <c r="CDO736"/>
      <c r="CDP736"/>
      <c r="CDQ736"/>
      <c r="CDR736"/>
      <c r="CDS736"/>
      <c r="CDT736"/>
      <c r="CDU736"/>
      <c r="CDV736"/>
      <c r="CDW736"/>
      <c r="CDX736"/>
      <c r="CDY736"/>
      <c r="CDZ736"/>
      <c r="CEA736"/>
      <c r="CEB736"/>
      <c r="CEC736"/>
      <c r="CED736"/>
      <c r="CEE736"/>
      <c r="CEF736"/>
      <c r="CEG736"/>
      <c r="CEH736"/>
      <c r="CEI736"/>
      <c r="CEJ736"/>
      <c r="CEK736"/>
      <c r="CEL736"/>
      <c r="CEM736"/>
      <c r="CEN736"/>
      <c r="CEO736"/>
      <c r="CEP736"/>
      <c r="CEQ736"/>
      <c r="CER736"/>
      <c r="CES736"/>
      <c r="CET736"/>
      <c r="CEU736"/>
      <c r="CEV736"/>
      <c r="CEW736"/>
      <c r="CEX736"/>
      <c r="CEY736"/>
      <c r="CEZ736"/>
      <c r="CFA736"/>
      <c r="CFB736"/>
      <c r="CFC736"/>
      <c r="CFD736"/>
      <c r="CFE736"/>
      <c r="CFF736"/>
      <c r="CFG736"/>
      <c r="CFH736"/>
      <c r="CFI736"/>
      <c r="CFJ736"/>
      <c r="CFK736"/>
      <c r="CFL736"/>
      <c r="CFM736"/>
      <c r="CFN736"/>
      <c r="CFO736"/>
      <c r="CFP736"/>
      <c r="CFQ736"/>
      <c r="CFR736"/>
      <c r="CFS736"/>
      <c r="CFT736"/>
      <c r="CFU736"/>
      <c r="CFV736"/>
      <c r="CFW736"/>
      <c r="CFX736"/>
      <c r="CFY736"/>
      <c r="CFZ736"/>
      <c r="CGA736"/>
      <c r="CGB736"/>
      <c r="CGC736"/>
      <c r="CGD736"/>
      <c r="CGE736"/>
      <c r="CGF736"/>
      <c r="CGG736"/>
      <c r="CGH736"/>
      <c r="CGI736"/>
      <c r="CGJ736"/>
      <c r="CGK736"/>
      <c r="CGL736"/>
      <c r="CGM736"/>
      <c r="CGN736"/>
      <c r="CGO736"/>
      <c r="CGP736"/>
      <c r="CGQ736"/>
      <c r="CGR736"/>
      <c r="CGS736"/>
      <c r="CGT736"/>
      <c r="CGU736"/>
      <c r="CGV736"/>
      <c r="CGW736"/>
      <c r="CGX736"/>
      <c r="CGY736"/>
      <c r="CGZ736"/>
      <c r="CHA736"/>
      <c r="CHB736"/>
      <c r="CHC736"/>
      <c r="CHD736"/>
      <c r="CHE736"/>
      <c r="CHF736"/>
      <c r="CHG736"/>
      <c r="CHH736"/>
      <c r="CHI736"/>
      <c r="CHJ736"/>
      <c r="CHK736"/>
      <c r="CHL736"/>
      <c r="CHM736"/>
      <c r="CHN736"/>
      <c r="CHO736"/>
      <c r="CHP736"/>
      <c r="CHQ736"/>
      <c r="CHR736"/>
      <c r="CHS736"/>
      <c r="CHT736"/>
      <c r="CHU736"/>
      <c r="CHV736"/>
      <c r="CHW736"/>
      <c r="CHX736"/>
      <c r="CHY736"/>
      <c r="CHZ736"/>
      <c r="CIA736"/>
      <c r="CIB736"/>
      <c r="CIC736"/>
      <c r="CID736"/>
      <c r="CIE736"/>
      <c r="CIF736"/>
      <c r="CIG736"/>
      <c r="CIH736"/>
      <c r="CII736"/>
      <c r="CIJ736"/>
      <c r="CIK736"/>
      <c r="CIL736"/>
      <c r="CIM736"/>
      <c r="CIN736"/>
      <c r="CIO736"/>
      <c r="CIP736"/>
      <c r="CIQ736"/>
      <c r="CIR736"/>
      <c r="CIS736"/>
      <c r="CIT736"/>
      <c r="CIU736"/>
      <c r="CIV736"/>
      <c r="CIW736"/>
      <c r="CIX736"/>
      <c r="CIY736"/>
      <c r="CIZ736"/>
      <c r="CJA736"/>
      <c r="CJB736"/>
      <c r="CJC736"/>
      <c r="CJD736"/>
      <c r="CJE736"/>
      <c r="CJF736"/>
      <c r="CJG736"/>
      <c r="CJH736"/>
      <c r="CJI736"/>
      <c r="CJJ736"/>
      <c r="CJK736"/>
      <c r="CJL736"/>
      <c r="CJM736"/>
      <c r="CJN736"/>
      <c r="CJO736"/>
      <c r="CJP736"/>
      <c r="CJQ736"/>
      <c r="CJR736"/>
      <c r="CJS736"/>
      <c r="CJT736"/>
      <c r="CJU736"/>
      <c r="CJV736"/>
      <c r="CJW736"/>
      <c r="CJX736"/>
      <c r="CJY736"/>
      <c r="CJZ736"/>
      <c r="CKA736"/>
      <c r="CKB736"/>
      <c r="CKC736"/>
      <c r="CKD736"/>
      <c r="CKE736"/>
      <c r="CKF736"/>
      <c r="CKG736"/>
      <c r="CKH736"/>
      <c r="CKI736"/>
      <c r="CKJ736"/>
      <c r="CKK736"/>
      <c r="CKL736"/>
      <c r="CKM736"/>
      <c r="CKN736"/>
      <c r="CKO736"/>
      <c r="CKP736"/>
      <c r="CKQ736"/>
      <c r="CKR736"/>
      <c r="CKS736"/>
      <c r="CKT736"/>
      <c r="CKU736"/>
      <c r="CKV736"/>
      <c r="CKW736"/>
      <c r="CKX736"/>
      <c r="CKY736"/>
      <c r="CKZ736"/>
      <c r="CLA736"/>
      <c r="CLB736"/>
      <c r="CLC736"/>
      <c r="CLD736"/>
      <c r="CLE736"/>
      <c r="CLF736"/>
      <c r="CLG736"/>
      <c r="CLH736"/>
      <c r="CLI736"/>
      <c r="CLJ736"/>
      <c r="CLK736"/>
      <c r="CLL736"/>
      <c r="CLM736"/>
      <c r="CLN736"/>
      <c r="CLO736"/>
      <c r="CLP736"/>
      <c r="CLQ736"/>
      <c r="CLR736"/>
      <c r="CLS736"/>
      <c r="CLT736"/>
      <c r="CLU736"/>
      <c r="CLV736"/>
      <c r="CLW736"/>
      <c r="CLX736"/>
      <c r="CLY736"/>
      <c r="CLZ736"/>
      <c r="CMA736"/>
      <c r="CMB736"/>
      <c r="CMC736"/>
      <c r="CMD736"/>
      <c r="CME736"/>
      <c r="CMF736"/>
      <c r="CMG736"/>
      <c r="CMH736"/>
      <c r="CMI736"/>
      <c r="CMJ736"/>
      <c r="CMK736"/>
      <c r="CML736"/>
      <c r="CMM736"/>
      <c r="CMN736"/>
      <c r="CMO736"/>
      <c r="CMP736"/>
      <c r="CMQ736"/>
      <c r="CMR736"/>
      <c r="CMS736"/>
      <c r="CMT736"/>
      <c r="CMU736"/>
      <c r="CMV736"/>
      <c r="CMW736"/>
      <c r="CMX736"/>
      <c r="CMY736"/>
      <c r="CMZ736"/>
      <c r="CNA736"/>
      <c r="CNB736"/>
      <c r="CNC736"/>
      <c r="CND736"/>
      <c r="CNE736"/>
      <c r="CNF736"/>
      <c r="CNG736"/>
      <c r="CNH736"/>
      <c r="CNI736"/>
      <c r="CNJ736"/>
      <c r="CNK736"/>
      <c r="CNL736"/>
      <c r="CNM736"/>
      <c r="CNN736"/>
      <c r="CNO736"/>
      <c r="CNP736"/>
      <c r="CNQ736"/>
      <c r="CNR736"/>
      <c r="CNS736"/>
      <c r="CNT736"/>
      <c r="CNU736"/>
      <c r="CNV736"/>
      <c r="CNW736"/>
      <c r="CNX736"/>
      <c r="CNY736"/>
      <c r="CNZ736"/>
      <c r="COA736"/>
      <c r="COB736"/>
      <c r="COC736"/>
      <c r="COD736"/>
      <c r="COE736"/>
      <c r="COF736"/>
      <c r="COG736"/>
      <c r="COH736"/>
      <c r="COI736"/>
      <c r="COJ736"/>
      <c r="COK736"/>
      <c r="COL736"/>
      <c r="COM736"/>
      <c r="CON736"/>
      <c r="COO736"/>
      <c r="COP736"/>
      <c r="COQ736"/>
      <c r="COR736"/>
      <c r="COS736"/>
      <c r="COT736"/>
      <c r="COU736"/>
      <c r="COV736"/>
      <c r="COW736"/>
      <c r="COX736"/>
      <c r="COY736"/>
      <c r="COZ736"/>
      <c r="CPA736"/>
      <c r="CPB736"/>
      <c r="CPC736"/>
      <c r="CPD736"/>
      <c r="CPE736"/>
      <c r="CPF736"/>
      <c r="CPG736"/>
      <c r="CPH736"/>
      <c r="CPI736"/>
      <c r="CPJ736"/>
      <c r="CPK736"/>
      <c r="CPL736"/>
      <c r="CPM736"/>
      <c r="CPN736"/>
      <c r="CPO736"/>
      <c r="CPP736"/>
      <c r="CPQ736"/>
      <c r="CPR736"/>
      <c r="CPS736"/>
      <c r="CPT736"/>
      <c r="CPU736"/>
      <c r="CPV736"/>
      <c r="CPW736"/>
      <c r="CPX736"/>
      <c r="CPY736"/>
      <c r="CPZ736"/>
      <c r="CQA736"/>
      <c r="CQB736"/>
      <c r="CQC736"/>
      <c r="CQD736"/>
      <c r="CQE736"/>
      <c r="CQF736"/>
      <c r="CQG736"/>
      <c r="CQH736"/>
      <c r="CQI736"/>
      <c r="CQJ736"/>
      <c r="CQK736"/>
      <c r="CQL736"/>
      <c r="CQM736"/>
      <c r="CQN736"/>
      <c r="CQO736"/>
      <c r="CQP736"/>
      <c r="CQQ736"/>
      <c r="CQR736"/>
      <c r="CQS736"/>
      <c r="CQT736"/>
      <c r="CQU736"/>
      <c r="CQV736"/>
      <c r="CQW736"/>
      <c r="CQX736"/>
      <c r="CQY736"/>
      <c r="CQZ736"/>
      <c r="CRA736"/>
      <c r="CRB736"/>
      <c r="CRC736"/>
      <c r="CRD736"/>
      <c r="CRE736"/>
      <c r="CRF736"/>
      <c r="CRG736"/>
      <c r="CRH736"/>
      <c r="CRI736"/>
      <c r="CRJ736"/>
      <c r="CRK736"/>
      <c r="CRL736"/>
      <c r="CRM736"/>
      <c r="CRN736"/>
      <c r="CRO736"/>
      <c r="CRP736"/>
      <c r="CRQ736"/>
      <c r="CRR736"/>
      <c r="CRS736"/>
      <c r="CRT736"/>
      <c r="CRU736"/>
      <c r="CRV736"/>
      <c r="CRW736"/>
      <c r="CRX736"/>
      <c r="CRY736"/>
      <c r="CRZ736"/>
      <c r="CSA736"/>
      <c r="CSB736"/>
      <c r="CSC736"/>
      <c r="CSD736"/>
      <c r="CSE736"/>
      <c r="CSF736"/>
      <c r="CSG736"/>
      <c r="CSH736"/>
      <c r="CSI736"/>
      <c r="CSJ736"/>
      <c r="CSK736"/>
      <c r="CSL736"/>
      <c r="CSM736"/>
      <c r="CSN736"/>
      <c r="CSO736"/>
      <c r="CSP736"/>
      <c r="CSQ736"/>
      <c r="CSR736"/>
      <c r="CSS736"/>
      <c r="CST736"/>
      <c r="CSU736"/>
      <c r="CSV736"/>
      <c r="CSW736"/>
      <c r="CSX736"/>
      <c r="CSY736"/>
      <c r="CSZ736"/>
      <c r="CTA736"/>
      <c r="CTB736"/>
      <c r="CTC736"/>
      <c r="CTD736"/>
      <c r="CTE736"/>
      <c r="CTF736"/>
      <c r="CTG736"/>
      <c r="CTH736"/>
      <c r="CTI736"/>
      <c r="CTJ736"/>
      <c r="CTK736"/>
      <c r="CTL736"/>
      <c r="CTM736"/>
      <c r="CTN736"/>
      <c r="CTO736"/>
      <c r="CTP736"/>
      <c r="CTQ736"/>
      <c r="CTR736"/>
      <c r="CTS736"/>
      <c r="CTT736"/>
      <c r="CTU736"/>
      <c r="CTV736"/>
      <c r="CTW736"/>
      <c r="CTX736"/>
      <c r="CTY736"/>
      <c r="CTZ736"/>
      <c r="CUA736"/>
      <c r="CUB736"/>
      <c r="CUC736"/>
      <c r="CUD736"/>
      <c r="CUE736"/>
      <c r="CUF736"/>
      <c r="CUG736"/>
      <c r="CUH736"/>
      <c r="CUI736"/>
      <c r="CUJ736"/>
      <c r="CUK736"/>
      <c r="CUL736"/>
      <c r="CUM736"/>
      <c r="CUN736"/>
      <c r="CUO736"/>
      <c r="CUP736"/>
      <c r="CUQ736"/>
      <c r="CUR736"/>
      <c r="CUS736"/>
      <c r="CUT736"/>
      <c r="CUU736"/>
      <c r="CUV736"/>
      <c r="CUW736"/>
      <c r="CUX736"/>
      <c r="CUY736"/>
      <c r="CUZ736"/>
      <c r="CVA736"/>
      <c r="CVB736"/>
      <c r="CVC736"/>
      <c r="CVD736"/>
      <c r="CVE736"/>
      <c r="CVF736"/>
      <c r="CVG736"/>
      <c r="CVH736"/>
      <c r="CVI736"/>
      <c r="CVJ736"/>
      <c r="CVK736"/>
      <c r="CVL736"/>
      <c r="CVM736"/>
      <c r="CVN736"/>
      <c r="CVO736"/>
      <c r="CVP736"/>
      <c r="CVQ736"/>
      <c r="CVR736"/>
      <c r="CVS736"/>
      <c r="CVT736"/>
      <c r="CVU736"/>
      <c r="CVV736"/>
      <c r="CVW736"/>
      <c r="CVX736"/>
      <c r="CVY736"/>
      <c r="CVZ736"/>
      <c r="CWA736"/>
      <c r="CWB736"/>
      <c r="CWC736"/>
      <c r="CWD736"/>
      <c r="CWE736"/>
      <c r="CWF736"/>
      <c r="CWG736"/>
      <c r="CWH736"/>
      <c r="CWI736"/>
      <c r="CWJ736"/>
      <c r="CWK736"/>
      <c r="CWL736"/>
      <c r="CWM736"/>
      <c r="CWN736"/>
      <c r="CWO736"/>
      <c r="CWP736"/>
      <c r="CWQ736"/>
      <c r="CWR736"/>
      <c r="CWS736"/>
      <c r="CWT736"/>
      <c r="CWU736"/>
      <c r="CWV736"/>
      <c r="CWW736"/>
      <c r="CWX736"/>
      <c r="CWY736"/>
      <c r="CWZ736"/>
      <c r="CXA736"/>
      <c r="CXB736"/>
      <c r="CXC736"/>
      <c r="CXD736"/>
      <c r="CXE736"/>
      <c r="CXF736"/>
      <c r="CXG736"/>
      <c r="CXH736"/>
      <c r="CXI736"/>
      <c r="CXJ736"/>
      <c r="CXK736"/>
      <c r="CXL736"/>
      <c r="CXM736"/>
      <c r="CXN736"/>
      <c r="CXO736"/>
      <c r="CXP736"/>
      <c r="CXQ736"/>
      <c r="CXR736"/>
      <c r="CXS736"/>
      <c r="CXT736"/>
      <c r="CXU736"/>
      <c r="CXV736"/>
      <c r="CXW736"/>
      <c r="CXX736"/>
      <c r="CXY736"/>
      <c r="CXZ736"/>
      <c r="CYA736"/>
      <c r="CYB736"/>
      <c r="CYC736"/>
      <c r="CYD736"/>
      <c r="CYE736"/>
      <c r="CYF736"/>
      <c r="CYG736"/>
      <c r="CYH736"/>
      <c r="CYI736"/>
      <c r="CYJ736"/>
      <c r="CYK736"/>
      <c r="CYL736"/>
      <c r="CYM736"/>
      <c r="CYN736"/>
      <c r="CYO736"/>
      <c r="CYP736"/>
      <c r="CYQ736"/>
      <c r="CYR736"/>
      <c r="CYS736"/>
      <c r="CYT736"/>
      <c r="CYU736"/>
      <c r="CYV736"/>
      <c r="CYW736"/>
      <c r="CYX736"/>
      <c r="CYY736"/>
      <c r="CYZ736"/>
      <c r="CZA736"/>
      <c r="CZB736"/>
      <c r="CZC736"/>
      <c r="CZD736"/>
      <c r="CZE736"/>
      <c r="CZF736"/>
      <c r="CZG736"/>
      <c r="CZH736"/>
      <c r="CZI736"/>
      <c r="CZJ736"/>
      <c r="CZK736"/>
      <c r="CZL736"/>
      <c r="CZM736"/>
      <c r="CZN736"/>
      <c r="CZO736"/>
      <c r="CZP736"/>
      <c r="CZQ736"/>
      <c r="CZR736"/>
      <c r="CZS736"/>
      <c r="CZT736"/>
      <c r="CZU736"/>
      <c r="CZV736"/>
      <c r="CZW736"/>
      <c r="CZX736"/>
      <c r="CZY736"/>
      <c r="CZZ736"/>
      <c r="DAA736"/>
      <c r="DAB736"/>
      <c r="DAC736"/>
      <c r="DAD736"/>
      <c r="DAE736"/>
      <c r="DAF736"/>
      <c r="DAG736"/>
      <c r="DAH736"/>
      <c r="DAI736"/>
      <c r="DAJ736"/>
      <c r="DAK736"/>
      <c r="DAL736"/>
      <c r="DAM736"/>
      <c r="DAN736"/>
      <c r="DAO736"/>
      <c r="DAP736"/>
      <c r="DAQ736"/>
      <c r="DAR736"/>
      <c r="DAS736"/>
      <c r="DAT736"/>
      <c r="DAU736"/>
      <c r="DAV736"/>
      <c r="DAW736"/>
      <c r="DAX736"/>
      <c r="DAY736"/>
      <c r="DAZ736"/>
      <c r="DBA736"/>
      <c r="DBB736"/>
      <c r="DBC736"/>
      <c r="DBD736"/>
      <c r="DBE736"/>
      <c r="DBF736"/>
      <c r="DBG736"/>
      <c r="DBH736"/>
      <c r="DBI736"/>
      <c r="DBJ736"/>
      <c r="DBK736"/>
      <c r="DBL736"/>
      <c r="DBM736"/>
      <c r="DBN736"/>
      <c r="DBO736"/>
      <c r="DBP736"/>
      <c r="DBQ736"/>
      <c r="DBR736"/>
      <c r="DBS736"/>
      <c r="DBT736"/>
      <c r="DBU736"/>
      <c r="DBV736"/>
      <c r="DBW736"/>
      <c r="DBX736"/>
      <c r="DBY736"/>
      <c r="DBZ736"/>
      <c r="DCA736"/>
      <c r="DCB736"/>
      <c r="DCC736"/>
      <c r="DCD736"/>
      <c r="DCE736"/>
      <c r="DCF736"/>
      <c r="DCG736"/>
      <c r="DCH736"/>
      <c r="DCI736"/>
      <c r="DCJ736"/>
      <c r="DCK736"/>
      <c r="DCL736"/>
      <c r="DCM736"/>
      <c r="DCN736"/>
      <c r="DCO736"/>
      <c r="DCP736"/>
      <c r="DCQ736"/>
      <c r="DCR736"/>
      <c r="DCS736"/>
      <c r="DCT736"/>
      <c r="DCU736"/>
      <c r="DCV736"/>
      <c r="DCW736"/>
      <c r="DCX736"/>
      <c r="DCY736"/>
      <c r="DCZ736"/>
      <c r="DDA736"/>
      <c r="DDB736"/>
      <c r="DDC736"/>
      <c r="DDD736"/>
      <c r="DDE736"/>
      <c r="DDF736"/>
      <c r="DDG736"/>
      <c r="DDH736"/>
      <c r="DDI736"/>
      <c r="DDJ736"/>
      <c r="DDK736"/>
      <c r="DDL736"/>
      <c r="DDM736"/>
      <c r="DDN736"/>
      <c r="DDO736"/>
      <c r="DDP736"/>
      <c r="DDQ736"/>
      <c r="DDR736"/>
      <c r="DDS736"/>
      <c r="DDT736"/>
      <c r="DDU736"/>
      <c r="DDV736"/>
      <c r="DDW736"/>
      <c r="DDX736"/>
      <c r="DDY736"/>
      <c r="DDZ736"/>
      <c r="DEA736"/>
      <c r="DEB736"/>
      <c r="DEC736"/>
      <c r="DED736"/>
      <c r="DEE736"/>
      <c r="DEF736"/>
      <c r="DEG736"/>
      <c r="DEH736"/>
      <c r="DEI736"/>
      <c r="DEJ736"/>
      <c r="DEK736"/>
      <c r="DEL736"/>
      <c r="DEM736"/>
      <c r="DEN736"/>
      <c r="DEO736"/>
      <c r="DEP736"/>
      <c r="DEQ736"/>
      <c r="DER736"/>
      <c r="DES736"/>
      <c r="DET736"/>
      <c r="DEU736"/>
      <c r="DEV736"/>
      <c r="DEW736"/>
      <c r="DEX736"/>
      <c r="DEY736"/>
      <c r="DEZ736"/>
      <c r="DFA736"/>
      <c r="DFB736"/>
      <c r="DFC736"/>
      <c r="DFD736"/>
      <c r="DFE736"/>
      <c r="DFF736"/>
      <c r="DFG736"/>
      <c r="DFH736"/>
      <c r="DFI736"/>
      <c r="DFJ736"/>
      <c r="DFK736"/>
      <c r="DFL736"/>
      <c r="DFM736"/>
      <c r="DFN736"/>
      <c r="DFO736"/>
      <c r="DFP736"/>
      <c r="DFQ736"/>
      <c r="DFR736"/>
      <c r="DFS736"/>
      <c r="DFT736"/>
      <c r="DFU736"/>
      <c r="DFV736"/>
      <c r="DFW736"/>
      <c r="DFX736"/>
      <c r="DFY736"/>
      <c r="DFZ736"/>
      <c r="DGA736"/>
      <c r="DGB736"/>
      <c r="DGC736"/>
      <c r="DGD736"/>
      <c r="DGE736"/>
      <c r="DGF736"/>
      <c r="DGG736"/>
      <c r="DGH736"/>
      <c r="DGI736"/>
      <c r="DGJ736"/>
      <c r="DGK736"/>
      <c r="DGL736"/>
      <c r="DGM736"/>
      <c r="DGN736"/>
      <c r="DGO736"/>
      <c r="DGP736"/>
      <c r="DGQ736"/>
      <c r="DGR736"/>
      <c r="DGS736"/>
      <c r="DGT736"/>
      <c r="DGU736"/>
      <c r="DGV736"/>
      <c r="DGW736"/>
      <c r="DGX736"/>
      <c r="DGY736"/>
      <c r="DGZ736"/>
      <c r="DHA736"/>
      <c r="DHB736"/>
      <c r="DHC736"/>
      <c r="DHD736"/>
      <c r="DHE736"/>
      <c r="DHF736"/>
      <c r="DHG736"/>
      <c r="DHH736"/>
      <c r="DHI736"/>
      <c r="DHJ736"/>
      <c r="DHK736"/>
      <c r="DHL736"/>
      <c r="DHM736"/>
      <c r="DHN736"/>
      <c r="DHO736"/>
      <c r="DHP736"/>
      <c r="DHQ736"/>
      <c r="DHR736"/>
      <c r="DHS736"/>
      <c r="DHT736"/>
      <c r="DHU736"/>
      <c r="DHV736"/>
      <c r="DHW736"/>
      <c r="DHX736"/>
      <c r="DHY736"/>
      <c r="DHZ736"/>
      <c r="DIA736"/>
      <c r="DIB736"/>
      <c r="DIC736"/>
      <c r="DID736"/>
      <c r="DIE736"/>
      <c r="DIF736"/>
      <c r="DIG736"/>
      <c r="DIH736"/>
      <c r="DII736"/>
      <c r="DIJ736"/>
      <c r="DIK736"/>
      <c r="DIL736"/>
      <c r="DIM736"/>
      <c r="DIN736"/>
      <c r="DIO736"/>
      <c r="DIP736"/>
      <c r="DIQ736"/>
      <c r="DIR736"/>
      <c r="DIS736"/>
      <c r="DIT736"/>
      <c r="DIU736"/>
      <c r="DIV736"/>
      <c r="DIW736"/>
      <c r="DIX736"/>
      <c r="DIY736"/>
      <c r="DIZ736"/>
      <c r="DJA736"/>
      <c r="DJB736"/>
      <c r="DJC736"/>
      <c r="DJD736"/>
      <c r="DJE736"/>
      <c r="DJF736"/>
      <c r="DJG736"/>
      <c r="DJH736"/>
      <c r="DJI736"/>
      <c r="DJJ736"/>
      <c r="DJK736"/>
      <c r="DJL736"/>
      <c r="DJM736"/>
      <c r="DJN736"/>
      <c r="DJO736"/>
      <c r="DJP736"/>
      <c r="DJQ736"/>
      <c r="DJR736"/>
      <c r="DJS736"/>
      <c r="DJT736"/>
      <c r="DJU736"/>
      <c r="DJV736"/>
      <c r="DJW736"/>
      <c r="DJX736"/>
      <c r="DJY736"/>
      <c r="DJZ736"/>
      <c r="DKA736"/>
      <c r="DKB736"/>
      <c r="DKC736"/>
      <c r="DKD736"/>
      <c r="DKE736"/>
      <c r="DKF736"/>
      <c r="DKG736"/>
      <c r="DKH736"/>
      <c r="DKI736"/>
      <c r="DKJ736"/>
      <c r="DKK736"/>
      <c r="DKL736"/>
      <c r="DKM736"/>
      <c r="DKN736"/>
      <c r="DKO736"/>
      <c r="DKP736"/>
      <c r="DKQ736"/>
      <c r="DKR736"/>
      <c r="DKS736"/>
      <c r="DKT736"/>
      <c r="DKU736"/>
      <c r="DKV736"/>
      <c r="DKW736"/>
      <c r="DKX736"/>
      <c r="DKY736"/>
      <c r="DKZ736"/>
      <c r="DLA736"/>
      <c r="DLB736"/>
      <c r="DLC736"/>
      <c r="DLD736"/>
      <c r="DLE736"/>
      <c r="DLF736"/>
      <c r="DLG736"/>
      <c r="DLH736"/>
      <c r="DLI736"/>
      <c r="DLJ736"/>
      <c r="DLK736"/>
      <c r="DLL736"/>
      <c r="DLM736"/>
      <c r="DLN736"/>
      <c r="DLO736"/>
      <c r="DLP736"/>
      <c r="DLQ736"/>
      <c r="DLR736"/>
      <c r="DLS736"/>
      <c r="DLT736"/>
      <c r="DLU736"/>
      <c r="DLV736"/>
      <c r="DLW736"/>
      <c r="DLX736"/>
      <c r="DLY736"/>
      <c r="DLZ736"/>
      <c r="DMA736"/>
      <c r="DMB736"/>
      <c r="DMC736"/>
      <c r="DMD736"/>
      <c r="DME736"/>
      <c r="DMF736"/>
      <c r="DMG736"/>
      <c r="DMH736"/>
      <c r="DMI736"/>
      <c r="DMJ736"/>
      <c r="DMK736"/>
      <c r="DML736"/>
      <c r="DMM736"/>
      <c r="DMN736"/>
      <c r="DMO736"/>
      <c r="DMP736"/>
      <c r="DMQ736"/>
      <c r="DMR736"/>
      <c r="DMS736"/>
      <c r="DMT736"/>
      <c r="DMU736"/>
      <c r="DMV736"/>
      <c r="DMW736"/>
      <c r="DMX736"/>
      <c r="DMY736"/>
      <c r="DMZ736"/>
      <c r="DNA736"/>
      <c r="DNB736"/>
      <c r="DNC736"/>
      <c r="DND736"/>
      <c r="DNE736"/>
      <c r="DNF736"/>
      <c r="DNG736"/>
      <c r="DNH736"/>
      <c r="DNI736"/>
      <c r="DNJ736"/>
      <c r="DNK736"/>
      <c r="DNL736"/>
      <c r="DNM736"/>
      <c r="DNN736"/>
      <c r="DNO736"/>
      <c r="DNP736"/>
      <c r="DNQ736"/>
      <c r="DNR736"/>
      <c r="DNS736"/>
      <c r="DNT736"/>
      <c r="DNU736"/>
      <c r="DNV736"/>
      <c r="DNW736"/>
      <c r="DNX736"/>
      <c r="DNY736"/>
      <c r="DNZ736"/>
      <c r="DOA736"/>
      <c r="DOB736"/>
      <c r="DOC736"/>
      <c r="DOD736"/>
      <c r="DOE736"/>
      <c r="DOF736"/>
      <c r="DOG736"/>
      <c r="DOH736"/>
      <c r="DOI736"/>
      <c r="DOJ736"/>
      <c r="DOK736"/>
      <c r="DOL736"/>
      <c r="DOM736"/>
      <c r="DON736"/>
      <c r="DOO736"/>
      <c r="DOP736"/>
      <c r="DOQ736"/>
      <c r="DOR736"/>
      <c r="DOS736"/>
      <c r="DOT736"/>
      <c r="DOU736"/>
      <c r="DOV736"/>
      <c r="DOW736"/>
      <c r="DOX736"/>
      <c r="DOY736"/>
      <c r="DOZ736"/>
      <c r="DPA736"/>
      <c r="DPB736"/>
      <c r="DPC736"/>
      <c r="DPD736"/>
      <c r="DPE736"/>
      <c r="DPF736"/>
      <c r="DPG736"/>
      <c r="DPH736"/>
      <c r="DPI736"/>
      <c r="DPJ736"/>
      <c r="DPK736"/>
      <c r="DPL736"/>
      <c r="DPM736"/>
      <c r="DPN736"/>
      <c r="DPO736"/>
      <c r="DPP736"/>
      <c r="DPQ736"/>
      <c r="DPR736"/>
      <c r="DPS736"/>
      <c r="DPT736"/>
      <c r="DPU736"/>
      <c r="DPV736"/>
      <c r="DPW736"/>
      <c r="DPX736"/>
      <c r="DPY736"/>
      <c r="DPZ736"/>
      <c r="DQA736"/>
      <c r="DQB736"/>
      <c r="DQC736"/>
      <c r="DQD736"/>
      <c r="DQE736"/>
      <c r="DQF736"/>
      <c r="DQG736"/>
      <c r="DQH736"/>
      <c r="DQI736"/>
      <c r="DQJ736"/>
      <c r="DQK736"/>
      <c r="DQL736"/>
      <c r="DQM736"/>
      <c r="DQN736"/>
      <c r="DQO736"/>
      <c r="DQP736"/>
      <c r="DQQ736"/>
      <c r="DQR736"/>
      <c r="DQS736"/>
      <c r="DQT736"/>
      <c r="DQU736"/>
      <c r="DQV736"/>
      <c r="DQW736"/>
      <c r="DQX736"/>
      <c r="DQY736"/>
      <c r="DQZ736"/>
      <c r="DRA736"/>
      <c r="DRB736"/>
      <c r="DRC736"/>
      <c r="DRD736"/>
      <c r="DRE736"/>
      <c r="DRF736"/>
      <c r="DRG736"/>
      <c r="DRH736"/>
      <c r="DRI736"/>
      <c r="DRJ736"/>
      <c r="DRK736"/>
      <c r="DRL736"/>
      <c r="DRM736"/>
      <c r="DRN736"/>
      <c r="DRO736"/>
      <c r="DRP736"/>
      <c r="DRQ736"/>
      <c r="DRR736"/>
      <c r="DRS736"/>
      <c r="DRT736"/>
      <c r="DRU736"/>
      <c r="DRV736"/>
      <c r="DRW736"/>
      <c r="DRX736"/>
      <c r="DRY736"/>
      <c r="DRZ736"/>
      <c r="DSA736"/>
      <c r="DSB736"/>
      <c r="DSC736"/>
      <c r="DSD736"/>
      <c r="DSE736"/>
      <c r="DSF736"/>
      <c r="DSG736"/>
      <c r="DSH736"/>
      <c r="DSI736"/>
      <c r="DSJ736"/>
      <c r="DSK736"/>
      <c r="DSL736"/>
      <c r="DSM736"/>
      <c r="DSN736"/>
      <c r="DSO736"/>
      <c r="DSP736"/>
      <c r="DSQ736"/>
      <c r="DSR736"/>
      <c r="DSS736"/>
      <c r="DST736"/>
      <c r="DSU736"/>
      <c r="DSV736"/>
      <c r="DSW736"/>
      <c r="DSX736"/>
      <c r="DSY736"/>
      <c r="DSZ736"/>
      <c r="DTA736"/>
      <c r="DTB736"/>
      <c r="DTC736"/>
      <c r="DTD736"/>
      <c r="DTE736"/>
      <c r="DTF736"/>
      <c r="DTG736"/>
      <c r="DTH736"/>
      <c r="DTI736"/>
      <c r="DTJ736"/>
      <c r="DTK736"/>
      <c r="DTL736"/>
      <c r="DTM736"/>
      <c r="DTN736"/>
      <c r="DTO736"/>
      <c r="DTP736"/>
      <c r="DTQ736"/>
      <c r="DTR736"/>
      <c r="DTS736"/>
      <c r="DTT736"/>
      <c r="DTU736"/>
      <c r="DTV736"/>
      <c r="DTW736"/>
      <c r="DTX736"/>
      <c r="DTY736"/>
      <c r="DTZ736"/>
      <c r="DUA736"/>
      <c r="DUB736"/>
      <c r="DUC736"/>
      <c r="DUD736"/>
      <c r="DUE736"/>
      <c r="DUF736"/>
      <c r="DUG736"/>
      <c r="DUH736"/>
      <c r="DUI736"/>
      <c r="DUJ736"/>
      <c r="DUK736"/>
      <c r="DUL736"/>
      <c r="DUM736"/>
      <c r="DUN736"/>
      <c r="DUO736"/>
      <c r="DUP736"/>
      <c r="DUQ736"/>
      <c r="DUR736"/>
      <c r="DUS736"/>
      <c r="DUT736"/>
      <c r="DUU736"/>
      <c r="DUV736"/>
      <c r="DUW736"/>
      <c r="DUX736"/>
      <c r="DUY736"/>
      <c r="DUZ736"/>
      <c r="DVA736"/>
      <c r="DVB736"/>
      <c r="DVC736"/>
      <c r="DVD736"/>
      <c r="DVE736"/>
      <c r="DVF736"/>
      <c r="DVG736"/>
      <c r="DVH736"/>
      <c r="DVI736"/>
      <c r="DVJ736"/>
      <c r="DVK736"/>
      <c r="DVL736"/>
      <c r="DVM736"/>
      <c r="DVN736"/>
      <c r="DVO736"/>
      <c r="DVP736"/>
      <c r="DVQ736"/>
      <c r="DVR736"/>
      <c r="DVS736"/>
      <c r="DVT736"/>
      <c r="DVU736"/>
      <c r="DVV736"/>
      <c r="DVW736"/>
      <c r="DVX736"/>
      <c r="DVY736"/>
      <c r="DVZ736"/>
      <c r="DWA736"/>
      <c r="DWB736"/>
      <c r="DWC736"/>
      <c r="DWD736"/>
      <c r="DWE736"/>
      <c r="DWF736"/>
      <c r="DWG736"/>
      <c r="DWH736"/>
      <c r="DWI736"/>
      <c r="DWJ736"/>
      <c r="DWK736"/>
      <c r="DWL736"/>
      <c r="DWM736"/>
      <c r="DWN736"/>
      <c r="DWO736"/>
      <c r="DWP736"/>
      <c r="DWQ736"/>
      <c r="DWR736"/>
      <c r="DWS736"/>
      <c r="DWT736"/>
      <c r="DWU736"/>
      <c r="DWV736"/>
      <c r="DWW736"/>
      <c r="DWX736"/>
      <c r="DWY736"/>
      <c r="DWZ736"/>
      <c r="DXA736"/>
      <c r="DXB736"/>
      <c r="DXC736"/>
      <c r="DXD736"/>
      <c r="DXE736"/>
      <c r="DXF736"/>
      <c r="DXG736"/>
      <c r="DXH736"/>
      <c r="DXI736"/>
      <c r="DXJ736"/>
      <c r="DXK736"/>
      <c r="DXL736"/>
      <c r="DXM736"/>
      <c r="DXN736"/>
      <c r="DXO736"/>
      <c r="DXP736"/>
      <c r="DXQ736"/>
      <c r="DXR736"/>
      <c r="DXS736"/>
      <c r="DXT736"/>
      <c r="DXU736"/>
      <c r="DXV736"/>
      <c r="DXW736"/>
      <c r="DXX736"/>
      <c r="DXY736"/>
      <c r="DXZ736"/>
      <c r="DYA736"/>
      <c r="DYB736"/>
      <c r="DYC736"/>
      <c r="DYD736"/>
      <c r="DYE736"/>
      <c r="DYF736"/>
      <c r="DYG736"/>
      <c r="DYH736"/>
      <c r="DYI736"/>
      <c r="DYJ736"/>
      <c r="DYK736"/>
      <c r="DYL736"/>
      <c r="DYM736"/>
      <c r="DYN736"/>
      <c r="DYO736"/>
      <c r="DYP736"/>
      <c r="DYQ736"/>
      <c r="DYR736"/>
      <c r="DYS736"/>
      <c r="DYT736"/>
      <c r="DYU736"/>
      <c r="DYV736"/>
      <c r="DYW736"/>
      <c r="DYX736"/>
      <c r="DYY736"/>
      <c r="DYZ736"/>
      <c r="DZA736"/>
      <c r="DZB736"/>
      <c r="DZC736"/>
      <c r="DZD736"/>
      <c r="DZE736"/>
      <c r="DZF736"/>
      <c r="DZG736"/>
      <c r="DZH736"/>
      <c r="DZI736"/>
      <c r="DZJ736"/>
      <c r="DZK736"/>
      <c r="DZL736"/>
      <c r="DZM736"/>
      <c r="DZN736"/>
      <c r="DZO736"/>
      <c r="DZP736"/>
      <c r="DZQ736"/>
      <c r="DZR736"/>
      <c r="DZS736"/>
      <c r="DZT736"/>
      <c r="DZU736"/>
      <c r="DZV736"/>
      <c r="DZW736"/>
      <c r="DZX736"/>
      <c r="DZY736"/>
      <c r="DZZ736"/>
      <c r="EAA736"/>
      <c r="EAB736"/>
      <c r="EAC736"/>
      <c r="EAD736"/>
      <c r="EAE736"/>
      <c r="EAF736"/>
      <c r="EAG736"/>
      <c r="EAH736"/>
      <c r="EAI736"/>
      <c r="EAJ736"/>
      <c r="EAK736"/>
      <c r="EAL736"/>
      <c r="EAM736"/>
      <c r="EAN736"/>
      <c r="EAO736"/>
      <c r="EAP736"/>
      <c r="EAQ736"/>
      <c r="EAR736"/>
      <c r="EAS736"/>
      <c r="EAT736"/>
      <c r="EAU736"/>
      <c r="EAV736"/>
      <c r="EAW736"/>
      <c r="EAX736"/>
      <c r="EAY736"/>
      <c r="EAZ736"/>
      <c r="EBA736"/>
      <c r="EBB736"/>
      <c r="EBC736"/>
      <c r="EBD736"/>
      <c r="EBE736"/>
      <c r="EBF736"/>
      <c r="EBG736"/>
      <c r="EBH736"/>
      <c r="EBI736"/>
      <c r="EBJ736"/>
      <c r="EBK736"/>
      <c r="EBL736"/>
      <c r="EBM736"/>
      <c r="EBN736"/>
      <c r="EBO736"/>
      <c r="EBP736"/>
      <c r="EBQ736"/>
      <c r="EBR736"/>
      <c r="EBS736"/>
      <c r="EBT736"/>
      <c r="EBU736"/>
      <c r="EBV736"/>
      <c r="EBW736"/>
      <c r="EBX736"/>
      <c r="EBY736"/>
      <c r="EBZ736"/>
      <c r="ECA736"/>
      <c r="ECB736"/>
      <c r="ECC736"/>
      <c r="ECD736"/>
      <c r="ECE736"/>
      <c r="ECF736"/>
      <c r="ECG736"/>
      <c r="ECH736"/>
      <c r="ECI736"/>
      <c r="ECJ736"/>
      <c r="ECK736"/>
      <c r="ECL736"/>
      <c r="ECM736"/>
      <c r="ECN736"/>
      <c r="ECO736"/>
      <c r="ECP736"/>
      <c r="ECQ736"/>
      <c r="ECR736"/>
      <c r="ECS736"/>
      <c r="ECT736"/>
      <c r="ECU736"/>
      <c r="ECV736"/>
      <c r="ECW736"/>
      <c r="ECX736"/>
      <c r="ECY736"/>
      <c r="ECZ736"/>
      <c r="EDA736"/>
      <c r="EDB736"/>
      <c r="EDC736"/>
      <c r="EDD736"/>
      <c r="EDE736"/>
      <c r="EDF736"/>
      <c r="EDG736"/>
      <c r="EDH736"/>
      <c r="EDI736"/>
      <c r="EDJ736"/>
      <c r="EDK736"/>
      <c r="EDL736"/>
      <c r="EDM736"/>
      <c r="EDN736"/>
      <c r="EDO736"/>
      <c r="EDP736"/>
      <c r="EDQ736"/>
      <c r="EDR736"/>
      <c r="EDS736"/>
      <c r="EDT736"/>
      <c r="EDU736"/>
      <c r="EDV736"/>
      <c r="EDW736"/>
      <c r="EDX736"/>
      <c r="EDY736"/>
      <c r="EDZ736"/>
      <c r="EEA736"/>
      <c r="EEB736"/>
      <c r="EEC736"/>
      <c r="EED736"/>
      <c r="EEE736"/>
      <c r="EEF736"/>
      <c r="EEG736"/>
      <c r="EEH736"/>
      <c r="EEI736"/>
      <c r="EEJ736"/>
      <c r="EEK736"/>
      <c r="EEL736"/>
      <c r="EEM736"/>
      <c r="EEN736"/>
      <c r="EEO736"/>
      <c r="EEP736"/>
      <c r="EEQ736"/>
      <c r="EER736"/>
      <c r="EES736"/>
      <c r="EET736"/>
      <c r="EEU736"/>
      <c r="EEV736"/>
      <c r="EEW736"/>
      <c r="EEX736"/>
      <c r="EEY736"/>
      <c r="EEZ736"/>
      <c r="EFA736"/>
      <c r="EFB736"/>
      <c r="EFC736"/>
      <c r="EFD736"/>
      <c r="EFE736"/>
      <c r="EFF736"/>
      <c r="EFG736"/>
      <c r="EFH736"/>
      <c r="EFI736"/>
      <c r="EFJ736"/>
      <c r="EFK736"/>
      <c r="EFL736"/>
      <c r="EFM736"/>
      <c r="EFN736"/>
      <c r="EFO736"/>
      <c r="EFP736"/>
      <c r="EFQ736"/>
      <c r="EFR736"/>
      <c r="EFS736"/>
      <c r="EFT736"/>
      <c r="EFU736"/>
      <c r="EFV736"/>
      <c r="EFW736"/>
      <c r="EFX736"/>
      <c r="EFY736"/>
      <c r="EFZ736"/>
      <c r="EGA736"/>
      <c r="EGB736"/>
      <c r="EGC736"/>
      <c r="EGD736"/>
      <c r="EGE736"/>
      <c r="EGF736"/>
      <c r="EGG736"/>
      <c r="EGH736"/>
      <c r="EGI736"/>
      <c r="EGJ736"/>
      <c r="EGK736"/>
      <c r="EGL736"/>
      <c r="EGM736"/>
      <c r="EGN736"/>
      <c r="EGO736"/>
      <c r="EGP736"/>
      <c r="EGQ736"/>
      <c r="EGR736"/>
      <c r="EGS736"/>
      <c r="EGT736"/>
      <c r="EGU736"/>
      <c r="EGV736"/>
      <c r="EGW736"/>
      <c r="EGX736"/>
      <c r="EGY736"/>
      <c r="EGZ736"/>
      <c r="EHA736"/>
      <c r="EHB736"/>
      <c r="EHC736"/>
      <c r="EHD736"/>
      <c r="EHE736"/>
      <c r="EHF736"/>
      <c r="EHG736"/>
      <c r="EHH736"/>
      <c r="EHI736"/>
      <c r="EHJ736"/>
      <c r="EHK736"/>
      <c r="EHL736"/>
      <c r="EHM736"/>
      <c r="EHN736"/>
      <c r="EHO736"/>
      <c r="EHP736"/>
      <c r="EHQ736"/>
      <c r="EHR736"/>
      <c r="EHS736"/>
      <c r="EHT736"/>
      <c r="EHU736"/>
      <c r="EHV736"/>
      <c r="EHW736"/>
      <c r="EHX736"/>
      <c r="EHY736"/>
      <c r="EHZ736"/>
      <c r="EIA736"/>
      <c r="EIB736"/>
      <c r="EIC736"/>
      <c r="EID736"/>
      <c r="EIE736"/>
      <c r="EIF736"/>
      <c r="EIG736"/>
      <c r="EIH736"/>
      <c r="EII736"/>
      <c r="EIJ736"/>
      <c r="EIK736"/>
      <c r="EIL736"/>
      <c r="EIM736"/>
      <c r="EIN736"/>
      <c r="EIO736"/>
      <c r="EIP736"/>
      <c r="EIQ736"/>
      <c r="EIR736"/>
      <c r="EIS736"/>
      <c r="EIT736"/>
      <c r="EIU736"/>
      <c r="EIV736"/>
      <c r="EIW736"/>
      <c r="EIX736"/>
      <c r="EIY736"/>
      <c r="EIZ736"/>
      <c r="EJA736"/>
      <c r="EJB736"/>
      <c r="EJC736"/>
      <c r="EJD736"/>
      <c r="EJE736"/>
      <c r="EJF736"/>
      <c r="EJG736"/>
      <c r="EJH736"/>
      <c r="EJI736"/>
      <c r="EJJ736"/>
      <c r="EJK736"/>
      <c r="EJL736"/>
      <c r="EJM736"/>
      <c r="EJN736"/>
      <c r="EJO736"/>
      <c r="EJP736"/>
      <c r="EJQ736"/>
      <c r="EJR736"/>
      <c r="EJS736"/>
      <c r="EJT736"/>
      <c r="EJU736"/>
      <c r="EJV736"/>
      <c r="EJW736"/>
      <c r="EJX736"/>
      <c r="EJY736"/>
      <c r="EJZ736"/>
      <c r="EKA736"/>
      <c r="EKB736"/>
      <c r="EKC736"/>
      <c r="EKD736"/>
      <c r="EKE736"/>
      <c r="EKF736"/>
      <c r="EKG736"/>
      <c r="EKH736"/>
      <c r="EKI736"/>
      <c r="EKJ736"/>
      <c r="EKK736"/>
      <c r="EKL736"/>
      <c r="EKM736"/>
      <c r="EKN736"/>
      <c r="EKO736"/>
      <c r="EKP736"/>
      <c r="EKQ736"/>
      <c r="EKR736"/>
      <c r="EKS736"/>
      <c r="EKT736"/>
      <c r="EKU736"/>
      <c r="EKV736"/>
      <c r="EKW736"/>
      <c r="EKX736"/>
      <c r="EKY736"/>
      <c r="EKZ736"/>
      <c r="ELA736"/>
      <c r="ELB736"/>
      <c r="ELC736"/>
      <c r="ELD736"/>
      <c r="ELE736"/>
      <c r="ELF736"/>
      <c r="ELG736"/>
      <c r="ELH736"/>
      <c r="ELI736"/>
      <c r="ELJ736"/>
      <c r="ELK736"/>
      <c r="ELL736"/>
      <c r="ELM736"/>
      <c r="ELN736"/>
      <c r="ELO736"/>
      <c r="ELP736"/>
      <c r="ELQ736"/>
      <c r="ELR736"/>
      <c r="ELS736"/>
      <c r="ELT736"/>
      <c r="ELU736"/>
      <c r="ELV736"/>
      <c r="ELW736"/>
      <c r="ELX736"/>
      <c r="ELY736"/>
      <c r="ELZ736"/>
      <c r="EMA736"/>
      <c r="EMB736"/>
      <c r="EMC736"/>
      <c r="EMD736"/>
      <c r="EME736"/>
      <c r="EMF736"/>
      <c r="EMG736"/>
      <c r="EMH736"/>
      <c r="EMI736"/>
      <c r="EMJ736"/>
      <c r="EMK736"/>
      <c r="EML736"/>
      <c r="EMM736"/>
      <c r="EMN736"/>
      <c r="EMO736"/>
      <c r="EMP736"/>
      <c r="EMQ736"/>
      <c r="EMR736"/>
      <c r="EMS736"/>
      <c r="EMT736"/>
      <c r="EMU736"/>
      <c r="EMV736"/>
      <c r="EMW736"/>
      <c r="EMX736"/>
      <c r="EMY736"/>
      <c r="EMZ736"/>
      <c r="ENA736"/>
      <c r="ENB736"/>
      <c r="ENC736"/>
      <c r="END736"/>
      <c r="ENE736"/>
      <c r="ENF736"/>
      <c r="ENG736"/>
      <c r="ENH736"/>
      <c r="ENI736"/>
      <c r="ENJ736"/>
      <c r="ENK736"/>
      <c r="ENL736"/>
      <c r="ENM736"/>
      <c r="ENN736"/>
      <c r="ENO736"/>
      <c r="ENP736"/>
      <c r="ENQ736"/>
      <c r="ENR736"/>
      <c r="ENS736"/>
      <c r="ENT736"/>
      <c r="ENU736"/>
      <c r="ENV736"/>
      <c r="ENW736"/>
      <c r="ENX736"/>
      <c r="ENY736"/>
      <c r="ENZ736"/>
      <c r="EOA736"/>
      <c r="EOB736"/>
      <c r="EOC736"/>
      <c r="EOD736"/>
      <c r="EOE736"/>
      <c r="EOF736"/>
      <c r="EOG736"/>
      <c r="EOH736"/>
      <c r="EOI736"/>
      <c r="EOJ736"/>
      <c r="EOK736"/>
      <c r="EOL736"/>
      <c r="EOM736"/>
      <c r="EON736"/>
      <c r="EOO736"/>
      <c r="EOP736"/>
      <c r="EOQ736"/>
      <c r="EOR736"/>
      <c r="EOS736"/>
      <c r="EOT736"/>
      <c r="EOU736"/>
      <c r="EOV736"/>
      <c r="EOW736"/>
      <c r="EOX736"/>
      <c r="EOY736"/>
      <c r="EOZ736"/>
      <c r="EPA736"/>
      <c r="EPB736"/>
      <c r="EPC736"/>
      <c r="EPD736"/>
      <c r="EPE736"/>
      <c r="EPF736"/>
      <c r="EPG736"/>
      <c r="EPH736"/>
      <c r="EPI736"/>
      <c r="EPJ736"/>
      <c r="EPK736"/>
      <c r="EPL736"/>
      <c r="EPM736"/>
      <c r="EPN736"/>
      <c r="EPO736"/>
      <c r="EPP736"/>
      <c r="EPQ736"/>
      <c r="EPR736"/>
      <c r="EPS736"/>
      <c r="EPT736"/>
      <c r="EPU736"/>
      <c r="EPV736"/>
      <c r="EPW736"/>
      <c r="EPX736"/>
      <c r="EPY736"/>
      <c r="EPZ736"/>
      <c r="EQA736"/>
      <c r="EQB736"/>
      <c r="EQC736"/>
      <c r="EQD736"/>
      <c r="EQE736"/>
      <c r="EQF736"/>
      <c r="EQG736"/>
      <c r="EQH736"/>
      <c r="EQI736"/>
      <c r="EQJ736"/>
      <c r="EQK736"/>
      <c r="EQL736"/>
      <c r="EQM736"/>
      <c r="EQN736"/>
      <c r="EQO736"/>
      <c r="EQP736"/>
      <c r="EQQ736"/>
      <c r="EQR736"/>
      <c r="EQS736"/>
      <c r="EQT736"/>
      <c r="EQU736"/>
      <c r="EQV736"/>
      <c r="EQW736"/>
      <c r="EQX736"/>
      <c r="EQY736"/>
      <c r="EQZ736"/>
      <c r="ERA736"/>
      <c r="ERB736"/>
      <c r="ERC736"/>
      <c r="ERD736"/>
      <c r="ERE736"/>
      <c r="ERF736"/>
      <c r="ERG736"/>
      <c r="ERH736"/>
      <c r="ERI736"/>
      <c r="ERJ736"/>
      <c r="ERK736"/>
      <c r="ERL736"/>
      <c r="ERM736"/>
      <c r="ERN736"/>
      <c r="ERO736"/>
      <c r="ERP736"/>
      <c r="ERQ736"/>
      <c r="ERR736"/>
      <c r="ERS736"/>
      <c r="ERT736"/>
      <c r="ERU736"/>
      <c r="ERV736"/>
      <c r="ERW736"/>
      <c r="ERX736"/>
      <c r="ERY736"/>
      <c r="ERZ736"/>
      <c r="ESA736"/>
      <c r="ESB736"/>
      <c r="ESC736"/>
      <c r="ESD736"/>
      <c r="ESE736"/>
      <c r="ESF736"/>
      <c r="ESG736"/>
      <c r="ESH736"/>
      <c r="ESI736"/>
      <c r="ESJ736"/>
      <c r="ESK736"/>
      <c r="ESL736"/>
      <c r="ESM736"/>
      <c r="ESN736"/>
      <c r="ESO736"/>
      <c r="ESP736"/>
      <c r="ESQ736"/>
      <c r="ESR736"/>
      <c r="ESS736"/>
      <c r="EST736"/>
      <c r="ESU736"/>
      <c r="ESV736"/>
      <c r="ESW736"/>
      <c r="ESX736"/>
      <c r="ESY736"/>
      <c r="ESZ736"/>
      <c r="ETA736"/>
      <c r="ETB736"/>
      <c r="ETC736"/>
      <c r="ETD736"/>
      <c r="ETE736"/>
      <c r="ETF736"/>
      <c r="ETG736"/>
      <c r="ETH736"/>
      <c r="ETI736"/>
      <c r="ETJ736"/>
      <c r="ETK736"/>
      <c r="ETL736"/>
      <c r="ETM736"/>
      <c r="ETN736"/>
      <c r="ETO736"/>
      <c r="ETP736"/>
      <c r="ETQ736"/>
      <c r="ETR736"/>
      <c r="ETS736"/>
      <c r="ETT736"/>
      <c r="ETU736"/>
      <c r="ETV736"/>
      <c r="ETW736"/>
      <c r="ETX736"/>
      <c r="ETY736"/>
      <c r="ETZ736"/>
      <c r="EUA736"/>
      <c r="EUB736"/>
      <c r="EUC736"/>
      <c r="EUD736"/>
      <c r="EUE736"/>
      <c r="EUF736"/>
      <c r="EUG736"/>
      <c r="EUH736"/>
      <c r="EUI736"/>
      <c r="EUJ736"/>
      <c r="EUK736"/>
      <c r="EUL736"/>
      <c r="EUM736"/>
      <c r="EUN736"/>
      <c r="EUO736"/>
      <c r="EUP736"/>
      <c r="EUQ736"/>
      <c r="EUR736"/>
      <c r="EUS736"/>
      <c r="EUT736"/>
      <c r="EUU736"/>
      <c r="EUV736"/>
      <c r="EUW736"/>
      <c r="EUX736"/>
      <c r="EUY736"/>
      <c r="EUZ736"/>
      <c r="EVA736"/>
      <c r="EVB736"/>
      <c r="EVC736"/>
      <c r="EVD736"/>
      <c r="EVE736"/>
      <c r="EVF736"/>
      <c r="EVG736"/>
      <c r="EVH736"/>
      <c r="EVI736"/>
      <c r="EVJ736"/>
      <c r="EVK736"/>
      <c r="EVL736"/>
      <c r="EVM736"/>
      <c r="EVN736"/>
      <c r="EVO736"/>
      <c r="EVP736"/>
      <c r="EVQ736"/>
      <c r="EVR736"/>
      <c r="EVS736"/>
      <c r="EVT736"/>
      <c r="EVU736"/>
      <c r="EVV736"/>
      <c r="EVW736"/>
      <c r="EVX736"/>
      <c r="EVY736"/>
      <c r="EVZ736"/>
      <c r="EWA736"/>
      <c r="EWB736"/>
      <c r="EWC736"/>
      <c r="EWD736"/>
      <c r="EWE736"/>
      <c r="EWF736"/>
      <c r="EWG736"/>
      <c r="EWH736"/>
      <c r="EWI736"/>
      <c r="EWJ736"/>
      <c r="EWK736"/>
      <c r="EWL736"/>
      <c r="EWM736"/>
      <c r="EWN736"/>
      <c r="EWO736"/>
      <c r="EWP736"/>
      <c r="EWQ736"/>
      <c r="EWR736"/>
      <c r="EWS736"/>
      <c r="EWT736"/>
      <c r="EWU736"/>
      <c r="EWV736"/>
      <c r="EWW736"/>
      <c r="EWX736"/>
      <c r="EWY736"/>
      <c r="EWZ736"/>
      <c r="EXA736"/>
      <c r="EXB736"/>
      <c r="EXC736"/>
      <c r="EXD736"/>
      <c r="EXE736"/>
      <c r="EXF736"/>
      <c r="EXG736"/>
      <c r="EXH736"/>
      <c r="EXI736"/>
      <c r="EXJ736"/>
      <c r="EXK736"/>
      <c r="EXL736"/>
      <c r="EXM736"/>
      <c r="EXN736"/>
      <c r="EXO736"/>
      <c r="EXP736"/>
      <c r="EXQ736"/>
      <c r="EXR736"/>
      <c r="EXS736"/>
      <c r="EXT736"/>
      <c r="EXU736"/>
      <c r="EXV736"/>
      <c r="EXW736"/>
      <c r="EXX736"/>
      <c r="EXY736"/>
      <c r="EXZ736"/>
      <c r="EYA736"/>
      <c r="EYB736"/>
      <c r="EYC736"/>
      <c r="EYD736"/>
      <c r="EYE736"/>
      <c r="EYF736"/>
      <c r="EYG736"/>
      <c r="EYH736"/>
      <c r="EYI736"/>
      <c r="EYJ736"/>
      <c r="EYK736"/>
      <c r="EYL736"/>
      <c r="EYM736"/>
      <c r="EYN736"/>
      <c r="EYO736"/>
      <c r="EYP736"/>
      <c r="EYQ736"/>
      <c r="EYR736"/>
      <c r="EYS736"/>
      <c r="EYT736"/>
      <c r="EYU736"/>
      <c r="EYV736"/>
      <c r="EYW736"/>
      <c r="EYX736"/>
      <c r="EYY736"/>
      <c r="EYZ736"/>
      <c r="EZA736"/>
      <c r="EZB736"/>
      <c r="EZC736"/>
      <c r="EZD736"/>
      <c r="EZE736"/>
      <c r="EZF736"/>
      <c r="EZG736"/>
      <c r="EZH736"/>
      <c r="EZI736"/>
      <c r="EZJ736"/>
      <c r="EZK736"/>
      <c r="EZL736"/>
      <c r="EZM736"/>
      <c r="EZN736"/>
      <c r="EZO736"/>
      <c r="EZP736"/>
      <c r="EZQ736"/>
      <c r="EZR736"/>
      <c r="EZS736"/>
      <c r="EZT736"/>
      <c r="EZU736"/>
      <c r="EZV736"/>
      <c r="EZW736"/>
      <c r="EZX736"/>
      <c r="EZY736"/>
      <c r="EZZ736"/>
      <c r="FAA736"/>
      <c r="FAB736"/>
      <c r="FAC736"/>
      <c r="FAD736"/>
      <c r="FAE736"/>
      <c r="FAF736"/>
      <c r="FAG736"/>
      <c r="FAH736"/>
      <c r="FAI736"/>
      <c r="FAJ736"/>
      <c r="FAK736"/>
      <c r="FAL736"/>
      <c r="FAM736"/>
      <c r="FAN736"/>
      <c r="FAO736"/>
      <c r="FAP736"/>
      <c r="FAQ736"/>
      <c r="FAR736"/>
      <c r="FAS736"/>
      <c r="FAT736"/>
      <c r="FAU736"/>
      <c r="FAV736"/>
      <c r="FAW736"/>
      <c r="FAX736"/>
      <c r="FAY736"/>
      <c r="FAZ736"/>
      <c r="FBA736"/>
      <c r="FBB736"/>
      <c r="FBC736"/>
      <c r="FBD736"/>
      <c r="FBE736"/>
      <c r="FBF736"/>
      <c r="FBG736"/>
      <c r="FBH736"/>
      <c r="FBI736"/>
      <c r="FBJ736"/>
      <c r="FBK736"/>
      <c r="FBL736"/>
      <c r="FBM736"/>
      <c r="FBN736"/>
      <c r="FBO736"/>
      <c r="FBP736"/>
      <c r="FBQ736"/>
      <c r="FBR736"/>
      <c r="FBS736"/>
      <c r="FBT736"/>
      <c r="FBU736"/>
      <c r="FBV736"/>
      <c r="FBW736"/>
      <c r="FBX736"/>
      <c r="FBY736"/>
      <c r="FBZ736"/>
      <c r="FCA736"/>
      <c r="FCB736"/>
      <c r="FCC736"/>
      <c r="FCD736"/>
      <c r="FCE736"/>
      <c r="FCF736"/>
      <c r="FCG736"/>
      <c r="FCH736"/>
      <c r="FCI736"/>
      <c r="FCJ736"/>
      <c r="FCK736"/>
      <c r="FCL736"/>
      <c r="FCM736"/>
      <c r="FCN736"/>
      <c r="FCO736"/>
      <c r="FCP736"/>
      <c r="FCQ736"/>
      <c r="FCR736"/>
      <c r="FCS736"/>
      <c r="FCT736"/>
      <c r="FCU736"/>
      <c r="FCV736"/>
      <c r="FCW736"/>
      <c r="FCX736"/>
      <c r="FCY736"/>
      <c r="FCZ736"/>
      <c r="FDA736"/>
      <c r="FDB736"/>
      <c r="FDC736"/>
      <c r="FDD736"/>
      <c r="FDE736"/>
      <c r="FDF736"/>
      <c r="FDG736"/>
      <c r="FDH736"/>
      <c r="FDI736"/>
      <c r="FDJ736"/>
      <c r="FDK736"/>
      <c r="FDL736"/>
      <c r="FDM736"/>
      <c r="FDN736"/>
      <c r="FDO736"/>
      <c r="FDP736"/>
      <c r="FDQ736"/>
      <c r="FDR736"/>
      <c r="FDS736"/>
      <c r="FDT736"/>
      <c r="FDU736"/>
      <c r="FDV736"/>
      <c r="FDW736"/>
      <c r="FDX736"/>
      <c r="FDY736"/>
      <c r="FDZ736"/>
      <c r="FEA736"/>
      <c r="FEB736"/>
      <c r="FEC736"/>
      <c r="FED736"/>
      <c r="FEE736"/>
      <c r="FEF736"/>
      <c r="FEG736"/>
      <c r="FEH736"/>
      <c r="FEI736"/>
      <c r="FEJ736"/>
      <c r="FEK736"/>
      <c r="FEL736"/>
      <c r="FEM736"/>
      <c r="FEN736"/>
      <c r="FEO736"/>
      <c r="FEP736"/>
      <c r="FEQ736"/>
      <c r="FER736"/>
      <c r="FES736"/>
      <c r="FET736"/>
      <c r="FEU736"/>
      <c r="FEV736"/>
      <c r="FEW736"/>
      <c r="FEX736"/>
      <c r="FEY736"/>
      <c r="FEZ736"/>
      <c r="FFA736"/>
      <c r="FFB736"/>
      <c r="FFC736"/>
      <c r="FFD736"/>
      <c r="FFE736"/>
      <c r="FFF736"/>
      <c r="FFG736"/>
      <c r="FFH736"/>
      <c r="FFI736"/>
      <c r="FFJ736"/>
      <c r="FFK736"/>
      <c r="FFL736"/>
      <c r="FFM736"/>
      <c r="FFN736"/>
      <c r="FFO736"/>
      <c r="FFP736"/>
      <c r="FFQ736"/>
      <c r="FFR736"/>
      <c r="FFS736"/>
      <c r="FFT736"/>
      <c r="FFU736"/>
      <c r="FFV736"/>
      <c r="FFW736"/>
      <c r="FFX736"/>
      <c r="FFY736"/>
      <c r="FFZ736"/>
      <c r="FGA736"/>
      <c r="FGB736"/>
      <c r="FGC736"/>
      <c r="FGD736"/>
      <c r="FGE736"/>
      <c r="FGF736"/>
      <c r="FGG736"/>
      <c r="FGH736"/>
      <c r="FGI736"/>
      <c r="FGJ736"/>
      <c r="FGK736"/>
      <c r="FGL736"/>
      <c r="FGM736"/>
      <c r="FGN736"/>
      <c r="FGO736"/>
      <c r="FGP736"/>
      <c r="FGQ736"/>
      <c r="FGR736"/>
      <c r="FGS736"/>
      <c r="FGT736"/>
      <c r="FGU736"/>
      <c r="FGV736"/>
      <c r="FGW736"/>
      <c r="FGX736"/>
      <c r="FGY736"/>
      <c r="FGZ736"/>
      <c r="FHA736"/>
      <c r="FHB736"/>
      <c r="FHC736"/>
      <c r="FHD736"/>
      <c r="FHE736"/>
      <c r="FHF736"/>
      <c r="FHG736"/>
      <c r="FHH736"/>
      <c r="FHI736"/>
      <c r="FHJ736"/>
      <c r="FHK736"/>
      <c r="FHL736"/>
      <c r="FHM736"/>
      <c r="FHN736"/>
      <c r="FHO736"/>
      <c r="FHP736"/>
      <c r="FHQ736"/>
      <c r="FHR736"/>
      <c r="FHS736"/>
      <c r="FHT736"/>
      <c r="FHU736"/>
      <c r="FHV736"/>
      <c r="FHW736"/>
      <c r="FHX736"/>
      <c r="FHY736"/>
      <c r="FHZ736"/>
      <c r="FIA736"/>
      <c r="FIB736"/>
      <c r="FIC736"/>
      <c r="FID736"/>
      <c r="FIE736"/>
      <c r="FIF736"/>
      <c r="FIG736"/>
      <c r="FIH736"/>
      <c r="FII736"/>
      <c r="FIJ736"/>
      <c r="FIK736"/>
      <c r="FIL736"/>
      <c r="FIM736"/>
      <c r="FIN736"/>
      <c r="FIO736"/>
      <c r="FIP736"/>
      <c r="FIQ736"/>
      <c r="FIR736"/>
      <c r="FIS736"/>
      <c r="FIT736"/>
      <c r="FIU736"/>
      <c r="FIV736"/>
      <c r="FIW736"/>
      <c r="FIX736"/>
      <c r="FIY736"/>
      <c r="FIZ736"/>
      <c r="FJA736"/>
      <c r="FJB736"/>
      <c r="FJC736"/>
      <c r="FJD736"/>
      <c r="FJE736"/>
      <c r="FJF736"/>
      <c r="FJG736"/>
      <c r="FJH736"/>
      <c r="FJI736"/>
      <c r="FJJ736"/>
      <c r="FJK736"/>
      <c r="FJL736"/>
      <c r="FJM736"/>
      <c r="FJN736"/>
      <c r="FJO736"/>
      <c r="FJP736"/>
      <c r="FJQ736"/>
      <c r="FJR736"/>
      <c r="FJS736"/>
      <c r="FJT736"/>
      <c r="FJU736"/>
      <c r="FJV736"/>
      <c r="FJW736"/>
      <c r="FJX736"/>
      <c r="FJY736"/>
      <c r="FJZ736"/>
      <c r="FKA736"/>
      <c r="FKB736"/>
      <c r="FKC736"/>
      <c r="FKD736"/>
      <c r="FKE736"/>
      <c r="FKF736"/>
      <c r="FKG736"/>
      <c r="FKH736"/>
      <c r="FKI736"/>
      <c r="FKJ736"/>
      <c r="FKK736"/>
      <c r="FKL736"/>
      <c r="FKM736"/>
      <c r="FKN736"/>
      <c r="FKO736"/>
      <c r="FKP736"/>
      <c r="FKQ736"/>
      <c r="FKR736"/>
      <c r="FKS736"/>
      <c r="FKT736"/>
      <c r="FKU736"/>
      <c r="FKV736"/>
      <c r="FKW736"/>
      <c r="FKX736"/>
      <c r="FKY736"/>
      <c r="FKZ736"/>
      <c r="FLA736"/>
      <c r="FLB736"/>
      <c r="FLC736"/>
      <c r="FLD736"/>
      <c r="FLE736"/>
      <c r="FLF736"/>
      <c r="FLG736"/>
      <c r="FLH736"/>
      <c r="FLI736"/>
      <c r="FLJ736"/>
      <c r="FLK736"/>
      <c r="FLL736"/>
      <c r="FLM736"/>
      <c r="FLN736"/>
      <c r="FLO736"/>
      <c r="FLP736"/>
      <c r="FLQ736"/>
      <c r="FLR736"/>
      <c r="FLS736"/>
      <c r="FLT736"/>
      <c r="FLU736"/>
      <c r="FLV736"/>
      <c r="FLW736"/>
      <c r="FLX736"/>
      <c r="FLY736"/>
      <c r="FLZ736"/>
      <c r="FMA736"/>
      <c r="FMB736"/>
      <c r="FMC736"/>
      <c r="FMD736"/>
      <c r="FME736"/>
      <c r="FMF736"/>
      <c r="FMG736"/>
      <c r="FMH736"/>
      <c r="FMI736"/>
      <c r="FMJ736"/>
      <c r="FMK736"/>
      <c r="FML736"/>
      <c r="FMM736"/>
      <c r="FMN736"/>
      <c r="FMO736"/>
      <c r="FMP736"/>
      <c r="FMQ736"/>
      <c r="FMR736"/>
      <c r="FMS736"/>
      <c r="FMT736"/>
      <c r="FMU736"/>
      <c r="FMV736"/>
      <c r="FMW736"/>
      <c r="FMX736"/>
      <c r="FMY736"/>
      <c r="FMZ736"/>
      <c r="FNA736"/>
      <c r="FNB736"/>
      <c r="FNC736"/>
      <c r="FND736"/>
      <c r="FNE736"/>
      <c r="FNF736"/>
      <c r="FNG736"/>
      <c r="FNH736"/>
      <c r="FNI736"/>
      <c r="FNJ736"/>
      <c r="FNK736"/>
      <c r="FNL736"/>
      <c r="FNM736"/>
      <c r="FNN736"/>
      <c r="FNO736"/>
      <c r="FNP736"/>
      <c r="FNQ736"/>
      <c r="FNR736"/>
      <c r="FNS736"/>
      <c r="FNT736"/>
      <c r="FNU736"/>
      <c r="FNV736"/>
      <c r="FNW736"/>
      <c r="FNX736"/>
      <c r="FNY736"/>
      <c r="FNZ736"/>
      <c r="FOA736"/>
      <c r="FOB736"/>
      <c r="FOC736"/>
      <c r="FOD736"/>
      <c r="FOE736"/>
      <c r="FOF736"/>
      <c r="FOG736"/>
      <c r="FOH736"/>
      <c r="FOI736"/>
      <c r="FOJ736"/>
      <c r="FOK736"/>
      <c r="FOL736"/>
      <c r="FOM736"/>
      <c r="FON736"/>
      <c r="FOO736"/>
      <c r="FOP736"/>
      <c r="FOQ736"/>
      <c r="FOR736"/>
      <c r="FOS736"/>
      <c r="FOT736"/>
      <c r="FOU736"/>
      <c r="FOV736"/>
      <c r="FOW736"/>
      <c r="FOX736"/>
      <c r="FOY736"/>
      <c r="FOZ736"/>
      <c r="FPA736"/>
      <c r="FPB736"/>
      <c r="FPC736"/>
      <c r="FPD736"/>
      <c r="FPE736"/>
      <c r="FPF736"/>
      <c r="FPG736"/>
      <c r="FPH736"/>
      <c r="FPI736"/>
      <c r="FPJ736"/>
      <c r="FPK736"/>
      <c r="FPL736"/>
      <c r="FPM736"/>
      <c r="FPN736"/>
      <c r="FPO736"/>
      <c r="FPP736"/>
      <c r="FPQ736"/>
      <c r="FPR736"/>
      <c r="FPS736"/>
      <c r="FPT736"/>
      <c r="FPU736"/>
      <c r="FPV736"/>
      <c r="FPW736"/>
      <c r="FPX736"/>
      <c r="FPY736"/>
      <c r="FPZ736"/>
      <c r="FQA736"/>
      <c r="FQB736"/>
      <c r="FQC736"/>
      <c r="FQD736"/>
      <c r="FQE736"/>
      <c r="FQF736"/>
      <c r="FQG736"/>
      <c r="FQH736"/>
      <c r="FQI736"/>
      <c r="FQJ736"/>
      <c r="FQK736"/>
      <c r="FQL736"/>
      <c r="FQM736"/>
      <c r="FQN736"/>
      <c r="FQO736"/>
      <c r="FQP736"/>
      <c r="FQQ736"/>
      <c r="FQR736"/>
      <c r="FQS736"/>
      <c r="FQT736"/>
      <c r="FQU736"/>
      <c r="FQV736"/>
      <c r="FQW736"/>
      <c r="FQX736"/>
      <c r="FQY736"/>
      <c r="FQZ736"/>
      <c r="FRA736"/>
      <c r="FRB736"/>
      <c r="FRC736"/>
      <c r="FRD736"/>
      <c r="FRE736"/>
      <c r="FRF736"/>
      <c r="FRG736"/>
      <c r="FRH736"/>
      <c r="FRI736"/>
      <c r="FRJ736"/>
      <c r="FRK736"/>
      <c r="FRL736"/>
      <c r="FRM736"/>
      <c r="FRN736"/>
      <c r="FRO736"/>
      <c r="FRP736"/>
      <c r="FRQ736"/>
      <c r="FRR736"/>
      <c r="FRS736"/>
      <c r="FRT736"/>
      <c r="FRU736"/>
      <c r="FRV736"/>
      <c r="FRW736"/>
      <c r="FRX736"/>
      <c r="FRY736"/>
      <c r="FRZ736"/>
      <c r="FSA736"/>
      <c r="FSB736"/>
      <c r="FSC736"/>
      <c r="FSD736"/>
      <c r="FSE736"/>
      <c r="FSF736"/>
      <c r="FSG736"/>
      <c r="FSH736"/>
      <c r="FSI736"/>
      <c r="FSJ736"/>
      <c r="FSK736"/>
      <c r="FSL736"/>
      <c r="FSM736"/>
      <c r="FSN736"/>
      <c r="FSO736"/>
      <c r="FSP736"/>
      <c r="FSQ736"/>
      <c r="FSR736"/>
      <c r="FSS736"/>
      <c r="FST736"/>
      <c r="FSU736"/>
      <c r="FSV736"/>
      <c r="FSW736"/>
      <c r="FSX736"/>
      <c r="FSY736"/>
      <c r="FSZ736"/>
      <c r="FTA736"/>
      <c r="FTB736"/>
      <c r="FTC736"/>
      <c r="FTD736"/>
      <c r="FTE736"/>
      <c r="FTF736"/>
      <c r="FTG736"/>
      <c r="FTH736"/>
      <c r="FTI736"/>
      <c r="FTJ736"/>
      <c r="FTK736"/>
      <c r="FTL736"/>
      <c r="FTM736"/>
      <c r="FTN736"/>
      <c r="FTO736"/>
      <c r="FTP736"/>
      <c r="FTQ736"/>
      <c r="FTR736"/>
      <c r="FTS736"/>
      <c r="FTT736"/>
      <c r="FTU736"/>
      <c r="FTV736"/>
      <c r="FTW736"/>
      <c r="FTX736"/>
      <c r="FTY736"/>
      <c r="FTZ736"/>
      <c r="FUA736"/>
      <c r="FUB736"/>
      <c r="FUC736"/>
      <c r="FUD736"/>
      <c r="FUE736"/>
      <c r="FUF736"/>
      <c r="FUG736"/>
      <c r="FUH736"/>
      <c r="FUI736"/>
      <c r="FUJ736"/>
      <c r="FUK736"/>
      <c r="FUL736"/>
      <c r="FUM736"/>
      <c r="FUN736"/>
      <c r="FUO736"/>
      <c r="FUP736"/>
      <c r="FUQ736"/>
      <c r="FUR736"/>
      <c r="FUS736"/>
      <c r="FUT736"/>
      <c r="FUU736"/>
      <c r="FUV736"/>
      <c r="FUW736"/>
      <c r="FUX736"/>
      <c r="FUY736"/>
      <c r="FUZ736"/>
      <c r="FVA736"/>
      <c r="FVB736"/>
      <c r="FVC736"/>
      <c r="FVD736"/>
      <c r="FVE736"/>
      <c r="FVF736"/>
      <c r="FVG736"/>
      <c r="FVH736"/>
      <c r="FVI736"/>
      <c r="FVJ736"/>
      <c r="FVK736"/>
      <c r="FVL736"/>
      <c r="FVM736"/>
      <c r="FVN736"/>
      <c r="FVO736"/>
      <c r="FVP736"/>
      <c r="FVQ736"/>
      <c r="FVR736"/>
      <c r="FVS736"/>
      <c r="FVT736"/>
      <c r="FVU736"/>
      <c r="FVV736"/>
      <c r="FVW736"/>
      <c r="FVX736"/>
      <c r="FVY736"/>
      <c r="FVZ736"/>
      <c r="FWA736"/>
      <c r="FWB736"/>
      <c r="FWC736"/>
      <c r="FWD736"/>
      <c r="FWE736"/>
      <c r="FWF736"/>
      <c r="FWG736"/>
      <c r="FWH736"/>
      <c r="FWI736"/>
      <c r="FWJ736"/>
      <c r="FWK736"/>
      <c r="FWL736"/>
      <c r="FWM736"/>
      <c r="FWN736"/>
      <c r="FWO736"/>
      <c r="FWP736"/>
      <c r="FWQ736"/>
      <c r="FWR736"/>
      <c r="FWS736"/>
      <c r="FWT736"/>
      <c r="FWU736"/>
      <c r="FWV736"/>
      <c r="FWW736"/>
      <c r="FWX736"/>
      <c r="FWY736"/>
      <c r="FWZ736"/>
      <c r="FXA736"/>
      <c r="FXB736"/>
      <c r="FXC736"/>
      <c r="FXD736"/>
      <c r="FXE736"/>
      <c r="FXF736"/>
      <c r="FXG736"/>
      <c r="FXH736"/>
      <c r="FXI736"/>
      <c r="FXJ736"/>
      <c r="FXK736"/>
      <c r="FXL736"/>
      <c r="FXM736"/>
      <c r="FXN736"/>
      <c r="FXO736"/>
      <c r="FXP736"/>
      <c r="FXQ736"/>
      <c r="FXR736"/>
      <c r="FXS736"/>
      <c r="FXT736"/>
      <c r="FXU736"/>
      <c r="FXV736"/>
      <c r="FXW736"/>
      <c r="FXX736"/>
      <c r="FXY736"/>
      <c r="FXZ736"/>
      <c r="FYA736"/>
      <c r="FYB736"/>
      <c r="FYC736"/>
      <c r="FYD736"/>
      <c r="FYE736"/>
      <c r="FYF736"/>
      <c r="FYG736"/>
      <c r="FYH736"/>
      <c r="FYI736"/>
      <c r="FYJ736"/>
      <c r="FYK736"/>
      <c r="FYL736"/>
      <c r="FYM736"/>
      <c r="FYN736"/>
      <c r="FYO736"/>
      <c r="FYP736"/>
      <c r="FYQ736"/>
      <c r="FYR736"/>
      <c r="FYS736"/>
      <c r="FYT736"/>
      <c r="FYU736"/>
      <c r="FYV736"/>
      <c r="FYW736"/>
      <c r="FYX736"/>
      <c r="FYY736"/>
      <c r="FYZ736"/>
      <c r="FZA736"/>
      <c r="FZB736"/>
      <c r="FZC736"/>
      <c r="FZD736"/>
      <c r="FZE736"/>
      <c r="FZF736"/>
      <c r="FZG736"/>
      <c r="FZH736"/>
      <c r="FZI736"/>
      <c r="FZJ736"/>
      <c r="FZK736"/>
      <c r="FZL736"/>
      <c r="FZM736"/>
      <c r="FZN736"/>
      <c r="FZO736"/>
      <c r="FZP736"/>
      <c r="FZQ736"/>
      <c r="FZR736"/>
      <c r="FZS736"/>
      <c r="FZT736"/>
      <c r="FZU736"/>
      <c r="FZV736"/>
      <c r="FZW736"/>
      <c r="FZX736"/>
      <c r="FZY736"/>
      <c r="FZZ736"/>
      <c r="GAA736"/>
      <c r="GAB736"/>
      <c r="GAC736"/>
      <c r="GAD736"/>
      <c r="GAE736"/>
      <c r="GAF736"/>
      <c r="GAG736"/>
      <c r="GAH736"/>
      <c r="GAI736"/>
      <c r="GAJ736"/>
      <c r="GAK736"/>
      <c r="GAL736"/>
      <c r="GAM736"/>
      <c r="GAN736"/>
      <c r="GAO736"/>
      <c r="GAP736"/>
      <c r="GAQ736"/>
      <c r="GAR736"/>
      <c r="GAS736"/>
      <c r="GAT736"/>
      <c r="GAU736"/>
      <c r="GAV736"/>
      <c r="GAW736"/>
      <c r="GAX736"/>
      <c r="GAY736"/>
      <c r="GAZ736"/>
      <c r="GBA736"/>
      <c r="GBB736"/>
      <c r="GBC736"/>
      <c r="GBD736"/>
      <c r="GBE736"/>
      <c r="GBF736"/>
      <c r="GBG736"/>
      <c r="GBH736"/>
      <c r="GBI736"/>
      <c r="GBJ736"/>
      <c r="GBK736"/>
      <c r="GBL736"/>
      <c r="GBM736"/>
      <c r="GBN736"/>
      <c r="GBO736"/>
      <c r="GBP736"/>
      <c r="GBQ736"/>
      <c r="GBR736"/>
      <c r="GBS736"/>
      <c r="GBT736"/>
      <c r="GBU736"/>
      <c r="GBV736"/>
      <c r="GBW736"/>
      <c r="GBX736"/>
      <c r="GBY736"/>
      <c r="GBZ736"/>
      <c r="GCA736"/>
      <c r="GCB736"/>
      <c r="GCC736"/>
      <c r="GCD736"/>
      <c r="GCE736"/>
      <c r="GCF736"/>
      <c r="GCG736"/>
      <c r="GCH736"/>
      <c r="GCI736"/>
      <c r="GCJ736"/>
      <c r="GCK736"/>
      <c r="GCL736"/>
      <c r="GCM736"/>
      <c r="GCN736"/>
      <c r="GCO736"/>
      <c r="GCP736"/>
      <c r="GCQ736"/>
      <c r="GCR736"/>
      <c r="GCS736"/>
      <c r="GCT736"/>
      <c r="GCU736"/>
      <c r="GCV736"/>
      <c r="GCW736"/>
      <c r="GCX736"/>
      <c r="GCY736"/>
      <c r="GCZ736"/>
      <c r="GDA736"/>
      <c r="GDB736"/>
      <c r="GDC736"/>
      <c r="GDD736"/>
      <c r="GDE736"/>
      <c r="GDF736"/>
      <c r="GDG736"/>
      <c r="GDH736"/>
      <c r="GDI736"/>
      <c r="GDJ736"/>
      <c r="GDK736"/>
      <c r="GDL736"/>
      <c r="GDM736"/>
      <c r="GDN736"/>
      <c r="GDO736"/>
      <c r="GDP736"/>
      <c r="GDQ736"/>
      <c r="GDR736"/>
      <c r="GDS736"/>
      <c r="GDT736"/>
      <c r="GDU736"/>
      <c r="GDV736"/>
      <c r="GDW736"/>
      <c r="GDX736"/>
      <c r="GDY736"/>
      <c r="GDZ736"/>
      <c r="GEA736"/>
      <c r="GEB736"/>
      <c r="GEC736"/>
      <c r="GED736"/>
      <c r="GEE736"/>
      <c r="GEF736"/>
      <c r="GEG736"/>
      <c r="GEH736"/>
      <c r="GEI736"/>
      <c r="GEJ736"/>
      <c r="GEK736"/>
      <c r="GEL736"/>
      <c r="GEM736"/>
      <c r="GEN736"/>
      <c r="GEO736"/>
      <c r="GEP736"/>
      <c r="GEQ736"/>
      <c r="GER736"/>
      <c r="GES736"/>
      <c r="GET736"/>
      <c r="GEU736"/>
      <c r="GEV736"/>
      <c r="GEW736"/>
      <c r="GEX736"/>
      <c r="GEY736"/>
      <c r="GEZ736"/>
      <c r="GFA736"/>
      <c r="GFB736"/>
      <c r="GFC736"/>
      <c r="GFD736"/>
      <c r="GFE736"/>
      <c r="GFF736"/>
      <c r="GFG736"/>
      <c r="GFH736"/>
      <c r="GFI736"/>
      <c r="GFJ736"/>
      <c r="GFK736"/>
      <c r="GFL736"/>
      <c r="GFM736"/>
      <c r="GFN736"/>
      <c r="GFO736"/>
      <c r="GFP736"/>
      <c r="GFQ736"/>
      <c r="GFR736"/>
      <c r="GFS736"/>
      <c r="GFT736"/>
      <c r="GFU736"/>
      <c r="GFV736"/>
      <c r="GFW736"/>
      <c r="GFX736"/>
      <c r="GFY736"/>
      <c r="GFZ736"/>
      <c r="GGA736"/>
      <c r="GGB736"/>
      <c r="GGC736"/>
      <c r="GGD736"/>
      <c r="GGE736"/>
      <c r="GGF736"/>
      <c r="GGG736"/>
      <c r="GGH736"/>
      <c r="GGI736"/>
      <c r="GGJ736"/>
      <c r="GGK736"/>
      <c r="GGL736"/>
      <c r="GGM736"/>
      <c r="GGN736"/>
      <c r="GGO736"/>
      <c r="GGP736"/>
      <c r="GGQ736"/>
      <c r="GGR736"/>
      <c r="GGS736"/>
      <c r="GGT736"/>
      <c r="GGU736"/>
      <c r="GGV736"/>
      <c r="GGW736"/>
      <c r="GGX736"/>
      <c r="GGY736"/>
      <c r="GGZ736"/>
      <c r="GHA736"/>
      <c r="GHB736"/>
      <c r="GHC736"/>
      <c r="GHD736"/>
      <c r="GHE736"/>
      <c r="GHF736"/>
      <c r="GHG736"/>
      <c r="GHH736"/>
      <c r="GHI736"/>
      <c r="GHJ736"/>
      <c r="GHK736"/>
      <c r="GHL736"/>
      <c r="GHM736"/>
      <c r="GHN736"/>
      <c r="GHO736"/>
      <c r="GHP736"/>
      <c r="GHQ736"/>
      <c r="GHR736"/>
      <c r="GHS736"/>
      <c r="GHT736"/>
      <c r="GHU736"/>
      <c r="GHV736"/>
      <c r="GHW736"/>
      <c r="GHX736"/>
      <c r="GHY736"/>
      <c r="GHZ736"/>
      <c r="GIA736"/>
      <c r="GIB736"/>
      <c r="GIC736"/>
      <c r="GID736"/>
      <c r="GIE736"/>
      <c r="GIF736"/>
      <c r="GIG736"/>
      <c r="GIH736"/>
      <c r="GII736"/>
      <c r="GIJ736"/>
      <c r="GIK736"/>
      <c r="GIL736"/>
      <c r="GIM736"/>
      <c r="GIN736"/>
      <c r="GIO736"/>
      <c r="GIP736"/>
      <c r="GIQ736"/>
      <c r="GIR736"/>
      <c r="GIS736"/>
      <c r="GIT736"/>
      <c r="GIU736"/>
      <c r="GIV736"/>
      <c r="GIW736"/>
      <c r="GIX736"/>
      <c r="GIY736"/>
      <c r="GIZ736"/>
      <c r="GJA736"/>
      <c r="GJB736"/>
      <c r="GJC736"/>
      <c r="GJD736"/>
      <c r="GJE736"/>
      <c r="GJF736"/>
      <c r="GJG736"/>
      <c r="GJH736"/>
      <c r="GJI736"/>
      <c r="GJJ736"/>
      <c r="GJK736"/>
      <c r="GJL736"/>
      <c r="GJM736"/>
      <c r="GJN736"/>
      <c r="GJO736"/>
      <c r="GJP736"/>
      <c r="GJQ736"/>
      <c r="GJR736"/>
      <c r="GJS736"/>
      <c r="GJT736"/>
      <c r="GJU736"/>
      <c r="GJV736"/>
      <c r="GJW736"/>
      <c r="GJX736"/>
      <c r="GJY736"/>
      <c r="GJZ736"/>
      <c r="GKA736"/>
      <c r="GKB736"/>
      <c r="GKC736"/>
      <c r="GKD736"/>
      <c r="GKE736"/>
      <c r="GKF736"/>
      <c r="GKG736"/>
      <c r="GKH736"/>
      <c r="GKI736"/>
      <c r="GKJ736"/>
      <c r="GKK736"/>
      <c r="GKL736"/>
      <c r="GKM736"/>
      <c r="GKN736"/>
      <c r="GKO736"/>
      <c r="GKP736"/>
      <c r="GKQ736"/>
      <c r="GKR736"/>
      <c r="GKS736"/>
      <c r="GKT736"/>
      <c r="GKU736"/>
      <c r="GKV736"/>
      <c r="GKW736"/>
      <c r="GKX736"/>
      <c r="GKY736"/>
      <c r="GKZ736"/>
      <c r="GLA736"/>
      <c r="GLB736"/>
      <c r="GLC736"/>
      <c r="GLD736"/>
      <c r="GLE736"/>
      <c r="GLF736"/>
      <c r="GLG736"/>
      <c r="GLH736"/>
      <c r="GLI736"/>
      <c r="GLJ736"/>
      <c r="GLK736"/>
      <c r="GLL736"/>
      <c r="GLM736"/>
      <c r="GLN736"/>
      <c r="GLO736"/>
      <c r="GLP736"/>
      <c r="GLQ736"/>
      <c r="GLR736"/>
      <c r="GLS736"/>
      <c r="GLT736"/>
      <c r="GLU736"/>
      <c r="GLV736"/>
      <c r="GLW736"/>
      <c r="GLX736"/>
      <c r="GLY736"/>
      <c r="GLZ736"/>
      <c r="GMA736"/>
      <c r="GMB736"/>
      <c r="GMC736"/>
      <c r="GMD736"/>
      <c r="GME736"/>
      <c r="GMF736"/>
      <c r="GMG736"/>
      <c r="GMH736"/>
      <c r="GMI736"/>
      <c r="GMJ736"/>
      <c r="GMK736"/>
      <c r="GML736"/>
      <c r="GMM736"/>
      <c r="GMN736"/>
      <c r="GMO736"/>
      <c r="GMP736"/>
      <c r="GMQ736"/>
      <c r="GMR736"/>
      <c r="GMS736"/>
      <c r="GMT736"/>
      <c r="GMU736"/>
      <c r="GMV736"/>
      <c r="GMW736"/>
      <c r="GMX736"/>
      <c r="GMY736"/>
      <c r="GMZ736"/>
      <c r="GNA736"/>
      <c r="GNB736"/>
      <c r="GNC736"/>
      <c r="GND736"/>
      <c r="GNE736"/>
      <c r="GNF736"/>
      <c r="GNG736"/>
      <c r="GNH736"/>
      <c r="GNI736"/>
      <c r="GNJ736"/>
      <c r="GNK736"/>
      <c r="GNL736"/>
      <c r="GNM736"/>
      <c r="GNN736"/>
      <c r="GNO736"/>
      <c r="GNP736"/>
      <c r="GNQ736"/>
      <c r="GNR736"/>
      <c r="GNS736"/>
      <c r="GNT736"/>
      <c r="GNU736"/>
      <c r="GNV736"/>
      <c r="GNW736"/>
      <c r="GNX736"/>
      <c r="GNY736"/>
      <c r="GNZ736"/>
      <c r="GOA736"/>
      <c r="GOB736"/>
      <c r="GOC736"/>
      <c r="GOD736"/>
      <c r="GOE736"/>
      <c r="GOF736"/>
      <c r="GOG736"/>
      <c r="GOH736"/>
      <c r="GOI736"/>
      <c r="GOJ736"/>
      <c r="GOK736"/>
      <c r="GOL736"/>
      <c r="GOM736"/>
      <c r="GON736"/>
      <c r="GOO736"/>
      <c r="GOP736"/>
      <c r="GOQ736"/>
      <c r="GOR736"/>
      <c r="GOS736"/>
      <c r="GOT736"/>
      <c r="GOU736"/>
      <c r="GOV736"/>
      <c r="GOW736"/>
      <c r="GOX736"/>
      <c r="GOY736"/>
      <c r="GOZ736"/>
      <c r="GPA736"/>
      <c r="GPB736"/>
      <c r="GPC736"/>
      <c r="GPD736"/>
      <c r="GPE736"/>
      <c r="GPF736"/>
      <c r="GPG736"/>
      <c r="GPH736"/>
      <c r="GPI736"/>
      <c r="GPJ736"/>
      <c r="GPK736"/>
      <c r="GPL736"/>
      <c r="GPM736"/>
      <c r="GPN736"/>
      <c r="GPO736"/>
      <c r="GPP736"/>
      <c r="GPQ736"/>
      <c r="GPR736"/>
      <c r="GPS736"/>
      <c r="GPT736"/>
      <c r="GPU736"/>
      <c r="GPV736"/>
      <c r="GPW736"/>
      <c r="GPX736"/>
      <c r="GPY736"/>
      <c r="GPZ736"/>
      <c r="GQA736"/>
      <c r="GQB736"/>
      <c r="GQC736"/>
      <c r="GQD736"/>
      <c r="GQE736"/>
      <c r="GQF736"/>
      <c r="GQG736"/>
      <c r="GQH736"/>
      <c r="GQI736"/>
      <c r="GQJ736"/>
      <c r="GQK736"/>
      <c r="GQL736"/>
      <c r="GQM736"/>
      <c r="GQN736"/>
      <c r="GQO736"/>
      <c r="GQP736"/>
      <c r="GQQ736"/>
      <c r="GQR736"/>
      <c r="GQS736"/>
      <c r="GQT736"/>
      <c r="GQU736"/>
      <c r="GQV736"/>
      <c r="GQW736"/>
      <c r="GQX736"/>
      <c r="GQY736"/>
      <c r="GQZ736"/>
      <c r="GRA736"/>
      <c r="GRB736"/>
      <c r="GRC736"/>
      <c r="GRD736"/>
      <c r="GRE736"/>
      <c r="GRF736"/>
      <c r="GRG736"/>
      <c r="GRH736"/>
      <c r="GRI736"/>
      <c r="GRJ736"/>
      <c r="GRK736"/>
      <c r="GRL736"/>
      <c r="GRM736"/>
      <c r="GRN736"/>
      <c r="GRO736"/>
      <c r="GRP736"/>
      <c r="GRQ736"/>
      <c r="GRR736"/>
      <c r="GRS736"/>
      <c r="GRT736"/>
      <c r="GRU736"/>
      <c r="GRV736"/>
      <c r="GRW736"/>
      <c r="GRX736"/>
      <c r="GRY736"/>
      <c r="GRZ736"/>
      <c r="GSA736"/>
      <c r="GSB736"/>
      <c r="GSC736"/>
      <c r="GSD736"/>
      <c r="GSE736"/>
      <c r="GSF736"/>
      <c r="GSG736"/>
      <c r="GSH736"/>
      <c r="GSI736"/>
      <c r="GSJ736"/>
      <c r="GSK736"/>
      <c r="GSL736"/>
      <c r="GSM736"/>
      <c r="GSN736"/>
      <c r="GSO736"/>
      <c r="GSP736"/>
      <c r="GSQ736"/>
      <c r="GSR736"/>
      <c r="GSS736"/>
      <c r="GST736"/>
      <c r="GSU736"/>
      <c r="GSV736"/>
      <c r="GSW736"/>
      <c r="GSX736"/>
      <c r="GSY736"/>
      <c r="GSZ736"/>
      <c r="GTA736"/>
      <c r="GTB736"/>
      <c r="GTC736"/>
      <c r="GTD736"/>
      <c r="GTE736"/>
      <c r="GTF736"/>
      <c r="GTG736"/>
      <c r="GTH736"/>
      <c r="GTI736"/>
      <c r="GTJ736"/>
      <c r="GTK736"/>
      <c r="GTL736"/>
      <c r="GTM736"/>
      <c r="GTN736"/>
      <c r="GTO736"/>
      <c r="GTP736"/>
      <c r="GTQ736"/>
      <c r="GTR736"/>
      <c r="GTS736"/>
      <c r="GTT736"/>
      <c r="GTU736"/>
      <c r="GTV736"/>
      <c r="GTW736"/>
      <c r="GTX736"/>
      <c r="GTY736"/>
      <c r="GTZ736"/>
      <c r="GUA736"/>
      <c r="GUB736"/>
      <c r="GUC736"/>
      <c r="GUD736"/>
      <c r="GUE736"/>
      <c r="GUF736"/>
      <c r="GUG736"/>
      <c r="GUH736"/>
      <c r="GUI736"/>
      <c r="GUJ736"/>
      <c r="GUK736"/>
      <c r="GUL736"/>
      <c r="GUM736"/>
      <c r="GUN736"/>
      <c r="GUO736"/>
      <c r="GUP736"/>
      <c r="GUQ736"/>
      <c r="GUR736"/>
      <c r="GUS736"/>
      <c r="GUT736"/>
      <c r="GUU736"/>
      <c r="GUV736"/>
      <c r="GUW736"/>
      <c r="GUX736"/>
      <c r="GUY736"/>
      <c r="GUZ736"/>
      <c r="GVA736"/>
      <c r="GVB736"/>
      <c r="GVC736"/>
      <c r="GVD736"/>
      <c r="GVE736"/>
      <c r="GVF736"/>
      <c r="GVG736"/>
      <c r="GVH736"/>
      <c r="GVI736"/>
      <c r="GVJ736"/>
      <c r="GVK736"/>
      <c r="GVL736"/>
      <c r="GVM736"/>
      <c r="GVN736"/>
      <c r="GVO736"/>
      <c r="GVP736"/>
      <c r="GVQ736"/>
      <c r="GVR736"/>
      <c r="GVS736"/>
      <c r="GVT736"/>
      <c r="GVU736"/>
      <c r="GVV736"/>
      <c r="GVW736"/>
      <c r="GVX736"/>
      <c r="GVY736"/>
      <c r="GVZ736"/>
      <c r="GWA736"/>
      <c r="GWB736"/>
      <c r="GWC736"/>
      <c r="GWD736"/>
      <c r="GWE736"/>
      <c r="GWF736"/>
      <c r="GWG736"/>
      <c r="GWH736"/>
      <c r="GWI736"/>
      <c r="GWJ736"/>
      <c r="GWK736"/>
      <c r="GWL736"/>
      <c r="GWM736"/>
      <c r="GWN736"/>
      <c r="GWO736"/>
      <c r="GWP736"/>
      <c r="GWQ736"/>
      <c r="GWR736"/>
      <c r="GWS736"/>
      <c r="GWT736"/>
      <c r="GWU736"/>
      <c r="GWV736"/>
      <c r="GWW736"/>
      <c r="GWX736"/>
      <c r="GWY736"/>
      <c r="GWZ736"/>
      <c r="GXA736"/>
      <c r="GXB736"/>
      <c r="GXC736"/>
      <c r="GXD736"/>
      <c r="GXE736"/>
      <c r="GXF736"/>
      <c r="GXG736"/>
      <c r="GXH736"/>
      <c r="GXI736"/>
      <c r="GXJ736"/>
      <c r="GXK736"/>
      <c r="GXL736"/>
      <c r="GXM736"/>
      <c r="GXN736"/>
      <c r="GXO736"/>
      <c r="GXP736"/>
      <c r="GXQ736"/>
      <c r="GXR736"/>
      <c r="GXS736"/>
      <c r="GXT736"/>
      <c r="GXU736"/>
      <c r="GXV736"/>
      <c r="GXW736"/>
      <c r="GXX736"/>
      <c r="GXY736"/>
      <c r="GXZ736"/>
      <c r="GYA736"/>
      <c r="GYB736"/>
      <c r="GYC736"/>
      <c r="GYD736"/>
      <c r="GYE736"/>
      <c r="GYF736"/>
      <c r="GYG736"/>
      <c r="GYH736"/>
      <c r="GYI736"/>
      <c r="GYJ736"/>
      <c r="GYK736"/>
      <c r="GYL736"/>
      <c r="GYM736"/>
      <c r="GYN736"/>
      <c r="GYO736"/>
      <c r="GYP736"/>
      <c r="GYQ736"/>
      <c r="GYR736"/>
      <c r="GYS736"/>
      <c r="GYT736"/>
      <c r="GYU736"/>
      <c r="GYV736"/>
      <c r="GYW736"/>
      <c r="GYX736"/>
      <c r="GYY736"/>
      <c r="GYZ736"/>
      <c r="GZA736"/>
      <c r="GZB736"/>
      <c r="GZC736"/>
      <c r="GZD736"/>
      <c r="GZE736"/>
      <c r="GZF736"/>
      <c r="GZG736"/>
      <c r="GZH736"/>
      <c r="GZI736"/>
      <c r="GZJ736"/>
      <c r="GZK736"/>
      <c r="GZL736"/>
      <c r="GZM736"/>
      <c r="GZN736"/>
      <c r="GZO736"/>
      <c r="GZP736"/>
      <c r="GZQ736"/>
      <c r="GZR736"/>
      <c r="GZS736"/>
      <c r="GZT736"/>
      <c r="GZU736"/>
      <c r="GZV736"/>
      <c r="GZW736"/>
      <c r="GZX736"/>
      <c r="GZY736"/>
      <c r="GZZ736"/>
      <c r="HAA736"/>
      <c r="HAB736"/>
      <c r="HAC736"/>
      <c r="HAD736"/>
      <c r="HAE736"/>
      <c r="HAF736"/>
      <c r="HAG736"/>
      <c r="HAH736"/>
      <c r="HAI736"/>
      <c r="HAJ736"/>
      <c r="HAK736"/>
      <c r="HAL736"/>
      <c r="HAM736"/>
      <c r="HAN736"/>
      <c r="HAO736"/>
      <c r="HAP736"/>
      <c r="HAQ736"/>
      <c r="HAR736"/>
      <c r="HAS736"/>
      <c r="HAT736"/>
      <c r="HAU736"/>
      <c r="HAV736"/>
      <c r="HAW736"/>
      <c r="HAX736"/>
      <c r="HAY736"/>
      <c r="HAZ736"/>
      <c r="HBA736"/>
      <c r="HBB736"/>
      <c r="HBC736"/>
      <c r="HBD736"/>
      <c r="HBE736"/>
      <c r="HBF736"/>
      <c r="HBG736"/>
      <c r="HBH736"/>
      <c r="HBI736"/>
      <c r="HBJ736"/>
      <c r="HBK736"/>
      <c r="HBL736"/>
      <c r="HBM736"/>
      <c r="HBN736"/>
      <c r="HBO736"/>
      <c r="HBP736"/>
      <c r="HBQ736"/>
      <c r="HBR736"/>
      <c r="HBS736"/>
      <c r="HBT736"/>
      <c r="HBU736"/>
      <c r="HBV736"/>
      <c r="HBW736"/>
      <c r="HBX736"/>
      <c r="HBY736"/>
      <c r="HBZ736"/>
      <c r="HCA736"/>
      <c r="HCB736"/>
      <c r="HCC736"/>
      <c r="HCD736"/>
      <c r="HCE736"/>
      <c r="HCF736"/>
      <c r="HCG736"/>
      <c r="HCH736"/>
      <c r="HCI736"/>
      <c r="HCJ736"/>
      <c r="HCK736"/>
      <c r="HCL736"/>
      <c r="HCM736"/>
      <c r="HCN736"/>
      <c r="HCO736"/>
      <c r="HCP736"/>
      <c r="HCQ736"/>
      <c r="HCR736"/>
      <c r="HCS736"/>
      <c r="HCT736"/>
      <c r="HCU736"/>
      <c r="HCV736"/>
      <c r="HCW736"/>
      <c r="HCX736"/>
      <c r="HCY736"/>
      <c r="HCZ736"/>
      <c r="HDA736"/>
      <c r="HDB736"/>
      <c r="HDC736"/>
      <c r="HDD736"/>
      <c r="HDE736"/>
      <c r="HDF736"/>
      <c r="HDG736"/>
      <c r="HDH736"/>
      <c r="HDI736"/>
      <c r="HDJ736"/>
      <c r="HDK736"/>
      <c r="HDL736"/>
      <c r="HDM736"/>
      <c r="HDN736"/>
      <c r="HDO736"/>
      <c r="HDP736"/>
      <c r="HDQ736"/>
      <c r="HDR736"/>
      <c r="HDS736"/>
      <c r="HDT736"/>
      <c r="HDU736"/>
      <c r="HDV736"/>
      <c r="HDW736"/>
      <c r="HDX736"/>
      <c r="HDY736"/>
      <c r="HDZ736"/>
      <c r="HEA736"/>
      <c r="HEB736"/>
      <c r="HEC736"/>
      <c r="HED736"/>
      <c r="HEE736"/>
      <c r="HEF736"/>
      <c r="HEG736"/>
      <c r="HEH736"/>
      <c r="HEI736"/>
      <c r="HEJ736"/>
      <c r="HEK736"/>
      <c r="HEL736"/>
      <c r="HEM736"/>
      <c r="HEN736"/>
      <c r="HEO736"/>
      <c r="HEP736"/>
      <c r="HEQ736"/>
      <c r="HER736"/>
      <c r="HES736"/>
      <c r="HET736"/>
      <c r="HEU736"/>
      <c r="HEV736"/>
      <c r="HEW736"/>
      <c r="HEX736"/>
      <c r="HEY736"/>
      <c r="HEZ736"/>
      <c r="HFA736"/>
      <c r="HFB736"/>
      <c r="HFC736"/>
      <c r="HFD736"/>
      <c r="HFE736"/>
      <c r="HFF736"/>
      <c r="HFG736"/>
      <c r="HFH736"/>
      <c r="HFI736"/>
      <c r="HFJ736"/>
      <c r="HFK736"/>
      <c r="HFL736"/>
      <c r="HFM736"/>
      <c r="HFN736"/>
      <c r="HFO736"/>
      <c r="HFP736"/>
      <c r="HFQ736"/>
      <c r="HFR736"/>
      <c r="HFS736"/>
      <c r="HFT736"/>
      <c r="HFU736"/>
      <c r="HFV736"/>
      <c r="HFW736"/>
      <c r="HFX736"/>
      <c r="HFY736"/>
      <c r="HFZ736"/>
      <c r="HGA736"/>
      <c r="HGB736"/>
      <c r="HGC736"/>
      <c r="HGD736"/>
      <c r="HGE736"/>
      <c r="HGF736"/>
      <c r="HGG736"/>
      <c r="HGH736"/>
      <c r="HGI736"/>
      <c r="HGJ736"/>
      <c r="HGK736"/>
      <c r="HGL736"/>
      <c r="HGM736"/>
      <c r="HGN736"/>
      <c r="HGO736"/>
      <c r="HGP736"/>
      <c r="HGQ736"/>
      <c r="HGR736"/>
      <c r="HGS736"/>
      <c r="HGT736"/>
      <c r="HGU736"/>
      <c r="HGV736"/>
      <c r="HGW736"/>
      <c r="HGX736"/>
      <c r="HGY736"/>
      <c r="HGZ736"/>
      <c r="HHA736"/>
      <c r="HHB736"/>
      <c r="HHC736"/>
      <c r="HHD736"/>
      <c r="HHE736"/>
      <c r="HHF736"/>
      <c r="HHG736"/>
      <c r="HHH736"/>
      <c r="HHI736"/>
      <c r="HHJ736"/>
      <c r="HHK736"/>
      <c r="HHL736"/>
      <c r="HHM736"/>
      <c r="HHN736"/>
      <c r="HHO736"/>
      <c r="HHP736"/>
      <c r="HHQ736"/>
      <c r="HHR736"/>
      <c r="HHS736"/>
      <c r="HHT736"/>
      <c r="HHU736"/>
      <c r="HHV736"/>
      <c r="HHW736"/>
      <c r="HHX736"/>
      <c r="HHY736"/>
      <c r="HHZ736"/>
      <c r="HIA736"/>
      <c r="HIB736"/>
      <c r="HIC736"/>
      <c r="HID736"/>
      <c r="HIE736"/>
      <c r="HIF736"/>
      <c r="HIG736"/>
      <c r="HIH736"/>
      <c r="HII736"/>
      <c r="HIJ736"/>
      <c r="HIK736"/>
      <c r="HIL736"/>
      <c r="HIM736"/>
      <c r="HIN736"/>
      <c r="HIO736"/>
      <c r="HIP736"/>
      <c r="HIQ736"/>
      <c r="HIR736"/>
      <c r="HIS736"/>
      <c r="HIT736"/>
      <c r="HIU736"/>
      <c r="HIV736"/>
      <c r="HIW736"/>
      <c r="HIX736"/>
      <c r="HIY736"/>
      <c r="HIZ736"/>
      <c r="HJA736"/>
      <c r="HJB736"/>
      <c r="HJC736"/>
      <c r="HJD736"/>
      <c r="HJE736"/>
      <c r="HJF736"/>
      <c r="HJG736"/>
      <c r="HJH736"/>
      <c r="HJI736"/>
      <c r="HJJ736"/>
      <c r="HJK736"/>
      <c r="HJL736"/>
      <c r="HJM736"/>
      <c r="HJN736"/>
      <c r="HJO736"/>
      <c r="HJP736"/>
      <c r="HJQ736"/>
      <c r="HJR736"/>
      <c r="HJS736"/>
      <c r="HJT736"/>
      <c r="HJU736"/>
      <c r="HJV736"/>
      <c r="HJW736"/>
      <c r="HJX736"/>
      <c r="HJY736"/>
      <c r="HJZ736"/>
      <c r="HKA736"/>
      <c r="HKB736"/>
      <c r="HKC736"/>
      <c r="HKD736"/>
      <c r="HKE736"/>
      <c r="HKF736"/>
      <c r="HKG736"/>
      <c r="HKH736"/>
      <c r="HKI736"/>
      <c r="HKJ736"/>
      <c r="HKK736"/>
      <c r="HKL736"/>
      <c r="HKM736"/>
      <c r="HKN736"/>
      <c r="HKO736"/>
      <c r="HKP736"/>
      <c r="HKQ736"/>
      <c r="HKR736"/>
      <c r="HKS736"/>
      <c r="HKT736"/>
      <c r="HKU736"/>
      <c r="HKV736"/>
      <c r="HKW736"/>
      <c r="HKX736"/>
      <c r="HKY736"/>
      <c r="HKZ736"/>
      <c r="HLA736"/>
      <c r="HLB736"/>
      <c r="HLC736"/>
      <c r="HLD736"/>
      <c r="HLE736"/>
      <c r="HLF736"/>
      <c r="HLG736"/>
      <c r="HLH736"/>
      <c r="HLI736"/>
      <c r="HLJ736"/>
      <c r="HLK736"/>
      <c r="HLL736"/>
      <c r="HLM736"/>
      <c r="HLN736"/>
      <c r="HLO736"/>
      <c r="HLP736"/>
      <c r="HLQ736"/>
      <c r="HLR736"/>
      <c r="HLS736"/>
      <c r="HLT736"/>
      <c r="HLU736"/>
      <c r="HLV736"/>
      <c r="HLW736"/>
      <c r="HLX736"/>
      <c r="HLY736"/>
      <c r="HLZ736"/>
      <c r="HMA736"/>
      <c r="HMB736"/>
      <c r="HMC736"/>
      <c r="HMD736"/>
      <c r="HME736"/>
      <c r="HMF736"/>
      <c r="HMG736"/>
      <c r="HMH736"/>
      <c r="HMI736"/>
      <c r="HMJ736"/>
      <c r="HMK736"/>
      <c r="HML736"/>
      <c r="HMM736"/>
      <c r="HMN736"/>
      <c r="HMO736"/>
      <c r="HMP736"/>
      <c r="HMQ736"/>
      <c r="HMR736"/>
      <c r="HMS736"/>
      <c r="HMT736"/>
      <c r="HMU736"/>
      <c r="HMV736"/>
      <c r="HMW736"/>
      <c r="HMX736"/>
      <c r="HMY736"/>
      <c r="HMZ736"/>
      <c r="HNA736"/>
      <c r="HNB736"/>
      <c r="HNC736"/>
      <c r="HND736"/>
      <c r="HNE736"/>
      <c r="HNF736"/>
      <c r="HNG736"/>
      <c r="HNH736"/>
      <c r="HNI736"/>
      <c r="HNJ736"/>
      <c r="HNK736"/>
      <c r="HNL736"/>
      <c r="HNM736"/>
      <c r="HNN736"/>
      <c r="HNO736"/>
      <c r="HNP736"/>
      <c r="HNQ736"/>
      <c r="HNR736"/>
      <c r="HNS736"/>
      <c r="HNT736"/>
      <c r="HNU736"/>
      <c r="HNV736"/>
      <c r="HNW736"/>
      <c r="HNX736"/>
      <c r="HNY736"/>
      <c r="HNZ736"/>
      <c r="HOA736"/>
      <c r="HOB736"/>
      <c r="HOC736"/>
      <c r="HOD736"/>
      <c r="HOE736"/>
      <c r="HOF736"/>
      <c r="HOG736"/>
      <c r="HOH736"/>
      <c r="HOI736"/>
      <c r="HOJ736"/>
      <c r="HOK736"/>
      <c r="HOL736"/>
      <c r="HOM736"/>
      <c r="HON736"/>
      <c r="HOO736"/>
      <c r="HOP736"/>
      <c r="HOQ736"/>
      <c r="HOR736"/>
      <c r="HOS736"/>
      <c r="HOT736"/>
      <c r="HOU736"/>
      <c r="HOV736"/>
      <c r="HOW736"/>
      <c r="HOX736"/>
      <c r="HOY736"/>
      <c r="HOZ736"/>
      <c r="HPA736"/>
      <c r="HPB736"/>
      <c r="HPC736"/>
      <c r="HPD736"/>
      <c r="HPE736"/>
      <c r="HPF736"/>
      <c r="HPG736"/>
      <c r="HPH736"/>
      <c r="HPI736"/>
      <c r="HPJ736"/>
      <c r="HPK736"/>
      <c r="HPL736"/>
      <c r="HPM736"/>
      <c r="HPN736"/>
      <c r="HPO736"/>
      <c r="HPP736"/>
      <c r="HPQ736"/>
      <c r="HPR736"/>
      <c r="HPS736"/>
      <c r="HPT736"/>
      <c r="HPU736"/>
      <c r="HPV736"/>
      <c r="HPW736"/>
      <c r="HPX736"/>
      <c r="HPY736"/>
      <c r="HPZ736"/>
      <c r="HQA736"/>
      <c r="HQB736"/>
      <c r="HQC736"/>
      <c r="HQD736"/>
      <c r="HQE736"/>
      <c r="HQF736"/>
      <c r="HQG736"/>
      <c r="HQH736"/>
      <c r="HQI736"/>
      <c r="HQJ736"/>
      <c r="HQK736"/>
      <c r="HQL736"/>
      <c r="HQM736"/>
      <c r="HQN736"/>
      <c r="HQO736"/>
      <c r="HQP736"/>
      <c r="HQQ736"/>
      <c r="HQR736"/>
      <c r="HQS736"/>
      <c r="HQT736"/>
      <c r="HQU736"/>
      <c r="HQV736"/>
      <c r="HQW736"/>
      <c r="HQX736"/>
      <c r="HQY736"/>
      <c r="HQZ736"/>
      <c r="HRA736"/>
      <c r="HRB736"/>
      <c r="HRC736"/>
      <c r="HRD736"/>
      <c r="HRE736"/>
      <c r="HRF736"/>
      <c r="HRG736"/>
      <c r="HRH736"/>
      <c r="HRI736"/>
      <c r="HRJ736"/>
      <c r="HRK736"/>
      <c r="HRL736"/>
      <c r="HRM736"/>
      <c r="HRN736"/>
      <c r="HRO736"/>
      <c r="HRP736"/>
      <c r="HRQ736"/>
      <c r="HRR736"/>
      <c r="HRS736"/>
      <c r="HRT736"/>
      <c r="HRU736"/>
      <c r="HRV736"/>
      <c r="HRW736"/>
      <c r="HRX736"/>
      <c r="HRY736"/>
      <c r="HRZ736"/>
      <c r="HSA736"/>
      <c r="HSB736"/>
      <c r="HSC736"/>
      <c r="HSD736"/>
      <c r="HSE736"/>
      <c r="HSF736"/>
      <c r="HSG736"/>
      <c r="HSH736"/>
      <c r="HSI736"/>
      <c r="HSJ736"/>
      <c r="HSK736"/>
      <c r="HSL736"/>
      <c r="HSM736"/>
      <c r="HSN736"/>
      <c r="HSO736"/>
      <c r="HSP736"/>
      <c r="HSQ736"/>
      <c r="HSR736"/>
      <c r="HSS736"/>
      <c r="HST736"/>
      <c r="HSU736"/>
      <c r="HSV736"/>
      <c r="HSW736"/>
      <c r="HSX736"/>
      <c r="HSY736"/>
      <c r="HSZ736"/>
      <c r="HTA736"/>
      <c r="HTB736"/>
      <c r="HTC736"/>
      <c r="HTD736"/>
      <c r="HTE736"/>
      <c r="HTF736"/>
      <c r="HTG736"/>
      <c r="HTH736"/>
      <c r="HTI736"/>
      <c r="HTJ736"/>
      <c r="HTK736"/>
      <c r="HTL736"/>
      <c r="HTM736"/>
      <c r="HTN736"/>
      <c r="HTO736"/>
      <c r="HTP736"/>
      <c r="HTQ736"/>
      <c r="HTR736"/>
      <c r="HTS736"/>
      <c r="HTT736"/>
      <c r="HTU736"/>
      <c r="HTV736"/>
      <c r="HTW736"/>
      <c r="HTX736"/>
      <c r="HTY736"/>
      <c r="HTZ736"/>
      <c r="HUA736"/>
      <c r="HUB736"/>
      <c r="HUC736"/>
      <c r="HUD736"/>
      <c r="HUE736"/>
      <c r="HUF736"/>
      <c r="HUG736"/>
      <c r="HUH736"/>
      <c r="HUI736"/>
      <c r="HUJ736"/>
      <c r="HUK736"/>
      <c r="HUL736"/>
      <c r="HUM736"/>
      <c r="HUN736"/>
      <c r="HUO736"/>
      <c r="HUP736"/>
      <c r="HUQ736"/>
      <c r="HUR736"/>
      <c r="HUS736"/>
      <c r="HUT736"/>
      <c r="HUU736"/>
      <c r="HUV736"/>
      <c r="HUW736"/>
      <c r="HUX736"/>
      <c r="HUY736"/>
      <c r="HUZ736"/>
      <c r="HVA736"/>
      <c r="HVB736"/>
      <c r="HVC736"/>
      <c r="HVD736"/>
      <c r="HVE736"/>
      <c r="HVF736"/>
      <c r="HVG736"/>
      <c r="HVH736"/>
      <c r="HVI736"/>
      <c r="HVJ736"/>
      <c r="HVK736"/>
      <c r="HVL736"/>
      <c r="HVM736"/>
      <c r="HVN736"/>
      <c r="HVO736"/>
      <c r="HVP736"/>
      <c r="HVQ736"/>
      <c r="HVR736"/>
      <c r="HVS736"/>
      <c r="HVT736"/>
      <c r="HVU736"/>
      <c r="HVV736"/>
      <c r="HVW736"/>
      <c r="HVX736"/>
      <c r="HVY736"/>
      <c r="HVZ736"/>
      <c r="HWA736"/>
      <c r="HWB736"/>
      <c r="HWC736"/>
      <c r="HWD736"/>
      <c r="HWE736"/>
      <c r="HWF736"/>
      <c r="HWG736"/>
      <c r="HWH736"/>
      <c r="HWI736"/>
      <c r="HWJ736"/>
      <c r="HWK736"/>
      <c r="HWL736"/>
      <c r="HWM736"/>
      <c r="HWN736"/>
      <c r="HWO736"/>
      <c r="HWP736"/>
      <c r="HWQ736"/>
      <c r="HWR736"/>
      <c r="HWS736"/>
      <c r="HWT736"/>
      <c r="HWU736"/>
      <c r="HWV736"/>
      <c r="HWW736"/>
      <c r="HWX736"/>
      <c r="HWY736"/>
      <c r="HWZ736"/>
      <c r="HXA736"/>
      <c r="HXB736"/>
      <c r="HXC736"/>
      <c r="HXD736"/>
      <c r="HXE736"/>
      <c r="HXF736"/>
      <c r="HXG736"/>
      <c r="HXH736"/>
      <c r="HXI736"/>
      <c r="HXJ736"/>
      <c r="HXK736"/>
      <c r="HXL736"/>
      <c r="HXM736"/>
      <c r="HXN736"/>
      <c r="HXO736"/>
      <c r="HXP736"/>
      <c r="HXQ736"/>
      <c r="HXR736"/>
      <c r="HXS736"/>
      <c r="HXT736"/>
      <c r="HXU736"/>
      <c r="HXV736"/>
      <c r="HXW736"/>
      <c r="HXX736"/>
      <c r="HXY736"/>
      <c r="HXZ736"/>
      <c r="HYA736"/>
      <c r="HYB736"/>
      <c r="HYC736"/>
      <c r="HYD736"/>
      <c r="HYE736"/>
      <c r="HYF736"/>
      <c r="HYG736"/>
      <c r="HYH736"/>
      <c r="HYI736"/>
      <c r="HYJ736"/>
      <c r="HYK736"/>
      <c r="HYL736"/>
      <c r="HYM736"/>
      <c r="HYN736"/>
      <c r="HYO736"/>
      <c r="HYP736"/>
      <c r="HYQ736"/>
      <c r="HYR736"/>
      <c r="HYS736"/>
      <c r="HYT736"/>
      <c r="HYU736"/>
      <c r="HYV736"/>
      <c r="HYW736"/>
      <c r="HYX736"/>
      <c r="HYY736"/>
      <c r="HYZ736"/>
      <c r="HZA736"/>
      <c r="HZB736"/>
      <c r="HZC736"/>
      <c r="HZD736"/>
      <c r="HZE736"/>
      <c r="HZF736"/>
      <c r="HZG736"/>
      <c r="HZH736"/>
      <c r="HZI736"/>
      <c r="HZJ736"/>
      <c r="HZK736"/>
      <c r="HZL736"/>
      <c r="HZM736"/>
      <c r="HZN736"/>
      <c r="HZO736"/>
      <c r="HZP736"/>
      <c r="HZQ736"/>
      <c r="HZR736"/>
      <c r="HZS736"/>
      <c r="HZT736"/>
      <c r="HZU736"/>
      <c r="HZV736"/>
      <c r="HZW736"/>
      <c r="HZX736"/>
      <c r="HZY736"/>
      <c r="HZZ736"/>
      <c r="IAA736"/>
      <c r="IAB736"/>
      <c r="IAC736"/>
      <c r="IAD736"/>
      <c r="IAE736"/>
      <c r="IAF736"/>
      <c r="IAG736"/>
      <c r="IAH736"/>
      <c r="IAI736"/>
      <c r="IAJ736"/>
      <c r="IAK736"/>
      <c r="IAL736"/>
      <c r="IAM736"/>
      <c r="IAN736"/>
      <c r="IAO736"/>
      <c r="IAP736"/>
      <c r="IAQ736"/>
      <c r="IAR736"/>
      <c r="IAS736"/>
      <c r="IAT736"/>
      <c r="IAU736"/>
      <c r="IAV736"/>
      <c r="IAW736"/>
      <c r="IAX736"/>
      <c r="IAY736"/>
      <c r="IAZ736"/>
      <c r="IBA736"/>
      <c r="IBB736"/>
      <c r="IBC736"/>
      <c r="IBD736"/>
      <c r="IBE736"/>
      <c r="IBF736"/>
      <c r="IBG736"/>
      <c r="IBH736"/>
      <c r="IBI736"/>
      <c r="IBJ736"/>
      <c r="IBK736"/>
      <c r="IBL736"/>
      <c r="IBM736"/>
      <c r="IBN736"/>
      <c r="IBO736"/>
      <c r="IBP736"/>
      <c r="IBQ736"/>
      <c r="IBR736"/>
      <c r="IBS736"/>
      <c r="IBT736"/>
      <c r="IBU736"/>
      <c r="IBV736"/>
      <c r="IBW736"/>
      <c r="IBX736"/>
      <c r="IBY736"/>
      <c r="IBZ736"/>
      <c r="ICA736"/>
      <c r="ICB736"/>
      <c r="ICC736"/>
      <c r="ICD736"/>
      <c r="ICE736"/>
      <c r="ICF736"/>
      <c r="ICG736"/>
      <c r="ICH736"/>
      <c r="ICI736"/>
      <c r="ICJ736"/>
      <c r="ICK736"/>
      <c r="ICL736"/>
      <c r="ICM736"/>
      <c r="ICN736"/>
      <c r="ICO736"/>
      <c r="ICP736"/>
      <c r="ICQ736"/>
      <c r="ICR736"/>
      <c r="ICS736"/>
      <c r="ICT736"/>
      <c r="ICU736"/>
      <c r="ICV736"/>
      <c r="ICW736"/>
      <c r="ICX736"/>
      <c r="ICY736"/>
      <c r="ICZ736"/>
      <c r="IDA736"/>
      <c r="IDB736"/>
      <c r="IDC736"/>
      <c r="IDD736"/>
      <c r="IDE736"/>
      <c r="IDF736"/>
      <c r="IDG736"/>
      <c r="IDH736"/>
      <c r="IDI736"/>
      <c r="IDJ736"/>
      <c r="IDK736"/>
      <c r="IDL736"/>
      <c r="IDM736"/>
      <c r="IDN736"/>
      <c r="IDO736"/>
      <c r="IDP736"/>
      <c r="IDQ736"/>
      <c r="IDR736"/>
      <c r="IDS736"/>
      <c r="IDT736"/>
      <c r="IDU736"/>
      <c r="IDV736"/>
      <c r="IDW736"/>
      <c r="IDX736"/>
      <c r="IDY736"/>
      <c r="IDZ736"/>
      <c r="IEA736"/>
      <c r="IEB736"/>
      <c r="IEC736"/>
      <c r="IED736"/>
      <c r="IEE736"/>
      <c r="IEF736"/>
      <c r="IEG736"/>
      <c r="IEH736"/>
      <c r="IEI736"/>
      <c r="IEJ736"/>
      <c r="IEK736"/>
      <c r="IEL736"/>
      <c r="IEM736"/>
      <c r="IEN736"/>
      <c r="IEO736"/>
      <c r="IEP736"/>
      <c r="IEQ736"/>
      <c r="IER736"/>
      <c r="IES736"/>
      <c r="IET736"/>
      <c r="IEU736"/>
      <c r="IEV736"/>
      <c r="IEW736"/>
      <c r="IEX736"/>
      <c r="IEY736"/>
      <c r="IEZ736"/>
      <c r="IFA736"/>
      <c r="IFB736"/>
      <c r="IFC736"/>
      <c r="IFD736"/>
      <c r="IFE736"/>
      <c r="IFF736"/>
      <c r="IFG736"/>
      <c r="IFH736"/>
      <c r="IFI736"/>
      <c r="IFJ736"/>
      <c r="IFK736"/>
      <c r="IFL736"/>
      <c r="IFM736"/>
      <c r="IFN736"/>
      <c r="IFO736"/>
      <c r="IFP736"/>
      <c r="IFQ736"/>
      <c r="IFR736"/>
      <c r="IFS736"/>
      <c r="IFT736"/>
      <c r="IFU736"/>
      <c r="IFV736"/>
      <c r="IFW736"/>
      <c r="IFX736"/>
      <c r="IFY736"/>
      <c r="IFZ736"/>
      <c r="IGA736"/>
      <c r="IGB736"/>
      <c r="IGC736"/>
      <c r="IGD736"/>
      <c r="IGE736"/>
      <c r="IGF736"/>
      <c r="IGG736"/>
      <c r="IGH736"/>
      <c r="IGI736"/>
      <c r="IGJ736"/>
      <c r="IGK736"/>
      <c r="IGL736"/>
      <c r="IGM736"/>
      <c r="IGN736"/>
      <c r="IGO736"/>
      <c r="IGP736"/>
      <c r="IGQ736"/>
      <c r="IGR736"/>
      <c r="IGS736"/>
      <c r="IGT736"/>
      <c r="IGU736"/>
      <c r="IGV736"/>
      <c r="IGW736"/>
      <c r="IGX736"/>
      <c r="IGY736"/>
      <c r="IGZ736"/>
      <c r="IHA736"/>
      <c r="IHB736"/>
      <c r="IHC736"/>
      <c r="IHD736"/>
      <c r="IHE736"/>
      <c r="IHF736"/>
      <c r="IHG736"/>
      <c r="IHH736"/>
      <c r="IHI736"/>
      <c r="IHJ736"/>
      <c r="IHK736"/>
      <c r="IHL736"/>
      <c r="IHM736"/>
      <c r="IHN736"/>
      <c r="IHO736"/>
      <c r="IHP736"/>
      <c r="IHQ736"/>
      <c r="IHR736"/>
      <c r="IHS736"/>
      <c r="IHT736"/>
      <c r="IHU736"/>
      <c r="IHV736"/>
      <c r="IHW736"/>
      <c r="IHX736"/>
      <c r="IHY736"/>
      <c r="IHZ736"/>
      <c r="IIA736"/>
      <c r="IIB736"/>
      <c r="IIC736"/>
      <c r="IID736"/>
      <c r="IIE736"/>
      <c r="IIF736"/>
      <c r="IIG736"/>
      <c r="IIH736"/>
      <c r="III736"/>
      <c r="IIJ736"/>
      <c r="IIK736"/>
      <c r="IIL736"/>
      <c r="IIM736"/>
      <c r="IIN736"/>
      <c r="IIO736"/>
      <c r="IIP736"/>
      <c r="IIQ736"/>
      <c r="IIR736"/>
      <c r="IIS736"/>
      <c r="IIT736"/>
      <c r="IIU736"/>
      <c r="IIV736"/>
      <c r="IIW736"/>
      <c r="IIX736"/>
      <c r="IIY736"/>
      <c r="IIZ736"/>
      <c r="IJA736"/>
      <c r="IJB736"/>
      <c r="IJC736"/>
      <c r="IJD736"/>
      <c r="IJE736"/>
      <c r="IJF736"/>
      <c r="IJG736"/>
      <c r="IJH736"/>
      <c r="IJI736"/>
      <c r="IJJ736"/>
      <c r="IJK736"/>
      <c r="IJL736"/>
      <c r="IJM736"/>
      <c r="IJN736"/>
      <c r="IJO736"/>
      <c r="IJP736"/>
      <c r="IJQ736"/>
      <c r="IJR736"/>
      <c r="IJS736"/>
      <c r="IJT736"/>
      <c r="IJU736"/>
      <c r="IJV736"/>
      <c r="IJW736"/>
      <c r="IJX736"/>
      <c r="IJY736"/>
      <c r="IJZ736"/>
      <c r="IKA736"/>
      <c r="IKB736"/>
      <c r="IKC736"/>
      <c r="IKD736"/>
      <c r="IKE736"/>
      <c r="IKF736"/>
      <c r="IKG736"/>
      <c r="IKH736"/>
      <c r="IKI736"/>
      <c r="IKJ736"/>
      <c r="IKK736"/>
      <c r="IKL736"/>
      <c r="IKM736"/>
      <c r="IKN736"/>
      <c r="IKO736"/>
      <c r="IKP736"/>
      <c r="IKQ736"/>
      <c r="IKR736"/>
      <c r="IKS736"/>
      <c r="IKT736"/>
      <c r="IKU736"/>
      <c r="IKV736"/>
      <c r="IKW736"/>
      <c r="IKX736"/>
      <c r="IKY736"/>
      <c r="IKZ736"/>
      <c r="ILA736"/>
      <c r="ILB736"/>
      <c r="ILC736"/>
      <c r="ILD736"/>
      <c r="ILE736"/>
      <c r="ILF736"/>
      <c r="ILG736"/>
      <c r="ILH736"/>
      <c r="ILI736"/>
      <c r="ILJ736"/>
      <c r="ILK736"/>
      <c r="ILL736"/>
      <c r="ILM736"/>
      <c r="ILN736"/>
      <c r="ILO736"/>
      <c r="ILP736"/>
      <c r="ILQ736"/>
      <c r="ILR736"/>
      <c r="ILS736"/>
      <c r="ILT736"/>
      <c r="ILU736"/>
      <c r="ILV736"/>
      <c r="ILW736"/>
      <c r="ILX736"/>
      <c r="ILY736"/>
      <c r="ILZ736"/>
      <c r="IMA736"/>
      <c r="IMB736"/>
      <c r="IMC736"/>
      <c r="IMD736"/>
      <c r="IME736"/>
      <c r="IMF736"/>
      <c r="IMG736"/>
      <c r="IMH736"/>
      <c r="IMI736"/>
      <c r="IMJ736"/>
      <c r="IMK736"/>
      <c r="IML736"/>
      <c r="IMM736"/>
      <c r="IMN736"/>
      <c r="IMO736"/>
      <c r="IMP736"/>
      <c r="IMQ736"/>
      <c r="IMR736"/>
      <c r="IMS736"/>
      <c r="IMT736"/>
      <c r="IMU736"/>
      <c r="IMV736"/>
      <c r="IMW736"/>
      <c r="IMX736"/>
      <c r="IMY736"/>
      <c r="IMZ736"/>
      <c r="INA736"/>
      <c r="INB736"/>
      <c r="INC736"/>
      <c r="IND736"/>
      <c r="INE736"/>
      <c r="INF736"/>
      <c r="ING736"/>
      <c r="INH736"/>
      <c r="INI736"/>
      <c r="INJ736"/>
      <c r="INK736"/>
      <c r="INL736"/>
      <c r="INM736"/>
      <c r="INN736"/>
      <c r="INO736"/>
      <c r="INP736"/>
      <c r="INQ736"/>
      <c r="INR736"/>
      <c r="INS736"/>
      <c r="INT736"/>
      <c r="INU736"/>
      <c r="INV736"/>
      <c r="INW736"/>
      <c r="INX736"/>
      <c r="INY736"/>
      <c r="INZ736"/>
      <c r="IOA736"/>
      <c r="IOB736"/>
      <c r="IOC736"/>
      <c r="IOD736"/>
      <c r="IOE736"/>
      <c r="IOF736"/>
      <c r="IOG736"/>
      <c r="IOH736"/>
      <c r="IOI736"/>
      <c r="IOJ736"/>
      <c r="IOK736"/>
      <c r="IOL736"/>
      <c r="IOM736"/>
      <c r="ION736"/>
      <c r="IOO736"/>
      <c r="IOP736"/>
      <c r="IOQ736"/>
      <c r="IOR736"/>
      <c r="IOS736"/>
      <c r="IOT736"/>
      <c r="IOU736"/>
      <c r="IOV736"/>
      <c r="IOW736"/>
      <c r="IOX736"/>
      <c r="IOY736"/>
      <c r="IOZ736"/>
      <c r="IPA736"/>
      <c r="IPB736"/>
      <c r="IPC736"/>
      <c r="IPD736"/>
      <c r="IPE736"/>
      <c r="IPF736"/>
      <c r="IPG736"/>
      <c r="IPH736"/>
      <c r="IPI736"/>
      <c r="IPJ736"/>
      <c r="IPK736"/>
      <c r="IPL736"/>
      <c r="IPM736"/>
      <c r="IPN736"/>
      <c r="IPO736"/>
      <c r="IPP736"/>
      <c r="IPQ736"/>
      <c r="IPR736"/>
      <c r="IPS736"/>
      <c r="IPT736"/>
      <c r="IPU736"/>
      <c r="IPV736"/>
      <c r="IPW736"/>
      <c r="IPX736"/>
      <c r="IPY736"/>
      <c r="IPZ736"/>
      <c r="IQA736"/>
      <c r="IQB736"/>
      <c r="IQC736"/>
      <c r="IQD736"/>
      <c r="IQE736"/>
      <c r="IQF736"/>
      <c r="IQG736"/>
      <c r="IQH736"/>
      <c r="IQI736"/>
      <c r="IQJ736"/>
      <c r="IQK736"/>
      <c r="IQL736"/>
      <c r="IQM736"/>
      <c r="IQN736"/>
      <c r="IQO736"/>
      <c r="IQP736"/>
      <c r="IQQ736"/>
      <c r="IQR736"/>
      <c r="IQS736"/>
      <c r="IQT736"/>
      <c r="IQU736"/>
      <c r="IQV736"/>
      <c r="IQW736"/>
      <c r="IQX736"/>
      <c r="IQY736"/>
      <c r="IQZ736"/>
      <c r="IRA736"/>
      <c r="IRB736"/>
      <c r="IRC736"/>
      <c r="IRD736"/>
      <c r="IRE736"/>
      <c r="IRF736"/>
      <c r="IRG736"/>
      <c r="IRH736"/>
      <c r="IRI736"/>
      <c r="IRJ736"/>
      <c r="IRK736"/>
      <c r="IRL736"/>
      <c r="IRM736"/>
      <c r="IRN736"/>
      <c r="IRO736"/>
      <c r="IRP736"/>
      <c r="IRQ736"/>
      <c r="IRR736"/>
      <c r="IRS736"/>
      <c r="IRT736"/>
      <c r="IRU736"/>
      <c r="IRV736"/>
      <c r="IRW736"/>
      <c r="IRX736"/>
      <c r="IRY736"/>
      <c r="IRZ736"/>
      <c r="ISA736"/>
      <c r="ISB736"/>
      <c r="ISC736"/>
      <c r="ISD736"/>
      <c r="ISE736"/>
      <c r="ISF736"/>
      <c r="ISG736"/>
      <c r="ISH736"/>
      <c r="ISI736"/>
      <c r="ISJ736"/>
      <c r="ISK736"/>
      <c r="ISL736"/>
      <c r="ISM736"/>
      <c r="ISN736"/>
      <c r="ISO736"/>
      <c r="ISP736"/>
      <c r="ISQ736"/>
      <c r="ISR736"/>
      <c r="ISS736"/>
      <c r="IST736"/>
      <c r="ISU736"/>
      <c r="ISV736"/>
      <c r="ISW736"/>
      <c r="ISX736"/>
      <c r="ISY736"/>
      <c r="ISZ736"/>
      <c r="ITA736"/>
      <c r="ITB736"/>
      <c r="ITC736"/>
      <c r="ITD736"/>
      <c r="ITE736"/>
      <c r="ITF736"/>
      <c r="ITG736"/>
      <c r="ITH736"/>
      <c r="ITI736"/>
      <c r="ITJ736"/>
      <c r="ITK736"/>
      <c r="ITL736"/>
      <c r="ITM736"/>
      <c r="ITN736"/>
      <c r="ITO736"/>
      <c r="ITP736"/>
      <c r="ITQ736"/>
      <c r="ITR736"/>
      <c r="ITS736"/>
      <c r="ITT736"/>
      <c r="ITU736"/>
      <c r="ITV736"/>
      <c r="ITW736"/>
      <c r="ITX736"/>
      <c r="ITY736"/>
      <c r="ITZ736"/>
      <c r="IUA736"/>
      <c r="IUB736"/>
      <c r="IUC736"/>
      <c r="IUD736"/>
      <c r="IUE736"/>
      <c r="IUF736"/>
      <c r="IUG736"/>
      <c r="IUH736"/>
      <c r="IUI736"/>
      <c r="IUJ736"/>
      <c r="IUK736"/>
      <c r="IUL736"/>
      <c r="IUM736"/>
      <c r="IUN736"/>
      <c r="IUO736"/>
      <c r="IUP736"/>
      <c r="IUQ736"/>
      <c r="IUR736"/>
      <c r="IUS736"/>
      <c r="IUT736"/>
      <c r="IUU736"/>
      <c r="IUV736"/>
      <c r="IUW736"/>
      <c r="IUX736"/>
      <c r="IUY736"/>
      <c r="IUZ736"/>
      <c r="IVA736"/>
      <c r="IVB736"/>
      <c r="IVC736"/>
      <c r="IVD736"/>
      <c r="IVE736"/>
      <c r="IVF736"/>
      <c r="IVG736"/>
      <c r="IVH736"/>
      <c r="IVI736"/>
      <c r="IVJ736"/>
      <c r="IVK736"/>
      <c r="IVL736"/>
      <c r="IVM736"/>
      <c r="IVN736"/>
      <c r="IVO736"/>
      <c r="IVP736"/>
      <c r="IVQ736"/>
      <c r="IVR736"/>
      <c r="IVS736"/>
      <c r="IVT736"/>
      <c r="IVU736"/>
      <c r="IVV736"/>
      <c r="IVW736"/>
      <c r="IVX736"/>
      <c r="IVY736"/>
      <c r="IVZ736"/>
      <c r="IWA736"/>
      <c r="IWB736"/>
      <c r="IWC736"/>
      <c r="IWD736"/>
      <c r="IWE736"/>
      <c r="IWF736"/>
      <c r="IWG736"/>
      <c r="IWH736"/>
      <c r="IWI736"/>
      <c r="IWJ736"/>
      <c r="IWK736"/>
      <c r="IWL736"/>
      <c r="IWM736"/>
      <c r="IWN736"/>
      <c r="IWO736"/>
      <c r="IWP736"/>
      <c r="IWQ736"/>
      <c r="IWR736"/>
      <c r="IWS736"/>
      <c r="IWT736"/>
      <c r="IWU736"/>
      <c r="IWV736"/>
      <c r="IWW736"/>
      <c r="IWX736"/>
      <c r="IWY736"/>
      <c r="IWZ736"/>
      <c r="IXA736"/>
      <c r="IXB736"/>
      <c r="IXC736"/>
      <c r="IXD736"/>
      <c r="IXE736"/>
      <c r="IXF736"/>
      <c r="IXG736"/>
      <c r="IXH736"/>
      <c r="IXI736"/>
      <c r="IXJ736"/>
      <c r="IXK736"/>
      <c r="IXL736"/>
      <c r="IXM736"/>
      <c r="IXN736"/>
      <c r="IXO736"/>
      <c r="IXP736"/>
      <c r="IXQ736"/>
      <c r="IXR736"/>
      <c r="IXS736"/>
      <c r="IXT736"/>
      <c r="IXU736"/>
      <c r="IXV736"/>
      <c r="IXW736"/>
      <c r="IXX736"/>
      <c r="IXY736"/>
      <c r="IXZ736"/>
      <c r="IYA736"/>
      <c r="IYB736"/>
      <c r="IYC736"/>
      <c r="IYD736"/>
      <c r="IYE736"/>
      <c r="IYF736"/>
      <c r="IYG736"/>
      <c r="IYH736"/>
      <c r="IYI736"/>
      <c r="IYJ736"/>
      <c r="IYK736"/>
      <c r="IYL736"/>
      <c r="IYM736"/>
      <c r="IYN736"/>
      <c r="IYO736"/>
      <c r="IYP736"/>
      <c r="IYQ736"/>
      <c r="IYR736"/>
      <c r="IYS736"/>
      <c r="IYT736"/>
      <c r="IYU736"/>
      <c r="IYV736"/>
      <c r="IYW736"/>
      <c r="IYX736"/>
      <c r="IYY736"/>
      <c r="IYZ736"/>
      <c r="IZA736"/>
      <c r="IZB736"/>
      <c r="IZC736"/>
      <c r="IZD736"/>
      <c r="IZE736"/>
      <c r="IZF736"/>
      <c r="IZG736"/>
      <c r="IZH736"/>
      <c r="IZI736"/>
      <c r="IZJ736"/>
      <c r="IZK736"/>
      <c r="IZL736"/>
      <c r="IZM736"/>
      <c r="IZN736"/>
      <c r="IZO736"/>
      <c r="IZP736"/>
      <c r="IZQ736"/>
      <c r="IZR736"/>
      <c r="IZS736"/>
      <c r="IZT736"/>
      <c r="IZU736"/>
      <c r="IZV736"/>
      <c r="IZW736"/>
      <c r="IZX736"/>
      <c r="IZY736"/>
      <c r="IZZ736"/>
      <c r="JAA736"/>
      <c r="JAB736"/>
      <c r="JAC736"/>
      <c r="JAD736"/>
      <c r="JAE736"/>
      <c r="JAF736"/>
      <c r="JAG736"/>
      <c r="JAH736"/>
      <c r="JAI736"/>
      <c r="JAJ736"/>
      <c r="JAK736"/>
      <c r="JAL736"/>
      <c r="JAM736"/>
      <c r="JAN736"/>
      <c r="JAO736"/>
      <c r="JAP736"/>
      <c r="JAQ736"/>
      <c r="JAR736"/>
      <c r="JAS736"/>
      <c r="JAT736"/>
      <c r="JAU736"/>
      <c r="JAV736"/>
      <c r="JAW736"/>
      <c r="JAX736"/>
      <c r="JAY736"/>
      <c r="JAZ736"/>
      <c r="JBA736"/>
      <c r="JBB736"/>
      <c r="JBC736"/>
      <c r="JBD736"/>
      <c r="JBE736"/>
      <c r="JBF736"/>
      <c r="JBG736"/>
      <c r="JBH736"/>
      <c r="JBI736"/>
      <c r="JBJ736"/>
      <c r="JBK736"/>
      <c r="JBL736"/>
      <c r="JBM736"/>
      <c r="JBN736"/>
      <c r="JBO736"/>
      <c r="JBP736"/>
      <c r="JBQ736"/>
      <c r="JBR736"/>
      <c r="JBS736"/>
      <c r="JBT736"/>
      <c r="JBU736"/>
      <c r="JBV736"/>
      <c r="JBW736"/>
      <c r="JBX736"/>
      <c r="JBY736"/>
      <c r="JBZ736"/>
      <c r="JCA736"/>
      <c r="JCB736"/>
      <c r="JCC736"/>
      <c r="JCD736"/>
      <c r="JCE736"/>
      <c r="JCF736"/>
      <c r="JCG736"/>
      <c r="JCH736"/>
      <c r="JCI736"/>
      <c r="JCJ736"/>
      <c r="JCK736"/>
      <c r="JCL736"/>
      <c r="JCM736"/>
      <c r="JCN736"/>
      <c r="JCO736"/>
      <c r="JCP736"/>
      <c r="JCQ736"/>
      <c r="JCR736"/>
      <c r="JCS736"/>
      <c r="JCT736"/>
      <c r="JCU736"/>
      <c r="JCV736"/>
      <c r="JCW736"/>
      <c r="JCX736"/>
      <c r="JCY736"/>
      <c r="JCZ736"/>
      <c r="JDA736"/>
      <c r="JDB736"/>
      <c r="JDC736"/>
      <c r="JDD736"/>
      <c r="JDE736"/>
      <c r="JDF736"/>
      <c r="JDG736"/>
      <c r="JDH736"/>
      <c r="JDI736"/>
      <c r="JDJ736"/>
      <c r="JDK736"/>
      <c r="JDL736"/>
      <c r="JDM736"/>
      <c r="JDN736"/>
      <c r="JDO736"/>
      <c r="JDP736"/>
      <c r="JDQ736"/>
      <c r="JDR736"/>
      <c r="JDS736"/>
      <c r="JDT736"/>
      <c r="JDU736"/>
      <c r="JDV736"/>
      <c r="JDW736"/>
      <c r="JDX736"/>
      <c r="JDY736"/>
      <c r="JDZ736"/>
      <c r="JEA736"/>
      <c r="JEB736"/>
      <c r="JEC736"/>
      <c r="JED736"/>
      <c r="JEE736"/>
      <c r="JEF736"/>
      <c r="JEG736"/>
      <c r="JEH736"/>
      <c r="JEI736"/>
      <c r="JEJ736"/>
      <c r="JEK736"/>
      <c r="JEL736"/>
      <c r="JEM736"/>
      <c r="JEN736"/>
      <c r="JEO736"/>
      <c r="JEP736"/>
      <c r="JEQ736"/>
      <c r="JER736"/>
      <c r="JES736"/>
      <c r="JET736"/>
      <c r="JEU736"/>
      <c r="JEV736"/>
      <c r="JEW736"/>
      <c r="JEX736"/>
      <c r="JEY736"/>
      <c r="JEZ736"/>
      <c r="JFA736"/>
      <c r="JFB736"/>
      <c r="JFC736"/>
      <c r="JFD736"/>
      <c r="JFE736"/>
      <c r="JFF736"/>
      <c r="JFG736"/>
      <c r="JFH736"/>
      <c r="JFI736"/>
      <c r="JFJ736"/>
      <c r="JFK736"/>
      <c r="JFL736"/>
      <c r="JFM736"/>
      <c r="JFN736"/>
      <c r="JFO736"/>
      <c r="JFP736"/>
      <c r="JFQ736"/>
      <c r="JFR736"/>
      <c r="JFS736"/>
      <c r="JFT736"/>
      <c r="JFU736"/>
      <c r="JFV736"/>
      <c r="JFW736"/>
      <c r="JFX736"/>
      <c r="JFY736"/>
      <c r="JFZ736"/>
      <c r="JGA736"/>
      <c r="JGB736"/>
      <c r="JGC736"/>
      <c r="JGD736"/>
      <c r="JGE736"/>
      <c r="JGF736"/>
      <c r="JGG736"/>
      <c r="JGH736"/>
      <c r="JGI736"/>
      <c r="JGJ736"/>
      <c r="JGK736"/>
      <c r="JGL736"/>
      <c r="JGM736"/>
      <c r="JGN736"/>
      <c r="JGO736"/>
      <c r="JGP736"/>
      <c r="JGQ736"/>
      <c r="JGR736"/>
      <c r="JGS736"/>
      <c r="JGT736"/>
      <c r="JGU736"/>
      <c r="JGV736"/>
      <c r="JGW736"/>
      <c r="JGX736"/>
      <c r="JGY736"/>
      <c r="JGZ736"/>
      <c r="JHA736"/>
      <c r="JHB736"/>
      <c r="JHC736"/>
      <c r="JHD736"/>
      <c r="JHE736"/>
      <c r="JHF736"/>
      <c r="JHG736"/>
      <c r="JHH736"/>
      <c r="JHI736"/>
      <c r="JHJ736"/>
      <c r="JHK736"/>
      <c r="JHL736"/>
      <c r="JHM736"/>
      <c r="JHN736"/>
      <c r="JHO736"/>
      <c r="JHP736"/>
      <c r="JHQ736"/>
      <c r="JHR736"/>
      <c r="JHS736"/>
      <c r="JHT736"/>
      <c r="JHU736"/>
      <c r="JHV736"/>
      <c r="JHW736"/>
      <c r="JHX736"/>
      <c r="JHY736"/>
      <c r="JHZ736"/>
      <c r="JIA736"/>
      <c r="JIB736"/>
      <c r="JIC736"/>
      <c r="JID736"/>
      <c r="JIE736"/>
      <c r="JIF736"/>
      <c r="JIG736"/>
      <c r="JIH736"/>
      <c r="JII736"/>
      <c r="JIJ736"/>
      <c r="JIK736"/>
      <c r="JIL736"/>
      <c r="JIM736"/>
      <c r="JIN736"/>
      <c r="JIO736"/>
      <c r="JIP736"/>
      <c r="JIQ736"/>
      <c r="JIR736"/>
      <c r="JIS736"/>
      <c r="JIT736"/>
      <c r="JIU736"/>
      <c r="JIV736"/>
      <c r="JIW736"/>
      <c r="JIX736"/>
      <c r="JIY736"/>
      <c r="JIZ736"/>
      <c r="JJA736"/>
      <c r="JJB736"/>
      <c r="JJC736"/>
      <c r="JJD736"/>
      <c r="JJE736"/>
      <c r="JJF736"/>
      <c r="JJG736"/>
      <c r="JJH736"/>
      <c r="JJI736"/>
      <c r="JJJ736"/>
      <c r="JJK736"/>
      <c r="JJL736"/>
      <c r="JJM736"/>
      <c r="JJN736"/>
      <c r="JJO736"/>
      <c r="JJP736"/>
      <c r="JJQ736"/>
      <c r="JJR736"/>
      <c r="JJS736"/>
      <c r="JJT736"/>
      <c r="JJU736"/>
      <c r="JJV736"/>
      <c r="JJW736"/>
      <c r="JJX736"/>
      <c r="JJY736"/>
      <c r="JJZ736"/>
      <c r="JKA736"/>
      <c r="JKB736"/>
      <c r="JKC736"/>
      <c r="JKD736"/>
      <c r="JKE736"/>
      <c r="JKF736"/>
      <c r="JKG736"/>
      <c r="JKH736"/>
      <c r="JKI736"/>
      <c r="JKJ736"/>
      <c r="JKK736"/>
      <c r="JKL736"/>
      <c r="JKM736"/>
      <c r="JKN736"/>
      <c r="JKO736"/>
      <c r="JKP736"/>
      <c r="JKQ736"/>
      <c r="JKR736"/>
      <c r="JKS736"/>
      <c r="JKT736"/>
      <c r="JKU736"/>
      <c r="JKV736"/>
      <c r="JKW736"/>
      <c r="JKX736"/>
      <c r="JKY736"/>
      <c r="JKZ736"/>
      <c r="JLA736"/>
      <c r="JLB736"/>
      <c r="JLC736"/>
      <c r="JLD736"/>
      <c r="JLE736"/>
      <c r="JLF736"/>
      <c r="JLG736"/>
      <c r="JLH736"/>
      <c r="JLI736"/>
      <c r="JLJ736"/>
      <c r="JLK736"/>
      <c r="JLL736"/>
      <c r="JLM736"/>
      <c r="JLN736"/>
      <c r="JLO736"/>
      <c r="JLP736"/>
      <c r="JLQ736"/>
      <c r="JLR736"/>
      <c r="JLS736"/>
      <c r="JLT736"/>
      <c r="JLU736"/>
      <c r="JLV736"/>
      <c r="JLW736"/>
      <c r="JLX736"/>
      <c r="JLY736"/>
      <c r="JLZ736"/>
      <c r="JMA736"/>
      <c r="JMB736"/>
      <c r="JMC736"/>
      <c r="JMD736"/>
      <c r="JME736"/>
      <c r="JMF736"/>
      <c r="JMG736"/>
      <c r="JMH736"/>
      <c r="JMI736"/>
      <c r="JMJ736"/>
      <c r="JMK736"/>
      <c r="JML736"/>
      <c r="JMM736"/>
      <c r="JMN736"/>
      <c r="JMO736"/>
      <c r="JMP736"/>
      <c r="JMQ736"/>
      <c r="JMR736"/>
      <c r="JMS736"/>
      <c r="JMT736"/>
      <c r="JMU736"/>
      <c r="JMV736"/>
      <c r="JMW736"/>
      <c r="JMX736"/>
      <c r="JMY736"/>
      <c r="JMZ736"/>
      <c r="JNA736"/>
      <c r="JNB736"/>
      <c r="JNC736"/>
      <c r="JND736"/>
      <c r="JNE736"/>
      <c r="JNF736"/>
      <c r="JNG736"/>
      <c r="JNH736"/>
      <c r="JNI736"/>
      <c r="JNJ736"/>
      <c r="JNK736"/>
      <c r="JNL736"/>
      <c r="JNM736"/>
      <c r="JNN736"/>
      <c r="JNO736"/>
      <c r="JNP736"/>
      <c r="JNQ736"/>
      <c r="JNR736"/>
      <c r="JNS736"/>
      <c r="JNT736"/>
      <c r="JNU736"/>
      <c r="JNV736"/>
      <c r="JNW736"/>
      <c r="JNX736"/>
      <c r="JNY736"/>
      <c r="JNZ736"/>
      <c r="JOA736"/>
      <c r="JOB736"/>
      <c r="JOC736"/>
      <c r="JOD736"/>
      <c r="JOE736"/>
      <c r="JOF736"/>
      <c r="JOG736"/>
      <c r="JOH736"/>
      <c r="JOI736"/>
      <c r="JOJ736"/>
      <c r="JOK736"/>
      <c r="JOL736"/>
      <c r="JOM736"/>
      <c r="JON736"/>
      <c r="JOO736"/>
      <c r="JOP736"/>
      <c r="JOQ736"/>
      <c r="JOR736"/>
      <c r="JOS736"/>
      <c r="JOT736"/>
      <c r="JOU736"/>
      <c r="JOV736"/>
      <c r="JOW736"/>
      <c r="JOX736"/>
      <c r="JOY736"/>
      <c r="JOZ736"/>
      <c r="JPA736"/>
      <c r="JPB736"/>
      <c r="JPC736"/>
      <c r="JPD736"/>
      <c r="JPE736"/>
      <c r="JPF736"/>
      <c r="JPG736"/>
      <c r="JPH736"/>
      <c r="JPI736"/>
      <c r="JPJ736"/>
      <c r="JPK736"/>
      <c r="JPL736"/>
      <c r="JPM736"/>
      <c r="JPN736"/>
      <c r="JPO736"/>
      <c r="JPP736"/>
      <c r="JPQ736"/>
      <c r="JPR736"/>
      <c r="JPS736"/>
      <c r="JPT736"/>
      <c r="JPU736"/>
      <c r="JPV736"/>
      <c r="JPW736"/>
      <c r="JPX736"/>
      <c r="JPY736"/>
      <c r="JPZ736"/>
      <c r="JQA736"/>
      <c r="JQB736"/>
      <c r="JQC736"/>
      <c r="JQD736"/>
      <c r="JQE736"/>
      <c r="JQF736"/>
      <c r="JQG736"/>
      <c r="JQH736"/>
      <c r="JQI736"/>
      <c r="JQJ736"/>
      <c r="JQK736"/>
      <c r="JQL736"/>
      <c r="JQM736"/>
      <c r="JQN736"/>
      <c r="JQO736"/>
      <c r="JQP736"/>
      <c r="JQQ736"/>
      <c r="JQR736"/>
      <c r="JQS736"/>
      <c r="JQT736"/>
      <c r="JQU736"/>
      <c r="JQV736"/>
      <c r="JQW736"/>
      <c r="JQX736"/>
      <c r="JQY736"/>
      <c r="JQZ736"/>
      <c r="JRA736"/>
      <c r="JRB736"/>
      <c r="JRC736"/>
      <c r="JRD736"/>
      <c r="JRE736"/>
      <c r="JRF736"/>
      <c r="JRG736"/>
      <c r="JRH736"/>
      <c r="JRI736"/>
      <c r="JRJ736"/>
      <c r="JRK736"/>
      <c r="JRL736"/>
      <c r="JRM736"/>
      <c r="JRN736"/>
      <c r="JRO736"/>
      <c r="JRP736"/>
      <c r="JRQ736"/>
      <c r="JRR736"/>
      <c r="JRS736"/>
      <c r="JRT736"/>
      <c r="JRU736"/>
      <c r="JRV736"/>
      <c r="JRW736"/>
      <c r="JRX736"/>
      <c r="JRY736"/>
      <c r="JRZ736"/>
      <c r="JSA736"/>
      <c r="JSB736"/>
      <c r="JSC736"/>
      <c r="JSD736"/>
      <c r="JSE736"/>
      <c r="JSF736"/>
      <c r="JSG736"/>
      <c r="JSH736"/>
      <c r="JSI736"/>
      <c r="JSJ736"/>
      <c r="JSK736"/>
      <c r="JSL736"/>
      <c r="JSM736"/>
      <c r="JSN736"/>
      <c r="JSO736"/>
      <c r="JSP736"/>
      <c r="JSQ736"/>
      <c r="JSR736"/>
      <c r="JSS736"/>
      <c r="JST736"/>
      <c r="JSU736"/>
      <c r="JSV736"/>
      <c r="JSW736"/>
      <c r="JSX736"/>
      <c r="JSY736"/>
      <c r="JSZ736"/>
      <c r="JTA736"/>
      <c r="JTB736"/>
      <c r="JTC736"/>
      <c r="JTD736"/>
      <c r="JTE736"/>
      <c r="JTF736"/>
      <c r="JTG736"/>
      <c r="JTH736"/>
      <c r="JTI736"/>
      <c r="JTJ736"/>
      <c r="JTK736"/>
      <c r="JTL736"/>
      <c r="JTM736"/>
      <c r="JTN736"/>
      <c r="JTO736"/>
      <c r="JTP736"/>
      <c r="JTQ736"/>
      <c r="JTR736"/>
      <c r="JTS736"/>
      <c r="JTT736"/>
      <c r="JTU736"/>
      <c r="JTV736"/>
      <c r="JTW736"/>
      <c r="JTX736"/>
      <c r="JTY736"/>
      <c r="JTZ736"/>
      <c r="JUA736"/>
      <c r="JUB736"/>
      <c r="JUC736"/>
      <c r="JUD736"/>
      <c r="JUE736"/>
      <c r="JUF736"/>
      <c r="JUG736"/>
      <c r="JUH736"/>
      <c r="JUI736"/>
      <c r="JUJ736"/>
      <c r="JUK736"/>
      <c r="JUL736"/>
      <c r="JUM736"/>
      <c r="JUN736"/>
      <c r="JUO736"/>
      <c r="JUP736"/>
      <c r="JUQ736"/>
      <c r="JUR736"/>
      <c r="JUS736"/>
      <c r="JUT736"/>
      <c r="JUU736"/>
      <c r="JUV736"/>
      <c r="JUW736"/>
      <c r="JUX736"/>
      <c r="JUY736"/>
      <c r="JUZ736"/>
      <c r="JVA736"/>
      <c r="JVB736"/>
      <c r="JVC736"/>
      <c r="JVD736"/>
      <c r="JVE736"/>
      <c r="JVF736"/>
      <c r="JVG736"/>
      <c r="JVH736"/>
      <c r="JVI736"/>
      <c r="JVJ736"/>
      <c r="JVK736"/>
      <c r="JVL736"/>
      <c r="JVM736"/>
      <c r="JVN736"/>
      <c r="JVO736"/>
      <c r="JVP736"/>
      <c r="JVQ736"/>
      <c r="JVR736"/>
      <c r="JVS736"/>
      <c r="JVT736"/>
      <c r="JVU736"/>
      <c r="JVV736"/>
      <c r="JVW736"/>
      <c r="JVX736"/>
      <c r="JVY736"/>
      <c r="JVZ736"/>
      <c r="JWA736"/>
      <c r="JWB736"/>
      <c r="JWC736"/>
      <c r="JWD736"/>
      <c r="JWE736"/>
      <c r="JWF736"/>
      <c r="JWG736"/>
      <c r="JWH736"/>
      <c r="JWI736"/>
      <c r="JWJ736"/>
      <c r="JWK736"/>
      <c r="JWL736"/>
      <c r="JWM736"/>
      <c r="JWN736"/>
      <c r="JWO736"/>
      <c r="JWP736"/>
      <c r="JWQ736"/>
      <c r="JWR736"/>
      <c r="JWS736"/>
      <c r="JWT736"/>
      <c r="JWU736"/>
      <c r="JWV736"/>
      <c r="JWW736"/>
      <c r="JWX736"/>
      <c r="JWY736"/>
      <c r="JWZ736"/>
      <c r="JXA736"/>
      <c r="JXB736"/>
      <c r="JXC736"/>
      <c r="JXD736"/>
      <c r="JXE736"/>
      <c r="JXF736"/>
      <c r="JXG736"/>
      <c r="JXH736"/>
      <c r="JXI736"/>
      <c r="JXJ736"/>
      <c r="JXK736"/>
      <c r="JXL736"/>
      <c r="JXM736"/>
      <c r="JXN736"/>
      <c r="JXO736"/>
      <c r="JXP736"/>
      <c r="JXQ736"/>
      <c r="JXR736"/>
      <c r="JXS736"/>
      <c r="JXT736"/>
      <c r="JXU736"/>
      <c r="JXV736"/>
      <c r="JXW736"/>
      <c r="JXX736"/>
      <c r="JXY736"/>
      <c r="JXZ736"/>
      <c r="JYA736"/>
      <c r="JYB736"/>
      <c r="JYC736"/>
      <c r="JYD736"/>
      <c r="JYE736"/>
      <c r="JYF736"/>
      <c r="JYG736"/>
      <c r="JYH736"/>
      <c r="JYI736"/>
      <c r="JYJ736"/>
      <c r="JYK736"/>
      <c r="JYL736"/>
      <c r="JYM736"/>
      <c r="JYN736"/>
      <c r="JYO736"/>
      <c r="JYP736"/>
      <c r="JYQ736"/>
      <c r="JYR736"/>
      <c r="JYS736"/>
      <c r="JYT736"/>
      <c r="JYU736"/>
      <c r="JYV736"/>
      <c r="JYW736"/>
      <c r="JYX736"/>
      <c r="JYY736"/>
      <c r="JYZ736"/>
      <c r="JZA736"/>
      <c r="JZB736"/>
      <c r="JZC736"/>
      <c r="JZD736"/>
      <c r="JZE736"/>
      <c r="JZF736"/>
      <c r="JZG736"/>
      <c r="JZH736"/>
      <c r="JZI736"/>
      <c r="JZJ736"/>
      <c r="JZK736"/>
      <c r="JZL736"/>
      <c r="JZM736"/>
      <c r="JZN736"/>
      <c r="JZO736"/>
      <c r="JZP736"/>
      <c r="JZQ736"/>
      <c r="JZR736"/>
      <c r="JZS736"/>
      <c r="JZT736"/>
      <c r="JZU736"/>
      <c r="JZV736"/>
      <c r="JZW736"/>
      <c r="JZX736"/>
      <c r="JZY736"/>
      <c r="JZZ736"/>
      <c r="KAA736"/>
      <c r="KAB736"/>
      <c r="KAC736"/>
      <c r="KAD736"/>
      <c r="KAE736"/>
      <c r="KAF736"/>
      <c r="KAG736"/>
      <c r="KAH736"/>
      <c r="KAI736"/>
      <c r="KAJ736"/>
      <c r="KAK736"/>
      <c r="KAL736"/>
      <c r="KAM736"/>
      <c r="KAN736"/>
      <c r="KAO736"/>
      <c r="KAP736"/>
      <c r="KAQ736"/>
      <c r="KAR736"/>
      <c r="KAS736"/>
      <c r="KAT736"/>
      <c r="KAU736"/>
      <c r="KAV736"/>
      <c r="KAW736"/>
      <c r="KAX736"/>
      <c r="KAY736"/>
      <c r="KAZ736"/>
      <c r="KBA736"/>
      <c r="KBB736"/>
      <c r="KBC736"/>
      <c r="KBD736"/>
      <c r="KBE736"/>
      <c r="KBF736"/>
      <c r="KBG736"/>
      <c r="KBH736"/>
      <c r="KBI736"/>
      <c r="KBJ736"/>
      <c r="KBK736"/>
      <c r="KBL736"/>
      <c r="KBM736"/>
      <c r="KBN736"/>
      <c r="KBO736"/>
      <c r="KBP736"/>
      <c r="KBQ736"/>
      <c r="KBR736"/>
      <c r="KBS736"/>
      <c r="KBT736"/>
      <c r="KBU736"/>
      <c r="KBV736"/>
      <c r="KBW736"/>
      <c r="KBX736"/>
      <c r="KBY736"/>
      <c r="KBZ736"/>
      <c r="KCA736"/>
      <c r="KCB736"/>
      <c r="KCC736"/>
      <c r="KCD736"/>
      <c r="KCE736"/>
      <c r="KCF736"/>
      <c r="KCG736"/>
      <c r="KCH736"/>
      <c r="KCI736"/>
      <c r="KCJ736"/>
      <c r="KCK736"/>
      <c r="KCL736"/>
      <c r="KCM736"/>
      <c r="KCN736"/>
      <c r="KCO736"/>
      <c r="KCP736"/>
      <c r="KCQ736"/>
      <c r="KCR736"/>
      <c r="KCS736"/>
      <c r="KCT736"/>
      <c r="KCU736"/>
      <c r="KCV736"/>
      <c r="KCW736"/>
      <c r="KCX736"/>
      <c r="KCY736"/>
      <c r="KCZ736"/>
      <c r="KDA736"/>
      <c r="KDB736"/>
      <c r="KDC736"/>
      <c r="KDD736"/>
      <c r="KDE736"/>
      <c r="KDF736"/>
      <c r="KDG736"/>
      <c r="KDH736"/>
      <c r="KDI736"/>
      <c r="KDJ736"/>
      <c r="KDK736"/>
      <c r="KDL736"/>
      <c r="KDM736"/>
      <c r="KDN736"/>
      <c r="KDO736"/>
      <c r="KDP736"/>
      <c r="KDQ736"/>
      <c r="KDR736"/>
      <c r="KDS736"/>
      <c r="KDT736"/>
      <c r="KDU736"/>
      <c r="KDV736"/>
      <c r="KDW736"/>
      <c r="KDX736"/>
      <c r="KDY736"/>
      <c r="KDZ736"/>
      <c r="KEA736"/>
      <c r="KEB736"/>
      <c r="KEC736"/>
      <c r="KED736"/>
      <c r="KEE736"/>
      <c r="KEF736"/>
      <c r="KEG736"/>
      <c r="KEH736"/>
      <c r="KEI736"/>
      <c r="KEJ736"/>
      <c r="KEK736"/>
      <c r="KEL736"/>
      <c r="KEM736"/>
      <c r="KEN736"/>
      <c r="KEO736"/>
      <c r="KEP736"/>
      <c r="KEQ736"/>
      <c r="KER736"/>
      <c r="KES736"/>
      <c r="KET736"/>
      <c r="KEU736"/>
      <c r="KEV736"/>
      <c r="KEW736"/>
      <c r="KEX736"/>
      <c r="KEY736"/>
      <c r="KEZ736"/>
      <c r="KFA736"/>
      <c r="KFB736"/>
      <c r="KFC736"/>
      <c r="KFD736"/>
      <c r="KFE736"/>
      <c r="KFF736"/>
      <c r="KFG736"/>
      <c r="KFH736"/>
      <c r="KFI736"/>
      <c r="KFJ736"/>
      <c r="KFK736"/>
      <c r="KFL736"/>
      <c r="KFM736"/>
      <c r="KFN736"/>
      <c r="KFO736"/>
      <c r="KFP736"/>
      <c r="KFQ736"/>
      <c r="KFR736"/>
      <c r="KFS736"/>
      <c r="KFT736"/>
      <c r="KFU736"/>
      <c r="KFV736"/>
      <c r="KFW736"/>
      <c r="KFX736"/>
      <c r="KFY736"/>
      <c r="KFZ736"/>
      <c r="KGA736"/>
      <c r="KGB736"/>
      <c r="KGC736"/>
      <c r="KGD736"/>
      <c r="KGE736"/>
      <c r="KGF736"/>
      <c r="KGG736"/>
      <c r="KGH736"/>
      <c r="KGI736"/>
      <c r="KGJ736"/>
      <c r="KGK736"/>
      <c r="KGL736"/>
      <c r="KGM736"/>
      <c r="KGN736"/>
      <c r="KGO736"/>
      <c r="KGP736"/>
      <c r="KGQ736"/>
      <c r="KGR736"/>
      <c r="KGS736"/>
      <c r="KGT736"/>
      <c r="KGU736"/>
      <c r="KGV736"/>
      <c r="KGW736"/>
      <c r="KGX736"/>
      <c r="KGY736"/>
      <c r="KGZ736"/>
      <c r="KHA736"/>
      <c r="KHB736"/>
      <c r="KHC736"/>
      <c r="KHD736"/>
      <c r="KHE736"/>
      <c r="KHF736"/>
      <c r="KHG736"/>
      <c r="KHH736"/>
      <c r="KHI736"/>
      <c r="KHJ736"/>
      <c r="KHK736"/>
      <c r="KHL736"/>
      <c r="KHM736"/>
      <c r="KHN736"/>
      <c r="KHO736"/>
      <c r="KHP736"/>
      <c r="KHQ736"/>
      <c r="KHR736"/>
      <c r="KHS736"/>
      <c r="KHT736"/>
      <c r="KHU736"/>
      <c r="KHV736"/>
      <c r="KHW736"/>
      <c r="KHX736"/>
      <c r="KHY736"/>
      <c r="KHZ736"/>
      <c r="KIA736"/>
      <c r="KIB736"/>
      <c r="KIC736"/>
      <c r="KID736"/>
      <c r="KIE736"/>
      <c r="KIF736"/>
      <c r="KIG736"/>
      <c r="KIH736"/>
      <c r="KII736"/>
      <c r="KIJ736"/>
      <c r="KIK736"/>
      <c r="KIL736"/>
      <c r="KIM736"/>
      <c r="KIN736"/>
      <c r="KIO736"/>
      <c r="KIP736"/>
      <c r="KIQ736"/>
      <c r="KIR736"/>
      <c r="KIS736"/>
      <c r="KIT736"/>
      <c r="KIU736"/>
      <c r="KIV736"/>
      <c r="KIW736"/>
      <c r="KIX736"/>
      <c r="KIY736"/>
      <c r="KIZ736"/>
      <c r="KJA736"/>
      <c r="KJB736"/>
      <c r="KJC736"/>
      <c r="KJD736"/>
      <c r="KJE736"/>
      <c r="KJF736"/>
      <c r="KJG736"/>
      <c r="KJH736"/>
      <c r="KJI736"/>
      <c r="KJJ736"/>
      <c r="KJK736"/>
      <c r="KJL736"/>
      <c r="KJM736"/>
      <c r="KJN736"/>
      <c r="KJO736"/>
      <c r="KJP736"/>
      <c r="KJQ736"/>
      <c r="KJR736"/>
      <c r="KJS736"/>
      <c r="KJT736"/>
      <c r="KJU736"/>
      <c r="KJV736"/>
      <c r="KJW736"/>
      <c r="KJX736"/>
      <c r="KJY736"/>
      <c r="KJZ736"/>
      <c r="KKA736"/>
      <c r="KKB736"/>
      <c r="KKC736"/>
      <c r="KKD736"/>
      <c r="KKE736"/>
      <c r="KKF736"/>
      <c r="KKG736"/>
      <c r="KKH736"/>
      <c r="KKI736"/>
      <c r="KKJ736"/>
      <c r="KKK736"/>
      <c r="KKL736"/>
      <c r="KKM736"/>
      <c r="KKN736"/>
      <c r="KKO736"/>
      <c r="KKP736"/>
      <c r="KKQ736"/>
      <c r="KKR736"/>
      <c r="KKS736"/>
      <c r="KKT736"/>
      <c r="KKU736"/>
      <c r="KKV736"/>
      <c r="KKW736"/>
      <c r="KKX736"/>
      <c r="KKY736"/>
      <c r="KKZ736"/>
      <c r="KLA736"/>
      <c r="KLB736"/>
      <c r="KLC736"/>
      <c r="KLD736"/>
      <c r="KLE736"/>
      <c r="KLF736"/>
      <c r="KLG736"/>
      <c r="KLH736"/>
      <c r="KLI736"/>
      <c r="KLJ736"/>
      <c r="KLK736"/>
      <c r="KLL736"/>
      <c r="KLM736"/>
      <c r="KLN736"/>
      <c r="KLO736"/>
      <c r="KLP736"/>
      <c r="KLQ736"/>
      <c r="KLR736"/>
      <c r="KLS736"/>
      <c r="KLT736"/>
      <c r="KLU736"/>
      <c r="KLV736"/>
      <c r="KLW736"/>
      <c r="KLX736"/>
      <c r="KLY736"/>
      <c r="KLZ736"/>
      <c r="KMA736"/>
      <c r="KMB736"/>
      <c r="KMC736"/>
      <c r="KMD736"/>
      <c r="KME736"/>
      <c r="KMF736"/>
      <c r="KMG736"/>
      <c r="KMH736"/>
      <c r="KMI736"/>
      <c r="KMJ736"/>
      <c r="KMK736"/>
      <c r="KML736"/>
      <c r="KMM736"/>
      <c r="KMN736"/>
      <c r="KMO736"/>
      <c r="KMP736"/>
      <c r="KMQ736"/>
      <c r="KMR736"/>
      <c r="KMS736"/>
      <c r="KMT736"/>
      <c r="KMU736"/>
      <c r="KMV736"/>
      <c r="KMW736"/>
      <c r="KMX736"/>
      <c r="KMY736"/>
      <c r="KMZ736"/>
      <c r="KNA736"/>
      <c r="KNB736"/>
      <c r="KNC736"/>
      <c r="KND736"/>
      <c r="KNE736"/>
      <c r="KNF736"/>
      <c r="KNG736"/>
      <c r="KNH736"/>
      <c r="KNI736"/>
      <c r="KNJ736"/>
      <c r="KNK736"/>
      <c r="KNL736"/>
      <c r="KNM736"/>
      <c r="KNN736"/>
      <c r="KNO736"/>
      <c r="KNP736"/>
      <c r="KNQ736"/>
      <c r="KNR736"/>
      <c r="KNS736"/>
      <c r="KNT736"/>
      <c r="KNU736"/>
      <c r="KNV736"/>
      <c r="KNW736"/>
      <c r="KNX736"/>
      <c r="KNY736"/>
      <c r="KNZ736"/>
      <c r="KOA736"/>
      <c r="KOB736"/>
      <c r="KOC736"/>
      <c r="KOD736"/>
      <c r="KOE736"/>
      <c r="KOF736"/>
      <c r="KOG736"/>
      <c r="KOH736"/>
      <c r="KOI736"/>
      <c r="KOJ736"/>
      <c r="KOK736"/>
      <c r="KOL736"/>
      <c r="KOM736"/>
      <c r="KON736"/>
      <c r="KOO736"/>
      <c r="KOP736"/>
      <c r="KOQ736"/>
      <c r="KOR736"/>
      <c r="KOS736"/>
      <c r="KOT736"/>
      <c r="KOU736"/>
      <c r="KOV736"/>
      <c r="KOW736"/>
      <c r="KOX736"/>
      <c r="KOY736"/>
      <c r="KOZ736"/>
      <c r="KPA736"/>
      <c r="KPB736"/>
      <c r="KPC736"/>
      <c r="KPD736"/>
      <c r="KPE736"/>
      <c r="KPF736"/>
      <c r="KPG736"/>
      <c r="KPH736"/>
      <c r="KPI736"/>
      <c r="KPJ736"/>
      <c r="KPK736"/>
      <c r="KPL736"/>
      <c r="KPM736"/>
      <c r="KPN736"/>
      <c r="KPO736"/>
      <c r="KPP736"/>
      <c r="KPQ736"/>
      <c r="KPR736"/>
      <c r="KPS736"/>
      <c r="KPT736"/>
      <c r="KPU736"/>
      <c r="KPV736"/>
      <c r="KPW736"/>
      <c r="KPX736"/>
      <c r="KPY736"/>
      <c r="KPZ736"/>
      <c r="KQA736"/>
      <c r="KQB736"/>
      <c r="KQC736"/>
      <c r="KQD736"/>
      <c r="KQE736"/>
      <c r="KQF736"/>
      <c r="KQG736"/>
      <c r="KQH736"/>
      <c r="KQI736"/>
      <c r="KQJ736"/>
      <c r="KQK736"/>
      <c r="KQL736"/>
      <c r="KQM736"/>
      <c r="KQN736"/>
      <c r="KQO736"/>
      <c r="KQP736"/>
      <c r="KQQ736"/>
      <c r="KQR736"/>
      <c r="KQS736"/>
      <c r="KQT736"/>
      <c r="KQU736"/>
      <c r="KQV736"/>
      <c r="KQW736"/>
      <c r="KQX736"/>
      <c r="KQY736"/>
      <c r="KQZ736"/>
      <c r="KRA736"/>
      <c r="KRB736"/>
      <c r="KRC736"/>
      <c r="KRD736"/>
      <c r="KRE736"/>
      <c r="KRF736"/>
      <c r="KRG736"/>
      <c r="KRH736"/>
      <c r="KRI736"/>
      <c r="KRJ736"/>
      <c r="KRK736"/>
      <c r="KRL736"/>
      <c r="KRM736"/>
      <c r="KRN736"/>
      <c r="KRO736"/>
      <c r="KRP736"/>
      <c r="KRQ736"/>
      <c r="KRR736"/>
      <c r="KRS736"/>
      <c r="KRT736"/>
      <c r="KRU736"/>
      <c r="KRV736"/>
      <c r="KRW736"/>
      <c r="KRX736"/>
      <c r="KRY736"/>
      <c r="KRZ736"/>
      <c r="KSA736"/>
      <c r="KSB736"/>
      <c r="KSC736"/>
      <c r="KSD736"/>
      <c r="KSE736"/>
      <c r="KSF736"/>
      <c r="KSG736"/>
      <c r="KSH736"/>
      <c r="KSI736"/>
      <c r="KSJ736"/>
      <c r="KSK736"/>
      <c r="KSL736"/>
      <c r="KSM736"/>
      <c r="KSN736"/>
      <c r="KSO736"/>
      <c r="KSP736"/>
      <c r="KSQ736"/>
      <c r="KSR736"/>
      <c r="KSS736"/>
      <c r="KST736"/>
      <c r="KSU736"/>
      <c r="KSV736"/>
      <c r="KSW736"/>
      <c r="KSX736"/>
      <c r="KSY736"/>
      <c r="KSZ736"/>
      <c r="KTA736"/>
      <c r="KTB736"/>
      <c r="KTC736"/>
      <c r="KTD736"/>
      <c r="KTE736"/>
      <c r="KTF736"/>
      <c r="KTG736"/>
      <c r="KTH736"/>
      <c r="KTI736"/>
      <c r="KTJ736"/>
      <c r="KTK736"/>
      <c r="KTL736"/>
      <c r="KTM736"/>
      <c r="KTN736"/>
      <c r="KTO736"/>
      <c r="KTP736"/>
      <c r="KTQ736"/>
      <c r="KTR736"/>
      <c r="KTS736"/>
      <c r="KTT736"/>
      <c r="KTU736"/>
      <c r="KTV736"/>
      <c r="KTW736"/>
      <c r="KTX736"/>
      <c r="KTY736"/>
      <c r="KTZ736"/>
      <c r="KUA736"/>
      <c r="KUB736"/>
      <c r="KUC736"/>
      <c r="KUD736"/>
      <c r="KUE736"/>
      <c r="KUF736"/>
      <c r="KUG736"/>
      <c r="KUH736"/>
      <c r="KUI736"/>
      <c r="KUJ736"/>
      <c r="KUK736"/>
      <c r="KUL736"/>
      <c r="KUM736"/>
      <c r="KUN736"/>
      <c r="KUO736"/>
      <c r="KUP736"/>
      <c r="KUQ736"/>
      <c r="KUR736"/>
      <c r="KUS736"/>
      <c r="KUT736"/>
      <c r="KUU736"/>
      <c r="KUV736"/>
      <c r="KUW736"/>
      <c r="KUX736"/>
      <c r="KUY736"/>
      <c r="KUZ736"/>
      <c r="KVA736"/>
      <c r="KVB736"/>
      <c r="KVC736"/>
      <c r="KVD736"/>
      <c r="KVE736"/>
      <c r="KVF736"/>
      <c r="KVG736"/>
      <c r="KVH736"/>
      <c r="KVI736"/>
      <c r="KVJ736"/>
      <c r="KVK736"/>
      <c r="KVL736"/>
      <c r="KVM736"/>
      <c r="KVN736"/>
      <c r="KVO736"/>
      <c r="KVP736"/>
      <c r="KVQ736"/>
      <c r="KVR736"/>
      <c r="KVS736"/>
      <c r="KVT736"/>
      <c r="KVU736"/>
      <c r="KVV736"/>
      <c r="KVW736"/>
      <c r="KVX736"/>
      <c r="KVY736"/>
      <c r="KVZ736"/>
      <c r="KWA736"/>
      <c r="KWB736"/>
      <c r="KWC736"/>
      <c r="KWD736"/>
      <c r="KWE736"/>
      <c r="KWF736"/>
      <c r="KWG736"/>
      <c r="KWH736"/>
      <c r="KWI736"/>
      <c r="KWJ736"/>
      <c r="KWK736"/>
      <c r="KWL736"/>
      <c r="KWM736"/>
      <c r="KWN736"/>
      <c r="KWO736"/>
      <c r="KWP736"/>
      <c r="KWQ736"/>
      <c r="KWR736"/>
      <c r="KWS736"/>
      <c r="KWT736"/>
      <c r="KWU736"/>
      <c r="KWV736"/>
      <c r="KWW736"/>
      <c r="KWX736"/>
      <c r="KWY736"/>
      <c r="KWZ736"/>
      <c r="KXA736"/>
      <c r="KXB736"/>
      <c r="KXC736"/>
      <c r="KXD736"/>
      <c r="KXE736"/>
      <c r="KXF736"/>
      <c r="KXG736"/>
      <c r="KXH736"/>
      <c r="KXI736"/>
      <c r="KXJ736"/>
      <c r="KXK736"/>
      <c r="KXL736"/>
      <c r="KXM736"/>
      <c r="KXN736"/>
      <c r="KXO736"/>
      <c r="KXP736"/>
      <c r="KXQ736"/>
      <c r="KXR736"/>
      <c r="KXS736"/>
      <c r="KXT736"/>
      <c r="KXU736"/>
      <c r="KXV736"/>
      <c r="KXW736"/>
      <c r="KXX736"/>
      <c r="KXY736"/>
      <c r="KXZ736"/>
      <c r="KYA736"/>
      <c r="KYB736"/>
      <c r="KYC736"/>
      <c r="KYD736"/>
      <c r="KYE736"/>
      <c r="KYF736"/>
      <c r="KYG736"/>
      <c r="KYH736"/>
      <c r="KYI736"/>
      <c r="KYJ736"/>
      <c r="KYK736"/>
      <c r="KYL736"/>
      <c r="KYM736"/>
      <c r="KYN736"/>
      <c r="KYO736"/>
      <c r="KYP736"/>
      <c r="KYQ736"/>
      <c r="KYR736"/>
      <c r="KYS736"/>
      <c r="KYT736"/>
      <c r="KYU736"/>
      <c r="KYV736"/>
      <c r="KYW736"/>
      <c r="KYX736"/>
      <c r="KYY736"/>
      <c r="KYZ736"/>
      <c r="KZA736"/>
      <c r="KZB736"/>
      <c r="KZC736"/>
      <c r="KZD736"/>
      <c r="KZE736"/>
      <c r="KZF736"/>
      <c r="KZG736"/>
      <c r="KZH736"/>
      <c r="KZI736"/>
      <c r="KZJ736"/>
      <c r="KZK736"/>
      <c r="KZL736"/>
      <c r="KZM736"/>
      <c r="KZN736"/>
      <c r="KZO736"/>
      <c r="KZP736"/>
      <c r="KZQ736"/>
      <c r="KZR736"/>
      <c r="KZS736"/>
      <c r="KZT736"/>
      <c r="KZU736"/>
      <c r="KZV736"/>
      <c r="KZW736"/>
      <c r="KZX736"/>
      <c r="KZY736"/>
      <c r="KZZ736"/>
      <c r="LAA736"/>
      <c r="LAB736"/>
      <c r="LAC736"/>
      <c r="LAD736"/>
      <c r="LAE736"/>
      <c r="LAF736"/>
      <c r="LAG736"/>
      <c r="LAH736"/>
      <c r="LAI736"/>
      <c r="LAJ736"/>
      <c r="LAK736"/>
      <c r="LAL736"/>
      <c r="LAM736"/>
      <c r="LAN736"/>
      <c r="LAO736"/>
      <c r="LAP736"/>
      <c r="LAQ736"/>
      <c r="LAR736"/>
      <c r="LAS736"/>
      <c r="LAT736"/>
      <c r="LAU736"/>
      <c r="LAV736"/>
      <c r="LAW736"/>
      <c r="LAX736"/>
      <c r="LAY736"/>
      <c r="LAZ736"/>
      <c r="LBA736"/>
      <c r="LBB736"/>
      <c r="LBC736"/>
      <c r="LBD736"/>
      <c r="LBE736"/>
      <c r="LBF736"/>
      <c r="LBG736"/>
      <c r="LBH736"/>
      <c r="LBI736"/>
      <c r="LBJ736"/>
      <c r="LBK736"/>
      <c r="LBL736"/>
      <c r="LBM736"/>
      <c r="LBN736"/>
      <c r="LBO736"/>
      <c r="LBP736"/>
      <c r="LBQ736"/>
      <c r="LBR736"/>
      <c r="LBS736"/>
      <c r="LBT736"/>
      <c r="LBU736"/>
      <c r="LBV736"/>
      <c r="LBW736"/>
      <c r="LBX736"/>
      <c r="LBY736"/>
      <c r="LBZ736"/>
      <c r="LCA736"/>
      <c r="LCB736"/>
      <c r="LCC736"/>
      <c r="LCD736"/>
      <c r="LCE736"/>
      <c r="LCF736"/>
      <c r="LCG736"/>
      <c r="LCH736"/>
      <c r="LCI736"/>
      <c r="LCJ736"/>
      <c r="LCK736"/>
      <c r="LCL736"/>
      <c r="LCM736"/>
      <c r="LCN736"/>
      <c r="LCO736"/>
      <c r="LCP736"/>
      <c r="LCQ736"/>
      <c r="LCR736"/>
      <c r="LCS736"/>
      <c r="LCT736"/>
      <c r="LCU736"/>
      <c r="LCV736"/>
      <c r="LCW736"/>
      <c r="LCX736"/>
      <c r="LCY736"/>
      <c r="LCZ736"/>
      <c r="LDA736"/>
      <c r="LDB736"/>
      <c r="LDC736"/>
      <c r="LDD736"/>
      <c r="LDE736"/>
      <c r="LDF736"/>
      <c r="LDG736"/>
      <c r="LDH736"/>
      <c r="LDI736"/>
      <c r="LDJ736"/>
      <c r="LDK736"/>
      <c r="LDL736"/>
      <c r="LDM736"/>
      <c r="LDN736"/>
      <c r="LDO736"/>
      <c r="LDP736"/>
      <c r="LDQ736"/>
      <c r="LDR736"/>
      <c r="LDS736"/>
      <c r="LDT736"/>
      <c r="LDU736"/>
      <c r="LDV736"/>
      <c r="LDW736"/>
      <c r="LDX736"/>
      <c r="LDY736"/>
      <c r="LDZ736"/>
      <c r="LEA736"/>
      <c r="LEB736"/>
      <c r="LEC736"/>
      <c r="LED736"/>
      <c r="LEE736"/>
      <c r="LEF736"/>
      <c r="LEG736"/>
      <c r="LEH736"/>
      <c r="LEI736"/>
      <c r="LEJ736"/>
      <c r="LEK736"/>
      <c r="LEL736"/>
      <c r="LEM736"/>
      <c r="LEN736"/>
      <c r="LEO736"/>
      <c r="LEP736"/>
      <c r="LEQ736"/>
      <c r="LER736"/>
      <c r="LES736"/>
      <c r="LET736"/>
      <c r="LEU736"/>
      <c r="LEV736"/>
      <c r="LEW736"/>
      <c r="LEX736"/>
      <c r="LEY736"/>
      <c r="LEZ736"/>
      <c r="LFA736"/>
      <c r="LFB736"/>
      <c r="LFC736"/>
      <c r="LFD736"/>
      <c r="LFE736"/>
      <c r="LFF736"/>
      <c r="LFG736"/>
      <c r="LFH736"/>
      <c r="LFI736"/>
      <c r="LFJ736"/>
      <c r="LFK736"/>
      <c r="LFL736"/>
      <c r="LFM736"/>
      <c r="LFN736"/>
      <c r="LFO736"/>
      <c r="LFP736"/>
      <c r="LFQ736"/>
      <c r="LFR736"/>
      <c r="LFS736"/>
      <c r="LFT736"/>
      <c r="LFU736"/>
      <c r="LFV736"/>
      <c r="LFW736"/>
      <c r="LFX736"/>
      <c r="LFY736"/>
      <c r="LFZ736"/>
      <c r="LGA736"/>
      <c r="LGB736"/>
      <c r="LGC736"/>
      <c r="LGD736"/>
      <c r="LGE736"/>
      <c r="LGF736"/>
      <c r="LGG736"/>
      <c r="LGH736"/>
      <c r="LGI736"/>
      <c r="LGJ736"/>
      <c r="LGK736"/>
      <c r="LGL736"/>
      <c r="LGM736"/>
      <c r="LGN736"/>
      <c r="LGO736"/>
      <c r="LGP736"/>
      <c r="LGQ736"/>
      <c r="LGR736"/>
      <c r="LGS736"/>
      <c r="LGT736"/>
      <c r="LGU736"/>
      <c r="LGV736"/>
      <c r="LGW736"/>
      <c r="LGX736"/>
      <c r="LGY736"/>
      <c r="LGZ736"/>
      <c r="LHA736"/>
      <c r="LHB736"/>
      <c r="LHC736"/>
      <c r="LHD736"/>
      <c r="LHE736"/>
      <c r="LHF736"/>
      <c r="LHG736"/>
      <c r="LHH736"/>
      <c r="LHI736"/>
      <c r="LHJ736"/>
      <c r="LHK736"/>
      <c r="LHL736"/>
      <c r="LHM736"/>
      <c r="LHN736"/>
      <c r="LHO736"/>
      <c r="LHP736"/>
      <c r="LHQ736"/>
      <c r="LHR736"/>
      <c r="LHS736"/>
      <c r="LHT736"/>
      <c r="LHU736"/>
      <c r="LHV736"/>
      <c r="LHW736"/>
      <c r="LHX736"/>
      <c r="LHY736"/>
      <c r="LHZ736"/>
      <c r="LIA736"/>
      <c r="LIB736"/>
      <c r="LIC736"/>
      <c r="LID736"/>
      <c r="LIE736"/>
      <c r="LIF736"/>
      <c r="LIG736"/>
      <c r="LIH736"/>
      <c r="LII736"/>
      <c r="LIJ736"/>
      <c r="LIK736"/>
      <c r="LIL736"/>
      <c r="LIM736"/>
      <c r="LIN736"/>
      <c r="LIO736"/>
      <c r="LIP736"/>
      <c r="LIQ736"/>
      <c r="LIR736"/>
      <c r="LIS736"/>
      <c r="LIT736"/>
      <c r="LIU736"/>
      <c r="LIV736"/>
      <c r="LIW736"/>
      <c r="LIX736"/>
      <c r="LIY736"/>
      <c r="LIZ736"/>
      <c r="LJA736"/>
      <c r="LJB736"/>
      <c r="LJC736"/>
      <c r="LJD736"/>
      <c r="LJE736"/>
      <c r="LJF736"/>
      <c r="LJG736"/>
      <c r="LJH736"/>
      <c r="LJI736"/>
      <c r="LJJ736"/>
      <c r="LJK736"/>
      <c r="LJL736"/>
      <c r="LJM736"/>
      <c r="LJN736"/>
      <c r="LJO736"/>
      <c r="LJP736"/>
      <c r="LJQ736"/>
      <c r="LJR736"/>
      <c r="LJS736"/>
      <c r="LJT736"/>
      <c r="LJU736"/>
      <c r="LJV736"/>
      <c r="LJW736"/>
      <c r="LJX736"/>
      <c r="LJY736"/>
      <c r="LJZ736"/>
      <c r="LKA736"/>
      <c r="LKB736"/>
      <c r="LKC736"/>
      <c r="LKD736"/>
      <c r="LKE736"/>
      <c r="LKF736"/>
      <c r="LKG736"/>
      <c r="LKH736"/>
      <c r="LKI736"/>
      <c r="LKJ736"/>
      <c r="LKK736"/>
      <c r="LKL736"/>
      <c r="LKM736"/>
      <c r="LKN736"/>
      <c r="LKO736"/>
      <c r="LKP736"/>
      <c r="LKQ736"/>
      <c r="LKR736"/>
      <c r="LKS736"/>
      <c r="LKT736"/>
      <c r="LKU736"/>
      <c r="LKV736"/>
      <c r="LKW736"/>
      <c r="LKX736"/>
      <c r="LKY736"/>
      <c r="LKZ736"/>
      <c r="LLA736"/>
      <c r="LLB736"/>
      <c r="LLC736"/>
      <c r="LLD736"/>
      <c r="LLE736"/>
      <c r="LLF736"/>
      <c r="LLG736"/>
      <c r="LLH736"/>
      <c r="LLI736"/>
      <c r="LLJ736"/>
      <c r="LLK736"/>
      <c r="LLL736"/>
      <c r="LLM736"/>
      <c r="LLN736"/>
      <c r="LLO736"/>
      <c r="LLP736"/>
      <c r="LLQ736"/>
      <c r="LLR736"/>
      <c r="LLS736"/>
      <c r="LLT736"/>
      <c r="LLU736"/>
      <c r="LLV736"/>
      <c r="LLW736"/>
      <c r="LLX736"/>
      <c r="LLY736"/>
      <c r="LLZ736"/>
      <c r="LMA736"/>
      <c r="LMB736"/>
      <c r="LMC736"/>
      <c r="LMD736"/>
      <c r="LME736"/>
      <c r="LMF736"/>
      <c r="LMG736"/>
      <c r="LMH736"/>
      <c r="LMI736"/>
      <c r="LMJ736"/>
      <c r="LMK736"/>
      <c r="LML736"/>
      <c r="LMM736"/>
      <c r="LMN736"/>
      <c r="LMO736"/>
      <c r="LMP736"/>
      <c r="LMQ736"/>
      <c r="LMR736"/>
      <c r="LMS736"/>
      <c r="LMT736"/>
      <c r="LMU736"/>
      <c r="LMV736"/>
      <c r="LMW736"/>
      <c r="LMX736"/>
      <c r="LMY736"/>
      <c r="LMZ736"/>
      <c r="LNA736"/>
      <c r="LNB736"/>
      <c r="LNC736"/>
      <c r="LND736"/>
      <c r="LNE736"/>
      <c r="LNF736"/>
      <c r="LNG736"/>
      <c r="LNH736"/>
      <c r="LNI736"/>
      <c r="LNJ736"/>
      <c r="LNK736"/>
      <c r="LNL736"/>
      <c r="LNM736"/>
      <c r="LNN736"/>
      <c r="LNO736"/>
      <c r="LNP736"/>
      <c r="LNQ736"/>
      <c r="LNR736"/>
      <c r="LNS736"/>
      <c r="LNT736"/>
      <c r="LNU736"/>
      <c r="LNV736"/>
      <c r="LNW736"/>
      <c r="LNX736"/>
      <c r="LNY736"/>
      <c r="LNZ736"/>
      <c r="LOA736"/>
      <c r="LOB736"/>
      <c r="LOC736"/>
      <c r="LOD736"/>
      <c r="LOE736"/>
      <c r="LOF736"/>
      <c r="LOG736"/>
      <c r="LOH736"/>
      <c r="LOI736"/>
      <c r="LOJ736"/>
      <c r="LOK736"/>
      <c r="LOL736"/>
      <c r="LOM736"/>
      <c r="LON736"/>
      <c r="LOO736"/>
      <c r="LOP736"/>
      <c r="LOQ736"/>
      <c r="LOR736"/>
      <c r="LOS736"/>
      <c r="LOT736"/>
      <c r="LOU736"/>
      <c r="LOV736"/>
      <c r="LOW736"/>
      <c r="LOX736"/>
      <c r="LOY736"/>
      <c r="LOZ736"/>
      <c r="LPA736"/>
      <c r="LPB736"/>
      <c r="LPC736"/>
      <c r="LPD736"/>
      <c r="LPE736"/>
      <c r="LPF736"/>
      <c r="LPG736"/>
      <c r="LPH736"/>
      <c r="LPI736"/>
      <c r="LPJ736"/>
      <c r="LPK736"/>
      <c r="LPL736"/>
      <c r="LPM736"/>
      <c r="LPN736"/>
      <c r="LPO736"/>
      <c r="LPP736"/>
      <c r="LPQ736"/>
      <c r="LPR736"/>
      <c r="LPS736"/>
      <c r="LPT736"/>
      <c r="LPU736"/>
      <c r="LPV736"/>
      <c r="LPW736"/>
      <c r="LPX736"/>
      <c r="LPY736"/>
      <c r="LPZ736"/>
      <c r="LQA736"/>
      <c r="LQB736"/>
      <c r="LQC736"/>
      <c r="LQD736"/>
      <c r="LQE736"/>
      <c r="LQF736"/>
      <c r="LQG736"/>
      <c r="LQH736"/>
      <c r="LQI736"/>
      <c r="LQJ736"/>
      <c r="LQK736"/>
      <c r="LQL736"/>
      <c r="LQM736"/>
      <c r="LQN736"/>
      <c r="LQO736"/>
      <c r="LQP736"/>
      <c r="LQQ736"/>
      <c r="LQR736"/>
      <c r="LQS736"/>
      <c r="LQT736"/>
      <c r="LQU736"/>
      <c r="LQV736"/>
      <c r="LQW736"/>
      <c r="LQX736"/>
      <c r="LQY736"/>
      <c r="LQZ736"/>
      <c r="LRA736"/>
      <c r="LRB736"/>
      <c r="LRC736"/>
      <c r="LRD736"/>
      <c r="LRE736"/>
      <c r="LRF736"/>
      <c r="LRG736"/>
      <c r="LRH736"/>
      <c r="LRI736"/>
      <c r="LRJ736"/>
      <c r="LRK736"/>
      <c r="LRL736"/>
      <c r="LRM736"/>
      <c r="LRN736"/>
      <c r="LRO736"/>
      <c r="LRP736"/>
      <c r="LRQ736"/>
      <c r="LRR736"/>
      <c r="LRS736"/>
      <c r="LRT736"/>
      <c r="LRU736"/>
      <c r="LRV736"/>
      <c r="LRW736"/>
      <c r="LRX736"/>
      <c r="LRY736"/>
      <c r="LRZ736"/>
      <c r="LSA736"/>
      <c r="LSB736"/>
      <c r="LSC736"/>
      <c r="LSD736"/>
      <c r="LSE736"/>
      <c r="LSF736"/>
      <c r="LSG736"/>
      <c r="LSH736"/>
      <c r="LSI736"/>
      <c r="LSJ736"/>
      <c r="LSK736"/>
      <c r="LSL736"/>
      <c r="LSM736"/>
      <c r="LSN736"/>
      <c r="LSO736"/>
      <c r="LSP736"/>
      <c r="LSQ736"/>
      <c r="LSR736"/>
      <c r="LSS736"/>
      <c r="LST736"/>
      <c r="LSU736"/>
      <c r="LSV736"/>
      <c r="LSW736"/>
      <c r="LSX736"/>
      <c r="LSY736"/>
      <c r="LSZ736"/>
      <c r="LTA736"/>
      <c r="LTB736"/>
      <c r="LTC736"/>
      <c r="LTD736"/>
      <c r="LTE736"/>
      <c r="LTF736"/>
      <c r="LTG736"/>
      <c r="LTH736"/>
      <c r="LTI736"/>
      <c r="LTJ736"/>
      <c r="LTK736"/>
      <c r="LTL736"/>
      <c r="LTM736"/>
      <c r="LTN736"/>
      <c r="LTO736"/>
      <c r="LTP736"/>
      <c r="LTQ736"/>
      <c r="LTR736"/>
      <c r="LTS736"/>
      <c r="LTT736"/>
      <c r="LTU736"/>
      <c r="LTV736"/>
      <c r="LTW736"/>
      <c r="LTX736"/>
      <c r="LTY736"/>
      <c r="LTZ736"/>
      <c r="LUA736"/>
      <c r="LUB736"/>
      <c r="LUC736"/>
      <c r="LUD736"/>
      <c r="LUE736"/>
      <c r="LUF736"/>
      <c r="LUG736"/>
      <c r="LUH736"/>
      <c r="LUI736"/>
      <c r="LUJ736"/>
      <c r="LUK736"/>
      <c r="LUL736"/>
      <c r="LUM736"/>
      <c r="LUN736"/>
      <c r="LUO736"/>
      <c r="LUP736"/>
      <c r="LUQ736"/>
      <c r="LUR736"/>
      <c r="LUS736"/>
      <c r="LUT736"/>
      <c r="LUU736"/>
      <c r="LUV736"/>
      <c r="LUW736"/>
      <c r="LUX736"/>
      <c r="LUY736"/>
      <c r="LUZ736"/>
      <c r="LVA736"/>
      <c r="LVB736"/>
      <c r="LVC736"/>
      <c r="LVD736"/>
      <c r="LVE736"/>
      <c r="LVF736"/>
      <c r="LVG736"/>
      <c r="LVH736"/>
      <c r="LVI736"/>
      <c r="LVJ736"/>
      <c r="LVK736"/>
      <c r="LVL736"/>
      <c r="LVM736"/>
      <c r="LVN736"/>
      <c r="LVO736"/>
      <c r="LVP736"/>
      <c r="LVQ736"/>
      <c r="LVR736"/>
      <c r="LVS736"/>
      <c r="LVT736"/>
      <c r="LVU736"/>
      <c r="LVV736"/>
      <c r="LVW736"/>
      <c r="LVX736"/>
      <c r="LVY736"/>
      <c r="LVZ736"/>
      <c r="LWA736"/>
      <c r="LWB736"/>
      <c r="LWC736"/>
      <c r="LWD736"/>
      <c r="LWE736"/>
      <c r="LWF736"/>
      <c r="LWG736"/>
      <c r="LWH736"/>
      <c r="LWI736"/>
      <c r="LWJ736"/>
      <c r="LWK736"/>
      <c r="LWL736"/>
      <c r="LWM736"/>
      <c r="LWN736"/>
      <c r="LWO736"/>
      <c r="LWP736"/>
      <c r="LWQ736"/>
      <c r="LWR736"/>
      <c r="LWS736"/>
      <c r="LWT736"/>
      <c r="LWU736"/>
      <c r="LWV736"/>
      <c r="LWW736"/>
      <c r="LWX736"/>
      <c r="LWY736"/>
      <c r="LWZ736"/>
      <c r="LXA736"/>
      <c r="LXB736"/>
      <c r="LXC736"/>
      <c r="LXD736"/>
      <c r="LXE736"/>
      <c r="LXF736"/>
      <c r="LXG736"/>
      <c r="LXH736"/>
      <c r="LXI736"/>
      <c r="LXJ736"/>
      <c r="LXK736"/>
      <c r="LXL736"/>
      <c r="LXM736"/>
      <c r="LXN736"/>
      <c r="LXO736"/>
      <c r="LXP736"/>
      <c r="LXQ736"/>
      <c r="LXR736"/>
      <c r="LXS736"/>
      <c r="LXT736"/>
      <c r="LXU736"/>
      <c r="LXV736"/>
      <c r="LXW736"/>
      <c r="LXX736"/>
      <c r="LXY736"/>
      <c r="LXZ736"/>
      <c r="LYA736"/>
      <c r="LYB736"/>
      <c r="LYC736"/>
      <c r="LYD736"/>
      <c r="LYE736"/>
      <c r="LYF736"/>
      <c r="LYG736"/>
      <c r="LYH736"/>
      <c r="LYI736"/>
      <c r="LYJ736"/>
      <c r="LYK736"/>
      <c r="LYL736"/>
      <c r="LYM736"/>
      <c r="LYN736"/>
      <c r="LYO736"/>
      <c r="LYP736"/>
      <c r="LYQ736"/>
      <c r="LYR736"/>
      <c r="LYS736"/>
      <c r="LYT736"/>
      <c r="LYU736"/>
      <c r="LYV736"/>
      <c r="LYW736"/>
      <c r="LYX736"/>
      <c r="LYY736"/>
      <c r="LYZ736"/>
      <c r="LZA736"/>
      <c r="LZB736"/>
      <c r="LZC736"/>
      <c r="LZD736"/>
      <c r="LZE736"/>
      <c r="LZF736"/>
      <c r="LZG736"/>
      <c r="LZH736"/>
      <c r="LZI736"/>
      <c r="LZJ736"/>
      <c r="LZK736"/>
      <c r="LZL736"/>
      <c r="LZM736"/>
      <c r="LZN736"/>
      <c r="LZO736"/>
      <c r="LZP736"/>
      <c r="LZQ736"/>
      <c r="LZR736"/>
      <c r="LZS736"/>
      <c r="LZT736"/>
      <c r="LZU736"/>
      <c r="LZV736"/>
      <c r="LZW736"/>
      <c r="LZX736"/>
      <c r="LZY736"/>
      <c r="LZZ736"/>
      <c r="MAA736"/>
      <c r="MAB736"/>
      <c r="MAC736"/>
      <c r="MAD736"/>
      <c r="MAE736"/>
      <c r="MAF736"/>
      <c r="MAG736"/>
      <c r="MAH736"/>
      <c r="MAI736"/>
      <c r="MAJ736"/>
      <c r="MAK736"/>
      <c r="MAL736"/>
      <c r="MAM736"/>
      <c r="MAN736"/>
      <c r="MAO736"/>
      <c r="MAP736"/>
      <c r="MAQ736"/>
      <c r="MAR736"/>
      <c r="MAS736"/>
      <c r="MAT736"/>
      <c r="MAU736"/>
      <c r="MAV736"/>
      <c r="MAW736"/>
      <c r="MAX736"/>
      <c r="MAY736"/>
      <c r="MAZ736"/>
      <c r="MBA736"/>
      <c r="MBB736"/>
      <c r="MBC736"/>
      <c r="MBD736"/>
      <c r="MBE736"/>
      <c r="MBF736"/>
      <c r="MBG736"/>
      <c r="MBH736"/>
      <c r="MBI736"/>
      <c r="MBJ736"/>
      <c r="MBK736"/>
      <c r="MBL736"/>
      <c r="MBM736"/>
      <c r="MBN736"/>
      <c r="MBO736"/>
      <c r="MBP736"/>
      <c r="MBQ736"/>
      <c r="MBR736"/>
      <c r="MBS736"/>
      <c r="MBT736"/>
      <c r="MBU736"/>
      <c r="MBV736"/>
      <c r="MBW736"/>
      <c r="MBX736"/>
      <c r="MBY736"/>
      <c r="MBZ736"/>
      <c r="MCA736"/>
      <c r="MCB736"/>
      <c r="MCC736"/>
      <c r="MCD736"/>
      <c r="MCE736"/>
      <c r="MCF736"/>
      <c r="MCG736"/>
      <c r="MCH736"/>
      <c r="MCI736"/>
      <c r="MCJ736"/>
      <c r="MCK736"/>
      <c r="MCL736"/>
      <c r="MCM736"/>
      <c r="MCN736"/>
      <c r="MCO736"/>
      <c r="MCP736"/>
      <c r="MCQ736"/>
      <c r="MCR736"/>
      <c r="MCS736"/>
      <c r="MCT736"/>
      <c r="MCU736"/>
      <c r="MCV736"/>
      <c r="MCW736"/>
      <c r="MCX736"/>
      <c r="MCY736"/>
      <c r="MCZ736"/>
      <c r="MDA736"/>
      <c r="MDB736"/>
      <c r="MDC736"/>
      <c r="MDD736"/>
      <c r="MDE736"/>
      <c r="MDF736"/>
      <c r="MDG736"/>
      <c r="MDH736"/>
      <c r="MDI736"/>
      <c r="MDJ736"/>
      <c r="MDK736"/>
      <c r="MDL736"/>
      <c r="MDM736"/>
      <c r="MDN736"/>
      <c r="MDO736"/>
      <c r="MDP736"/>
      <c r="MDQ736"/>
      <c r="MDR736"/>
      <c r="MDS736"/>
      <c r="MDT736"/>
      <c r="MDU736"/>
      <c r="MDV736"/>
      <c r="MDW736"/>
      <c r="MDX736"/>
      <c r="MDY736"/>
      <c r="MDZ736"/>
      <c r="MEA736"/>
      <c r="MEB736"/>
      <c r="MEC736"/>
      <c r="MED736"/>
      <c r="MEE736"/>
      <c r="MEF736"/>
      <c r="MEG736"/>
      <c r="MEH736"/>
      <c r="MEI736"/>
      <c r="MEJ736"/>
      <c r="MEK736"/>
      <c r="MEL736"/>
      <c r="MEM736"/>
      <c r="MEN736"/>
      <c r="MEO736"/>
      <c r="MEP736"/>
      <c r="MEQ736"/>
      <c r="MER736"/>
      <c r="MES736"/>
      <c r="MET736"/>
      <c r="MEU736"/>
      <c r="MEV736"/>
      <c r="MEW736"/>
      <c r="MEX736"/>
      <c r="MEY736"/>
      <c r="MEZ736"/>
      <c r="MFA736"/>
      <c r="MFB736"/>
      <c r="MFC736"/>
      <c r="MFD736"/>
      <c r="MFE736"/>
      <c r="MFF736"/>
      <c r="MFG736"/>
      <c r="MFH736"/>
      <c r="MFI736"/>
      <c r="MFJ736"/>
      <c r="MFK736"/>
      <c r="MFL736"/>
      <c r="MFM736"/>
      <c r="MFN736"/>
      <c r="MFO736"/>
      <c r="MFP736"/>
      <c r="MFQ736"/>
      <c r="MFR736"/>
      <c r="MFS736"/>
      <c r="MFT736"/>
      <c r="MFU736"/>
      <c r="MFV736"/>
      <c r="MFW736"/>
      <c r="MFX736"/>
      <c r="MFY736"/>
      <c r="MFZ736"/>
      <c r="MGA736"/>
      <c r="MGB736"/>
      <c r="MGC736"/>
      <c r="MGD736"/>
      <c r="MGE736"/>
      <c r="MGF736"/>
      <c r="MGG736"/>
      <c r="MGH736"/>
      <c r="MGI736"/>
      <c r="MGJ736"/>
      <c r="MGK736"/>
      <c r="MGL736"/>
      <c r="MGM736"/>
      <c r="MGN736"/>
      <c r="MGO736"/>
      <c r="MGP736"/>
      <c r="MGQ736"/>
      <c r="MGR736"/>
      <c r="MGS736"/>
      <c r="MGT736"/>
      <c r="MGU736"/>
      <c r="MGV736"/>
      <c r="MGW736"/>
      <c r="MGX736"/>
      <c r="MGY736"/>
      <c r="MGZ736"/>
      <c r="MHA736"/>
      <c r="MHB736"/>
      <c r="MHC736"/>
      <c r="MHD736"/>
      <c r="MHE736"/>
      <c r="MHF736"/>
      <c r="MHG736"/>
      <c r="MHH736"/>
      <c r="MHI736"/>
      <c r="MHJ736"/>
      <c r="MHK736"/>
      <c r="MHL736"/>
      <c r="MHM736"/>
      <c r="MHN736"/>
      <c r="MHO736"/>
      <c r="MHP736"/>
      <c r="MHQ736"/>
      <c r="MHR736"/>
      <c r="MHS736"/>
      <c r="MHT736"/>
      <c r="MHU736"/>
      <c r="MHV736"/>
      <c r="MHW736"/>
      <c r="MHX736"/>
      <c r="MHY736"/>
      <c r="MHZ736"/>
      <c r="MIA736"/>
      <c r="MIB736"/>
      <c r="MIC736"/>
      <c r="MID736"/>
      <c r="MIE736"/>
      <c r="MIF736"/>
      <c r="MIG736"/>
      <c r="MIH736"/>
      <c r="MII736"/>
      <c r="MIJ736"/>
      <c r="MIK736"/>
      <c r="MIL736"/>
      <c r="MIM736"/>
      <c r="MIN736"/>
      <c r="MIO736"/>
      <c r="MIP736"/>
      <c r="MIQ736"/>
      <c r="MIR736"/>
      <c r="MIS736"/>
      <c r="MIT736"/>
      <c r="MIU736"/>
      <c r="MIV736"/>
      <c r="MIW736"/>
      <c r="MIX736"/>
      <c r="MIY736"/>
      <c r="MIZ736"/>
      <c r="MJA736"/>
      <c r="MJB736"/>
      <c r="MJC736"/>
      <c r="MJD736"/>
      <c r="MJE736"/>
      <c r="MJF736"/>
      <c r="MJG736"/>
      <c r="MJH736"/>
      <c r="MJI736"/>
      <c r="MJJ736"/>
      <c r="MJK736"/>
      <c r="MJL736"/>
      <c r="MJM736"/>
      <c r="MJN736"/>
      <c r="MJO736"/>
      <c r="MJP736"/>
      <c r="MJQ736"/>
      <c r="MJR736"/>
      <c r="MJS736"/>
      <c r="MJT736"/>
      <c r="MJU736"/>
      <c r="MJV736"/>
      <c r="MJW736"/>
      <c r="MJX736"/>
      <c r="MJY736"/>
      <c r="MJZ736"/>
      <c r="MKA736"/>
      <c r="MKB736"/>
      <c r="MKC736"/>
      <c r="MKD736"/>
      <c r="MKE736"/>
      <c r="MKF736"/>
      <c r="MKG736"/>
      <c r="MKH736"/>
      <c r="MKI736"/>
      <c r="MKJ736"/>
      <c r="MKK736"/>
      <c r="MKL736"/>
      <c r="MKM736"/>
      <c r="MKN736"/>
      <c r="MKO736"/>
      <c r="MKP736"/>
      <c r="MKQ736"/>
      <c r="MKR736"/>
      <c r="MKS736"/>
      <c r="MKT736"/>
      <c r="MKU736"/>
      <c r="MKV736"/>
      <c r="MKW736"/>
      <c r="MKX736"/>
      <c r="MKY736"/>
      <c r="MKZ736"/>
      <c r="MLA736"/>
      <c r="MLB736"/>
      <c r="MLC736"/>
      <c r="MLD736"/>
      <c r="MLE736"/>
      <c r="MLF736"/>
      <c r="MLG736"/>
      <c r="MLH736"/>
      <c r="MLI736"/>
      <c r="MLJ736"/>
      <c r="MLK736"/>
      <c r="MLL736"/>
      <c r="MLM736"/>
      <c r="MLN736"/>
      <c r="MLO736"/>
      <c r="MLP736"/>
      <c r="MLQ736"/>
      <c r="MLR736"/>
      <c r="MLS736"/>
      <c r="MLT736"/>
      <c r="MLU736"/>
      <c r="MLV736"/>
      <c r="MLW736"/>
      <c r="MLX736"/>
      <c r="MLY736"/>
      <c r="MLZ736"/>
      <c r="MMA736"/>
      <c r="MMB736"/>
      <c r="MMC736"/>
      <c r="MMD736"/>
      <c r="MME736"/>
      <c r="MMF736"/>
      <c r="MMG736"/>
      <c r="MMH736"/>
      <c r="MMI736"/>
      <c r="MMJ736"/>
      <c r="MMK736"/>
      <c r="MML736"/>
      <c r="MMM736"/>
      <c r="MMN736"/>
      <c r="MMO736"/>
      <c r="MMP736"/>
      <c r="MMQ736"/>
      <c r="MMR736"/>
      <c r="MMS736"/>
      <c r="MMT736"/>
      <c r="MMU736"/>
      <c r="MMV736"/>
      <c r="MMW736"/>
      <c r="MMX736"/>
      <c r="MMY736"/>
      <c r="MMZ736"/>
      <c r="MNA736"/>
      <c r="MNB736"/>
      <c r="MNC736"/>
      <c r="MND736"/>
      <c r="MNE736"/>
      <c r="MNF736"/>
      <c r="MNG736"/>
      <c r="MNH736"/>
      <c r="MNI736"/>
      <c r="MNJ736"/>
      <c r="MNK736"/>
      <c r="MNL736"/>
      <c r="MNM736"/>
      <c r="MNN736"/>
      <c r="MNO736"/>
      <c r="MNP736"/>
      <c r="MNQ736"/>
      <c r="MNR736"/>
      <c r="MNS736"/>
      <c r="MNT736"/>
      <c r="MNU736"/>
      <c r="MNV736"/>
      <c r="MNW736"/>
      <c r="MNX736"/>
      <c r="MNY736"/>
      <c r="MNZ736"/>
      <c r="MOA736"/>
      <c r="MOB736"/>
      <c r="MOC736"/>
      <c r="MOD736"/>
      <c r="MOE736"/>
      <c r="MOF736"/>
      <c r="MOG736"/>
      <c r="MOH736"/>
      <c r="MOI736"/>
      <c r="MOJ736"/>
      <c r="MOK736"/>
      <c r="MOL736"/>
      <c r="MOM736"/>
      <c r="MON736"/>
      <c r="MOO736"/>
      <c r="MOP736"/>
      <c r="MOQ736"/>
      <c r="MOR736"/>
      <c r="MOS736"/>
      <c r="MOT736"/>
      <c r="MOU736"/>
      <c r="MOV736"/>
      <c r="MOW736"/>
      <c r="MOX736"/>
      <c r="MOY736"/>
      <c r="MOZ736"/>
      <c r="MPA736"/>
      <c r="MPB736"/>
      <c r="MPC736"/>
      <c r="MPD736"/>
      <c r="MPE736"/>
      <c r="MPF736"/>
      <c r="MPG736"/>
      <c r="MPH736"/>
      <c r="MPI736"/>
      <c r="MPJ736"/>
      <c r="MPK736"/>
      <c r="MPL736"/>
      <c r="MPM736"/>
      <c r="MPN736"/>
      <c r="MPO736"/>
      <c r="MPP736"/>
      <c r="MPQ736"/>
      <c r="MPR736"/>
      <c r="MPS736"/>
      <c r="MPT736"/>
      <c r="MPU736"/>
      <c r="MPV736"/>
      <c r="MPW736"/>
      <c r="MPX736"/>
      <c r="MPY736"/>
      <c r="MPZ736"/>
      <c r="MQA736"/>
      <c r="MQB736"/>
      <c r="MQC736"/>
      <c r="MQD736"/>
      <c r="MQE736"/>
      <c r="MQF736"/>
      <c r="MQG736"/>
      <c r="MQH736"/>
      <c r="MQI736"/>
      <c r="MQJ736"/>
      <c r="MQK736"/>
      <c r="MQL736"/>
      <c r="MQM736"/>
      <c r="MQN736"/>
      <c r="MQO736"/>
      <c r="MQP736"/>
      <c r="MQQ736"/>
      <c r="MQR736"/>
      <c r="MQS736"/>
      <c r="MQT736"/>
      <c r="MQU736"/>
      <c r="MQV736"/>
      <c r="MQW736"/>
      <c r="MQX736"/>
      <c r="MQY736"/>
      <c r="MQZ736"/>
      <c r="MRA736"/>
      <c r="MRB736"/>
      <c r="MRC736"/>
      <c r="MRD736"/>
      <c r="MRE736"/>
      <c r="MRF736"/>
      <c r="MRG736"/>
      <c r="MRH736"/>
      <c r="MRI736"/>
      <c r="MRJ736"/>
      <c r="MRK736"/>
      <c r="MRL736"/>
      <c r="MRM736"/>
      <c r="MRN736"/>
      <c r="MRO736"/>
      <c r="MRP736"/>
      <c r="MRQ736"/>
      <c r="MRR736"/>
      <c r="MRS736"/>
      <c r="MRT736"/>
      <c r="MRU736"/>
      <c r="MRV736"/>
      <c r="MRW736"/>
      <c r="MRX736"/>
      <c r="MRY736"/>
      <c r="MRZ736"/>
      <c r="MSA736"/>
      <c r="MSB736"/>
      <c r="MSC736"/>
      <c r="MSD736"/>
      <c r="MSE736"/>
      <c r="MSF736"/>
      <c r="MSG736"/>
      <c r="MSH736"/>
      <c r="MSI736"/>
      <c r="MSJ736"/>
      <c r="MSK736"/>
      <c r="MSL736"/>
      <c r="MSM736"/>
      <c r="MSN736"/>
      <c r="MSO736"/>
      <c r="MSP736"/>
      <c r="MSQ736"/>
      <c r="MSR736"/>
      <c r="MSS736"/>
      <c r="MST736"/>
      <c r="MSU736"/>
      <c r="MSV736"/>
      <c r="MSW736"/>
      <c r="MSX736"/>
      <c r="MSY736"/>
      <c r="MSZ736"/>
      <c r="MTA736"/>
      <c r="MTB736"/>
      <c r="MTC736"/>
      <c r="MTD736"/>
      <c r="MTE736"/>
      <c r="MTF736"/>
      <c r="MTG736"/>
      <c r="MTH736"/>
      <c r="MTI736"/>
      <c r="MTJ736"/>
      <c r="MTK736"/>
      <c r="MTL736"/>
      <c r="MTM736"/>
      <c r="MTN736"/>
      <c r="MTO736"/>
      <c r="MTP736"/>
      <c r="MTQ736"/>
      <c r="MTR736"/>
      <c r="MTS736"/>
      <c r="MTT736"/>
      <c r="MTU736"/>
      <c r="MTV736"/>
      <c r="MTW736"/>
      <c r="MTX736"/>
      <c r="MTY736"/>
      <c r="MTZ736"/>
      <c r="MUA736"/>
      <c r="MUB736"/>
      <c r="MUC736"/>
      <c r="MUD736"/>
      <c r="MUE736"/>
      <c r="MUF736"/>
      <c r="MUG736"/>
      <c r="MUH736"/>
      <c r="MUI736"/>
      <c r="MUJ736"/>
      <c r="MUK736"/>
      <c r="MUL736"/>
      <c r="MUM736"/>
      <c r="MUN736"/>
      <c r="MUO736"/>
      <c r="MUP736"/>
      <c r="MUQ736"/>
      <c r="MUR736"/>
      <c r="MUS736"/>
      <c r="MUT736"/>
      <c r="MUU736"/>
      <c r="MUV736"/>
      <c r="MUW736"/>
      <c r="MUX736"/>
      <c r="MUY736"/>
      <c r="MUZ736"/>
      <c r="MVA736"/>
      <c r="MVB736"/>
      <c r="MVC736"/>
      <c r="MVD736"/>
      <c r="MVE736"/>
      <c r="MVF736"/>
      <c r="MVG736"/>
      <c r="MVH736"/>
      <c r="MVI736"/>
      <c r="MVJ736"/>
      <c r="MVK736"/>
      <c r="MVL736"/>
      <c r="MVM736"/>
      <c r="MVN736"/>
      <c r="MVO736"/>
      <c r="MVP736"/>
      <c r="MVQ736"/>
      <c r="MVR736"/>
      <c r="MVS736"/>
      <c r="MVT736"/>
      <c r="MVU736"/>
      <c r="MVV736"/>
      <c r="MVW736"/>
      <c r="MVX736"/>
      <c r="MVY736"/>
      <c r="MVZ736"/>
      <c r="MWA736"/>
      <c r="MWB736"/>
      <c r="MWC736"/>
      <c r="MWD736"/>
      <c r="MWE736"/>
      <c r="MWF736"/>
      <c r="MWG736"/>
      <c r="MWH736"/>
      <c r="MWI736"/>
      <c r="MWJ736"/>
      <c r="MWK736"/>
      <c r="MWL736"/>
      <c r="MWM736"/>
      <c r="MWN736"/>
      <c r="MWO736"/>
      <c r="MWP736"/>
      <c r="MWQ736"/>
      <c r="MWR736"/>
      <c r="MWS736"/>
      <c r="MWT736"/>
      <c r="MWU736"/>
      <c r="MWV736"/>
      <c r="MWW736"/>
      <c r="MWX736"/>
      <c r="MWY736"/>
      <c r="MWZ736"/>
      <c r="MXA736"/>
      <c r="MXB736"/>
      <c r="MXC736"/>
      <c r="MXD736"/>
      <c r="MXE736"/>
      <c r="MXF736"/>
      <c r="MXG736"/>
      <c r="MXH736"/>
      <c r="MXI736"/>
      <c r="MXJ736"/>
      <c r="MXK736"/>
      <c r="MXL736"/>
      <c r="MXM736"/>
      <c r="MXN736"/>
      <c r="MXO736"/>
      <c r="MXP736"/>
      <c r="MXQ736"/>
      <c r="MXR736"/>
      <c r="MXS736"/>
      <c r="MXT736"/>
      <c r="MXU736"/>
      <c r="MXV736"/>
      <c r="MXW736"/>
      <c r="MXX736"/>
      <c r="MXY736"/>
      <c r="MXZ736"/>
      <c r="MYA736"/>
      <c r="MYB736"/>
      <c r="MYC736"/>
      <c r="MYD736"/>
      <c r="MYE736"/>
      <c r="MYF736"/>
      <c r="MYG736"/>
      <c r="MYH736"/>
      <c r="MYI736"/>
      <c r="MYJ736"/>
      <c r="MYK736"/>
      <c r="MYL736"/>
      <c r="MYM736"/>
      <c r="MYN736"/>
      <c r="MYO736"/>
      <c r="MYP736"/>
      <c r="MYQ736"/>
      <c r="MYR736"/>
      <c r="MYS736"/>
      <c r="MYT736"/>
      <c r="MYU736"/>
      <c r="MYV736"/>
      <c r="MYW736"/>
      <c r="MYX736"/>
      <c r="MYY736"/>
      <c r="MYZ736"/>
      <c r="MZA736"/>
      <c r="MZB736"/>
      <c r="MZC736"/>
      <c r="MZD736"/>
      <c r="MZE736"/>
      <c r="MZF736"/>
      <c r="MZG736"/>
      <c r="MZH736"/>
      <c r="MZI736"/>
      <c r="MZJ736"/>
      <c r="MZK736"/>
      <c r="MZL736"/>
      <c r="MZM736"/>
      <c r="MZN736"/>
      <c r="MZO736"/>
      <c r="MZP736"/>
      <c r="MZQ736"/>
      <c r="MZR736"/>
      <c r="MZS736"/>
      <c r="MZT736"/>
      <c r="MZU736"/>
      <c r="MZV736"/>
      <c r="MZW736"/>
      <c r="MZX736"/>
      <c r="MZY736"/>
      <c r="MZZ736"/>
      <c r="NAA736"/>
      <c r="NAB736"/>
      <c r="NAC736"/>
      <c r="NAD736"/>
      <c r="NAE736"/>
      <c r="NAF736"/>
      <c r="NAG736"/>
      <c r="NAH736"/>
      <c r="NAI736"/>
      <c r="NAJ736"/>
      <c r="NAK736"/>
      <c r="NAL736"/>
      <c r="NAM736"/>
      <c r="NAN736"/>
      <c r="NAO736"/>
      <c r="NAP736"/>
      <c r="NAQ736"/>
      <c r="NAR736"/>
      <c r="NAS736"/>
      <c r="NAT736"/>
      <c r="NAU736"/>
      <c r="NAV736"/>
      <c r="NAW736"/>
      <c r="NAX736"/>
      <c r="NAY736"/>
      <c r="NAZ736"/>
      <c r="NBA736"/>
      <c r="NBB736"/>
      <c r="NBC736"/>
      <c r="NBD736"/>
      <c r="NBE736"/>
      <c r="NBF736"/>
      <c r="NBG736"/>
      <c r="NBH736"/>
      <c r="NBI736"/>
      <c r="NBJ736"/>
      <c r="NBK736"/>
      <c r="NBL736"/>
      <c r="NBM736"/>
      <c r="NBN736"/>
      <c r="NBO736"/>
      <c r="NBP736"/>
      <c r="NBQ736"/>
      <c r="NBR736"/>
      <c r="NBS736"/>
      <c r="NBT736"/>
      <c r="NBU736"/>
      <c r="NBV736"/>
      <c r="NBW736"/>
      <c r="NBX736"/>
      <c r="NBY736"/>
      <c r="NBZ736"/>
      <c r="NCA736"/>
      <c r="NCB736"/>
      <c r="NCC736"/>
      <c r="NCD736"/>
      <c r="NCE736"/>
      <c r="NCF736"/>
      <c r="NCG736"/>
      <c r="NCH736"/>
      <c r="NCI736"/>
      <c r="NCJ736"/>
      <c r="NCK736"/>
      <c r="NCL736"/>
      <c r="NCM736"/>
      <c r="NCN736"/>
      <c r="NCO736"/>
      <c r="NCP736"/>
      <c r="NCQ736"/>
      <c r="NCR736"/>
      <c r="NCS736"/>
      <c r="NCT736"/>
      <c r="NCU736"/>
      <c r="NCV736"/>
      <c r="NCW736"/>
      <c r="NCX736"/>
      <c r="NCY736"/>
      <c r="NCZ736"/>
      <c r="NDA736"/>
      <c r="NDB736"/>
      <c r="NDC736"/>
      <c r="NDD736"/>
      <c r="NDE736"/>
      <c r="NDF736"/>
      <c r="NDG736"/>
      <c r="NDH736"/>
      <c r="NDI736"/>
      <c r="NDJ736"/>
      <c r="NDK736"/>
      <c r="NDL736"/>
      <c r="NDM736"/>
      <c r="NDN736"/>
      <c r="NDO736"/>
      <c r="NDP736"/>
      <c r="NDQ736"/>
      <c r="NDR736"/>
      <c r="NDS736"/>
      <c r="NDT736"/>
      <c r="NDU736"/>
      <c r="NDV736"/>
      <c r="NDW736"/>
      <c r="NDX736"/>
      <c r="NDY736"/>
      <c r="NDZ736"/>
      <c r="NEA736"/>
      <c r="NEB736"/>
      <c r="NEC736"/>
      <c r="NED736"/>
      <c r="NEE736"/>
      <c r="NEF736"/>
      <c r="NEG736"/>
      <c r="NEH736"/>
      <c r="NEI736"/>
      <c r="NEJ736"/>
      <c r="NEK736"/>
      <c r="NEL736"/>
      <c r="NEM736"/>
      <c r="NEN736"/>
      <c r="NEO736"/>
      <c r="NEP736"/>
      <c r="NEQ736"/>
      <c r="NER736"/>
      <c r="NES736"/>
      <c r="NET736"/>
      <c r="NEU736"/>
      <c r="NEV736"/>
      <c r="NEW736"/>
      <c r="NEX736"/>
      <c r="NEY736"/>
      <c r="NEZ736"/>
      <c r="NFA736"/>
      <c r="NFB736"/>
      <c r="NFC736"/>
      <c r="NFD736"/>
      <c r="NFE736"/>
      <c r="NFF736"/>
      <c r="NFG736"/>
      <c r="NFH736"/>
      <c r="NFI736"/>
      <c r="NFJ736"/>
      <c r="NFK736"/>
      <c r="NFL736"/>
      <c r="NFM736"/>
      <c r="NFN736"/>
      <c r="NFO736"/>
      <c r="NFP736"/>
      <c r="NFQ736"/>
      <c r="NFR736"/>
      <c r="NFS736"/>
      <c r="NFT736"/>
      <c r="NFU736"/>
      <c r="NFV736"/>
      <c r="NFW736"/>
      <c r="NFX736"/>
      <c r="NFY736"/>
      <c r="NFZ736"/>
      <c r="NGA736"/>
      <c r="NGB736"/>
      <c r="NGC736"/>
      <c r="NGD736"/>
      <c r="NGE736"/>
      <c r="NGF736"/>
      <c r="NGG736"/>
      <c r="NGH736"/>
      <c r="NGI736"/>
      <c r="NGJ736"/>
      <c r="NGK736"/>
      <c r="NGL736"/>
      <c r="NGM736"/>
      <c r="NGN736"/>
      <c r="NGO736"/>
      <c r="NGP736"/>
      <c r="NGQ736"/>
      <c r="NGR736"/>
      <c r="NGS736"/>
      <c r="NGT736"/>
      <c r="NGU736"/>
      <c r="NGV736"/>
      <c r="NGW736"/>
      <c r="NGX736"/>
      <c r="NGY736"/>
      <c r="NGZ736"/>
      <c r="NHA736"/>
      <c r="NHB736"/>
      <c r="NHC736"/>
      <c r="NHD736"/>
      <c r="NHE736"/>
      <c r="NHF736"/>
      <c r="NHG736"/>
      <c r="NHH736"/>
      <c r="NHI736"/>
      <c r="NHJ736"/>
      <c r="NHK736"/>
      <c r="NHL736"/>
      <c r="NHM736"/>
      <c r="NHN736"/>
      <c r="NHO736"/>
      <c r="NHP736"/>
      <c r="NHQ736"/>
      <c r="NHR736"/>
      <c r="NHS736"/>
      <c r="NHT736"/>
      <c r="NHU736"/>
      <c r="NHV736"/>
      <c r="NHW736"/>
      <c r="NHX736"/>
      <c r="NHY736"/>
      <c r="NHZ736"/>
      <c r="NIA736"/>
      <c r="NIB736"/>
      <c r="NIC736"/>
      <c r="NID736"/>
      <c r="NIE736"/>
      <c r="NIF736"/>
      <c r="NIG736"/>
      <c r="NIH736"/>
      <c r="NII736"/>
      <c r="NIJ736"/>
      <c r="NIK736"/>
      <c r="NIL736"/>
      <c r="NIM736"/>
      <c r="NIN736"/>
      <c r="NIO736"/>
      <c r="NIP736"/>
      <c r="NIQ736"/>
      <c r="NIR736"/>
      <c r="NIS736"/>
      <c r="NIT736"/>
      <c r="NIU736"/>
      <c r="NIV736"/>
      <c r="NIW736"/>
      <c r="NIX736"/>
      <c r="NIY736"/>
      <c r="NIZ736"/>
      <c r="NJA736"/>
      <c r="NJB736"/>
      <c r="NJC736"/>
      <c r="NJD736"/>
      <c r="NJE736"/>
      <c r="NJF736"/>
      <c r="NJG736"/>
      <c r="NJH736"/>
      <c r="NJI736"/>
      <c r="NJJ736"/>
      <c r="NJK736"/>
      <c r="NJL736"/>
      <c r="NJM736"/>
      <c r="NJN736"/>
      <c r="NJO736"/>
      <c r="NJP736"/>
      <c r="NJQ736"/>
      <c r="NJR736"/>
      <c r="NJS736"/>
      <c r="NJT736"/>
      <c r="NJU736"/>
      <c r="NJV736"/>
      <c r="NJW736"/>
      <c r="NJX736"/>
      <c r="NJY736"/>
      <c r="NJZ736"/>
      <c r="NKA736"/>
      <c r="NKB736"/>
      <c r="NKC736"/>
      <c r="NKD736"/>
      <c r="NKE736"/>
      <c r="NKF736"/>
      <c r="NKG736"/>
      <c r="NKH736"/>
      <c r="NKI736"/>
      <c r="NKJ736"/>
      <c r="NKK736"/>
      <c r="NKL736"/>
      <c r="NKM736"/>
      <c r="NKN736"/>
      <c r="NKO736"/>
      <c r="NKP736"/>
      <c r="NKQ736"/>
      <c r="NKR736"/>
      <c r="NKS736"/>
      <c r="NKT736"/>
      <c r="NKU736"/>
      <c r="NKV736"/>
      <c r="NKW736"/>
      <c r="NKX736"/>
      <c r="NKY736"/>
      <c r="NKZ736"/>
      <c r="NLA736"/>
      <c r="NLB736"/>
      <c r="NLC736"/>
      <c r="NLD736"/>
      <c r="NLE736"/>
      <c r="NLF736"/>
      <c r="NLG736"/>
      <c r="NLH736"/>
      <c r="NLI736"/>
      <c r="NLJ736"/>
      <c r="NLK736"/>
      <c r="NLL736"/>
      <c r="NLM736"/>
      <c r="NLN736"/>
      <c r="NLO736"/>
      <c r="NLP736"/>
      <c r="NLQ736"/>
      <c r="NLR736"/>
      <c r="NLS736"/>
      <c r="NLT736"/>
      <c r="NLU736"/>
      <c r="NLV736"/>
      <c r="NLW736"/>
      <c r="NLX736"/>
      <c r="NLY736"/>
      <c r="NLZ736"/>
      <c r="NMA736"/>
      <c r="NMB736"/>
      <c r="NMC736"/>
      <c r="NMD736"/>
      <c r="NME736"/>
      <c r="NMF736"/>
      <c r="NMG736"/>
      <c r="NMH736"/>
      <c r="NMI736"/>
      <c r="NMJ736"/>
      <c r="NMK736"/>
      <c r="NML736"/>
      <c r="NMM736"/>
      <c r="NMN736"/>
      <c r="NMO736"/>
      <c r="NMP736"/>
      <c r="NMQ736"/>
      <c r="NMR736"/>
      <c r="NMS736"/>
      <c r="NMT736"/>
      <c r="NMU736"/>
      <c r="NMV736"/>
      <c r="NMW736"/>
      <c r="NMX736"/>
      <c r="NMY736"/>
      <c r="NMZ736"/>
      <c r="NNA736"/>
      <c r="NNB736"/>
      <c r="NNC736"/>
      <c r="NND736"/>
      <c r="NNE736"/>
      <c r="NNF736"/>
      <c r="NNG736"/>
      <c r="NNH736"/>
      <c r="NNI736"/>
      <c r="NNJ736"/>
      <c r="NNK736"/>
      <c r="NNL736"/>
      <c r="NNM736"/>
      <c r="NNN736"/>
      <c r="NNO736"/>
      <c r="NNP736"/>
      <c r="NNQ736"/>
      <c r="NNR736"/>
      <c r="NNS736"/>
      <c r="NNT736"/>
      <c r="NNU736"/>
      <c r="NNV736"/>
      <c r="NNW736"/>
      <c r="NNX736"/>
      <c r="NNY736"/>
      <c r="NNZ736"/>
      <c r="NOA736"/>
      <c r="NOB736"/>
      <c r="NOC736"/>
      <c r="NOD736"/>
      <c r="NOE736"/>
      <c r="NOF736"/>
      <c r="NOG736"/>
      <c r="NOH736"/>
      <c r="NOI736"/>
      <c r="NOJ736"/>
      <c r="NOK736"/>
      <c r="NOL736"/>
      <c r="NOM736"/>
      <c r="NON736"/>
      <c r="NOO736"/>
      <c r="NOP736"/>
      <c r="NOQ736"/>
      <c r="NOR736"/>
      <c r="NOS736"/>
      <c r="NOT736"/>
      <c r="NOU736"/>
      <c r="NOV736"/>
      <c r="NOW736"/>
      <c r="NOX736"/>
      <c r="NOY736"/>
      <c r="NOZ736"/>
      <c r="NPA736"/>
      <c r="NPB736"/>
      <c r="NPC736"/>
      <c r="NPD736"/>
      <c r="NPE736"/>
      <c r="NPF736"/>
      <c r="NPG736"/>
      <c r="NPH736"/>
      <c r="NPI736"/>
      <c r="NPJ736"/>
      <c r="NPK736"/>
      <c r="NPL736"/>
      <c r="NPM736"/>
      <c r="NPN736"/>
      <c r="NPO736"/>
      <c r="NPP736"/>
      <c r="NPQ736"/>
      <c r="NPR736"/>
      <c r="NPS736"/>
      <c r="NPT736"/>
      <c r="NPU736"/>
      <c r="NPV736"/>
      <c r="NPW736"/>
      <c r="NPX736"/>
      <c r="NPY736"/>
      <c r="NPZ736"/>
      <c r="NQA736"/>
      <c r="NQB736"/>
      <c r="NQC736"/>
      <c r="NQD736"/>
      <c r="NQE736"/>
      <c r="NQF736"/>
      <c r="NQG736"/>
      <c r="NQH736"/>
      <c r="NQI736"/>
      <c r="NQJ736"/>
      <c r="NQK736"/>
      <c r="NQL736"/>
      <c r="NQM736"/>
      <c r="NQN736"/>
      <c r="NQO736"/>
      <c r="NQP736"/>
      <c r="NQQ736"/>
      <c r="NQR736"/>
      <c r="NQS736"/>
      <c r="NQT736"/>
      <c r="NQU736"/>
      <c r="NQV736"/>
      <c r="NQW736"/>
      <c r="NQX736"/>
      <c r="NQY736"/>
      <c r="NQZ736"/>
      <c r="NRA736"/>
      <c r="NRB736"/>
      <c r="NRC736"/>
      <c r="NRD736"/>
      <c r="NRE736"/>
      <c r="NRF736"/>
      <c r="NRG736"/>
      <c r="NRH736"/>
      <c r="NRI736"/>
      <c r="NRJ736"/>
      <c r="NRK736"/>
      <c r="NRL736"/>
      <c r="NRM736"/>
      <c r="NRN736"/>
      <c r="NRO736"/>
      <c r="NRP736"/>
      <c r="NRQ736"/>
      <c r="NRR736"/>
      <c r="NRS736"/>
      <c r="NRT736"/>
      <c r="NRU736"/>
      <c r="NRV736"/>
      <c r="NRW736"/>
      <c r="NRX736"/>
      <c r="NRY736"/>
      <c r="NRZ736"/>
      <c r="NSA736"/>
      <c r="NSB736"/>
      <c r="NSC736"/>
      <c r="NSD736"/>
      <c r="NSE736"/>
      <c r="NSF736"/>
      <c r="NSG736"/>
      <c r="NSH736"/>
      <c r="NSI736"/>
      <c r="NSJ736"/>
      <c r="NSK736"/>
      <c r="NSL736"/>
      <c r="NSM736"/>
      <c r="NSN736"/>
      <c r="NSO736"/>
      <c r="NSP736"/>
      <c r="NSQ736"/>
      <c r="NSR736"/>
      <c r="NSS736"/>
      <c r="NST736"/>
      <c r="NSU736"/>
      <c r="NSV736"/>
      <c r="NSW736"/>
      <c r="NSX736"/>
      <c r="NSY736"/>
      <c r="NSZ736"/>
      <c r="NTA736"/>
      <c r="NTB736"/>
      <c r="NTC736"/>
      <c r="NTD736"/>
      <c r="NTE736"/>
      <c r="NTF736"/>
      <c r="NTG736"/>
      <c r="NTH736"/>
      <c r="NTI736"/>
      <c r="NTJ736"/>
      <c r="NTK736"/>
      <c r="NTL736"/>
      <c r="NTM736"/>
      <c r="NTN736"/>
      <c r="NTO736"/>
      <c r="NTP736"/>
      <c r="NTQ736"/>
      <c r="NTR736"/>
      <c r="NTS736"/>
      <c r="NTT736"/>
      <c r="NTU736"/>
      <c r="NTV736"/>
      <c r="NTW736"/>
      <c r="NTX736"/>
      <c r="NTY736"/>
      <c r="NTZ736"/>
      <c r="NUA736"/>
      <c r="NUB736"/>
      <c r="NUC736"/>
      <c r="NUD736"/>
      <c r="NUE736"/>
      <c r="NUF736"/>
      <c r="NUG736"/>
      <c r="NUH736"/>
      <c r="NUI736"/>
      <c r="NUJ736"/>
      <c r="NUK736"/>
      <c r="NUL736"/>
      <c r="NUM736"/>
      <c r="NUN736"/>
      <c r="NUO736"/>
      <c r="NUP736"/>
      <c r="NUQ736"/>
      <c r="NUR736"/>
      <c r="NUS736"/>
      <c r="NUT736"/>
      <c r="NUU736"/>
      <c r="NUV736"/>
      <c r="NUW736"/>
      <c r="NUX736"/>
      <c r="NUY736"/>
      <c r="NUZ736"/>
      <c r="NVA736"/>
      <c r="NVB736"/>
      <c r="NVC736"/>
      <c r="NVD736"/>
      <c r="NVE736"/>
      <c r="NVF736"/>
      <c r="NVG736"/>
      <c r="NVH736"/>
      <c r="NVI736"/>
      <c r="NVJ736"/>
      <c r="NVK736"/>
      <c r="NVL736"/>
      <c r="NVM736"/>
      <c r="NVN736"/>
      <c r="NVO736"/>
      <c r="NVP736"/>
      <c r="NVQ736"/>
      <c r="NVR736"/>
      <c r="NVS736"/>
      <c r="NVT736"/>
      <c r="NVU736"/>
      <c r="NVV736"/>
      <c r="NVW736"/>
      <c r="NVX736"/>
      <c r="NVY736"/>
      <c r="NVZ736"/>
      <c r="NWA736"/>
      <c r="NWB736"/>
      <c r="NWC736"/>
      <c r="NWD736"/>
      <c r="NWE736"/>
      <c r="NWF736"/>
      <c r="NWG736"/>
      <c r="NWH736"/>
      <c r="NWI736"/>
      <c r="NWJ736"/>
      <c r="NWK736"/>
      <c r="NWL736"/>
      <c r="NWM736"/>
      <c r="NWN736"/>
      <c r="NWO736"/>
      <c r="NWP736"/>
      <c r="NWQ736"/>
      <c r="NWR736"/>
      <c r="NWS736"/>
      <c r="NWT736"/>
      <c r="NWU736"/>
      <c r="NWV736"/>
      <c r="NWW736"/>
      <c r="NWX736"/>
      <c r="NWY736"/>
      <c r="NWZ736"/>
      <c r="NXA736"/>
      <c r="NXB736"/>
      <c r="NXC736"/>
      <c r="NXD736"/>
      <c r="NXE736"/>
      <c r="NXF736"/>
      <c r="NXG736"/>
      <c r="NXH736"/>
      <c r="NXI736"/>
      <c r="NXJ736"/>
      <c r="NXK736"/>
      <c r="NXL736"/>
      <c r="NXM736"/>
      <c r="NXN736"/>
      <c r="NXO736"/>
      <c r="NXP736"/>
      <c r="NXQ736"/>
      <c r="NXR736"/>
      <c r="NXS736"/>
      <c r="NXT736"/>
      <c r="NXU736"/>
      <c r="NXV736"/>
      <c r="NXW736"/>
      <c r="NXX736"/>
      <c r="NXY736"/>
      <c r="NXZ736"/>
      <c r="NYA736"/>
      <c r="NYB736"/>
      <c r="NYC736"/>
      <c r="NYD736"/>
      <c r="NYE736"/>
      <c r="NYF736"/>
      <c r="NYG736"/>
      <c r="NYH736"/>
      <c r="NYI736"/>
      <c r="NYJ736"/>
      <c r="NYK736"/>
      <c r="NYL736"/>
      <c r="NYM736"/>
      <c r="NYN736"/>
      <c r="NYO736"/>
      <c r="NYP736"/>
      <c r="NYQ736"/>
      <c r="NYR736"/>
      <c r="NYS736"/>
      <c r="NYT736"/>
      <c r="NYU736"/>
      <c r="NYV736"/>
      <c r="NYW736"/>
      <c r="NYX736"/>
      <c r="NYY736"/>
      <c r="NYZ736"/>
      <c r="NZA736"/>
      <c r="NZB736"/>
      <c r="NZC736"/>
      <c r="NZD736"/>
      <c r="NZE736"/>
      <c r="NZF736"/>
      <c r="NZG736"/>
      <c r="NZH736"/>
      <c r="NZI736"/>
      <c r="NZJ736"/>
      <c r="NZK736"/>
      <c r="NZL736"/>
      <c r="NZM736"/>
      <c r="NZN736"/>
      <c r="NZO736"/>
      <c r="NZP736"/>
      <c r="NZQ736"/>
      <c r="NZR736"/>
      <c r="NZS736"/>
      <c r="NZT736"/>
      <c r="NZU736"/>
      <c r="NZV736"/>
      <c r="NZW736"/>
      <c r="NZX736"/>
      <c r="NZY736"/>
      <c r="NZZ736"/>
      <c r="OAA736"/>
      <c r="OAB736"/>
      <c r="OAC736"/>
      <c r="OAD736"/>
      <c r="OAE736"/>
      <c r="OAF736"/>
      <c r="OAG736"/>
      <c r="OAH736"/>
      <c r="OAI736"/>
      <c r="OAJ736"/>
      <c r="OAK736"/>
      <c r="OAL736"/>
      <c r="OAM736"/>
      <c r="OAN736"/>
      <c r="OAO736"/>
      <c r="OAP736"/>
      <c r="OAQ736"/>
      <c r="OAR736"/>
      <c r="OAS736"/>
      <c r="OAT736"/>
      <c r="OAU736"/>
      <c r="OAV736"/>
      <c r="OAW736"/>
      <c r="OAX736"/>
      <c r="OAY736"/>
      <c r="OAZ736"/>
      <c r="OBA736"/>
      <c r="OBB736"/>
      <c r="OBC736"/>
      <c r="OBD736"/>
      <c r="OBE736"/>
      <c r="OBF736"/>
      <c r="OBG736"/>
      <c r="OBH736"/>
      <c r="OBI736"/>
      <c r="OBJ736"/>
      <c r="OBK736"/>
      <c r="OBL736"/>
      <c r="OBM736"/>
      <c r="OBN736"/>
      <c r="OBO736"/>
      <c r="OBP736"/>
      <c r="OBQ736"/>
      <c r="OBR736"/>
      <c r="OBS736"/>
      <c r="OBT736"/>
      <c r="OBU736"/>
      <c r="OBV736"/>
      <c r="OBW736"/>
      <c r="OBX736"/>
      <c r="OBY736"/>
      <c r="OBZ736"/>
      <c r="OCA736"/>
      <c r="OCB736"/>
      <c r="OCC736"/>
      <c r="OCD736"/>
      <c r="OCE736"/>
      <c r="OCF736"/>
      <c r="OCG736"/>
      <c r="OCH736"/>
      <c r="OCI736"/>
      <c r="OCJ736"/>
      <c r="OCK736"/>
      <c r="OCL736"/>
      <c r="OCM736"/>
      <c r="OCN736"/>
      <c r="OCO736"/>
      <c r="OCP736"/>
      <c r="OCQ736"/>
      <c r="OCR736"/>
      <c r="OCS736"/>
      <c r="OCT736"/>
      <c r="OCU736"/>
      <c r="OCV736"/>
      <c r="OCW736"/>
      <c r="OCX736"/>
      <c r="OCY736"/>
      <c r="OCZ736"/>
      <c r="ODA736"/>
      <c r="ODB736"/>
      <c r="ODC736"/>
      <c r="ODD736"/>
      <c r="ODE736"/>
      <c r="ODF736"/>
      <c r="ODG736"/>
      <c r="ODH736"/>
      <c r="ODI736"/>
      <c r="ODJ736"/>
      <c r="ODK736"/>
      <c r="ODL736"/>
      <c r="ODM736"/>
      <c r="ODN736"/>
      <c r="ODO736"/>
      <c r="ODP736"/>
      <c r="ODQ736"/>
      <c r="ODR736"/>
      <c r="ODS736"/>
      <c r="ODT736"/>
      <c r="ODU736"/>
      <c r="ODV736"/>
      <c r="ODW736"/>
      <c r="ODX736"/>
      <c r="ODY736"/>
      <c r="ODZ736"/>
      <c r="OEA736"/>
      <c r="OEB736"/>
      <c r="OEC736"/>
      <c r="OED736"/>
      <c r="OEE736"/>
      <c r="OEF736"/>
      <c r="OEG736"/>
      <c r="OEH736"/>
      <c r="OEI736"/>
      <c r="OEJ736"/>
      <c r="OEK736"/>
      <c r="OEL736"/>
      <c r="OEM736"/>
      <c r="OEN736"/>
      <c r="OEO736"/>
      <c r="OEP736"/>
      <c r="OEQ736"/>
      <c r="OER736"/>
      <c r="OES736"/>
      <c r="OET736"/>
      <c r="OEU736"/>
      <c r="OEV736"/>
      <c r="OEW736"/>
      <c r="OEX736"/>
      <c r="OEY736"/>
      <c r="OEZ736"/>
      <c r="OFA736"/>
      <c r="OFB736"/>
      <c r="OFC736"/>
      <c r="OFD736"/>
      <c r="OFE736"/>
      <c r="OFF736"/>
      <c r="OFG736"/>
      <c r="OFH736"/>
      <c r="OFI736"/>
      <c r="OFJ736"/>
      <c r="OFK736"/>
      <c r="OFL736"/>
      <c r="OFM736"/>
      <c r="OFN736"/>
      <c r="OFO736"/>
      <c r="OFP736"/>
      <c r="OFQ736"/>
      <c r="OFR736"/>
      <c r="OFS736"/>
      <c r="OFT736"/>
      <c r="OFU736"/>
      <c r="OFV736"/>
      <c r="OFW736"/>
      <c r="OFX736"/>
      <c r="OFY736"/>
      <c r="OFZ736"/>
      <c r="OGA736"/>
      <c r="OGB736"/>
      <c r="OGC736"/>
      <c r="OGD736"/>
      <c r="OGE736"/>
      <c r="OGF736"/>
      <c r="OGG736"/>
      <c r="OGH736"/>
      <c r="OGI736"/>
      <c r="OGJ736"/>
      <c r="OGK736"/>
      <c r="OGL736"/>
      <c r="OGM736"/>
      <c r="OGN736"/>
      <c r="OGO736"/>
      <c r="OGP736"/>
      <c r="OGQ736"/>
      <c r="OGR736"/>
      <c r="OGS736"/>
      <c r="OGT736"/>
      <c r="OGU736"/>
      <c r="OGV736"/>
      <c r="OGW736"/>
      <c r="OGX736"/>
      <c r="OGY736"/>
      <c r="OGZ736"/>
      <c r="OHA736"/>
      <c r="OHB736"/>
      <c r="OHC736"/>
      <c r="OHD736"/>
      <c r="OHE736"/>
      <c r="OHF736"/>
      <c r="OHG736"/>
      <c r="OHH736"/>
      <c r="OHI736"/>
      <c r="OHJ736"/>
      <c r="OHK736"/>
      <c r="OHL736"/>
      <c r="OHM736"/>
      <c r="OHN736"/>
      <c r="OHO736"/>
      <c r="OHP736"/>
      <c r="OHQ736"/>
      <c r="OHR736"/>
      <c r="OHS736"/>
      <c r="OHT736"/>
      <c r="OHU736"/>
      <c r="OHV736"/>
      <c r="OHW736"/>
      <c r="OHX736"/>
      <c r="OHY736"/>
      <c r="OHZ736"/>
      <c r="OIA736"/>
      <c r="OIB736"/>
      <c r="OIC736"/>
      <c r="OID736"/>
      <c r="OIE736"/>
      <c r="OIF736"/>
      <c r="OIG736"/>
      <c r="OIH736"/>
      <c r="OII736"/>
      <c r="OIJ736"/>
      <c r="OIK736"/>
      <c r="OIL736"/>
      <c r="OIM736"/>
      <c r="OIN736"/>
      <c r="OIO736"/>
      <c r="OIP736"/>
      <c r="OIQ736"/>
      <c r="OIR736"/>
      <c r="OIS736"/>
      <c r="OIT736"/>
      <c r="OIU736"/>
      <c r="OIV736"/>
      <c r="OIW736"/>
      <c r="OIX736"/>
      <c r="OIY736"/>
      <c r="OIZ736"/>
      <c r="OJA736"/>
      <c r="OJB736"/>
      <c r="OJC736"/>
      <c r="OJD736"/>
      <c r="OJE736"/>
      <c r="OJF736"/>
      <c r="OJG736"/>
      <c r="OJH736"/>
      <c r="OJI736"/>
      <c r="OJJ736"/>
      <c r="OJK736"/>
      <c r="OJL736"/>
      <c r="OJM736"/>
      <c r="OJN736"/>
      <c r="OJO736"/>
      <c r="OJP736"/>
      <c r="OJQ736"/>
      <c r="OJR736"/>
      <c r="OJS736"/>
      <c r="OJT736"/>
      <c r="OJU736"/>
      <c r="OJV736"/>
      <c r="OJW736"/>
      <c r="OJX736"/>
      <c r="OJY736"/>
      <c r="OJZ736"/>
      <c r="OKA736"/>
      <c r="OKB736"/>
      <c r="OKC736"/>
      <c r="OKD736"/>
      <c r="OKE736"/>
      <c r="OKF736"/>
      <c r="OKG736"/>
      <c r="OKH736"/>
      <c r="OKI736"/>
      <c r="OKJ736"/>
      <c r="OKK736"/>
      <c r="OKL736"/>
      <c r="OKM736"/>
      <c r="OKN736"/>
      <c r="OKO736"/>
      <c r="OKP736"/>
      <c r="OKQ736"/>
      <c r="OKR736"/>
      <c r="OKS736"/>
      <c r="OKT736"/>
      <c r="OKU736"/>
      <c r="OKV736"/>
      <c r="OKW736"/>
      <c r="OKX736"/>
      <c r="OKY736"/>
      <c r="OKZ736"/>
      <c r="OLA736"/>
      <c r="OLB736"/>
      <c r="OLC736"/>
      <c r="OLD736"/>
      <c r="OLE736"/>
      <c r="OLF736"/>
      <c r="OLG736"/>
      <c r="OLH736"/>
      <c r="OLI736"/>
      <c r="OLJ736"/>
      <c r="OLK736"/>
      <c r="OLL736"/>
      <c r="OLM736"/>
      <c r="OLN736"/>
      <c r="OLO736"/>
      <c r="OLP736"/>
      <c r="OLQ736"/>
      <c r="OLR736"/>
      <c r="OLS736"/>
      <c r="OLT736"/>
      <c r="OLU736"/>
      <c r="OLV736"/>
      <c r="OLW736"/>
      <c r="OLX736"/>
      <c r="OLY736"/>
      <c r="OLZ736"/>
      <c r="OMA736"/>
      <c r="OMB736"/>
      <c r="OMC736"/>
      <c r="OMD736"/>
      <c r="OME736"/>
      <c r="OMF736"/>
      <c r="OMG736"/>
      <c r="OMH736"/>
      <c r="OMI736"/>
      <c r="OMJ736"/>
      <c r="OMK736"/>
      <c r="OML736"/>
      <c r="OMM736"/>
      <c r="OMN736"/>
      <c r="OMO736"/>
      <c r="OMP736"/>
      <c r="OMQ736"/>
      <c r="OMR736"/>
      <c r="OMS736"/>
      <c r="OMT736"/>
      <c r="OMU736"/>
      <c r="OMV736"/>
      <c r="OMW736"/>
      <c r="OMX736"/>
      <c r="OMY736"/>
      <c r="OMZ736"/>
      <c r="ONA736"/>
      <c r="ONB736"/>
      <c r="ONC736"/>
      <c r="OND736"/>
      <c r="ONE736"/>
      <c r="ONF736"/>
      <c r="ONG736"/>
      <c r="ONH736"/>
      <c r="ONI736"/>
      <c r="ONJ736"/>
      <c r="ONK736"/>
      <c r="ONL736"/>
      <c r="ONM736"/>
      <c r="ONN736"/>
      <c r="ONO736"/>
      <c r="ONP736"/>
      <c r="ONQ736"/>
      <c r="ONR736"/>
      <c r="ONS736"/>
      <c r="ONT736"/>
      <c r="ONU736"/>
      <c r="ONV736"/>
      <c r="ONW736"/>
      <c r="ONX736"/>
      <c r="ONY736"/>
      <c r="ONZ736"/>
      <c r="OOA736"/>
      <c r="OOB736"/>
      <c r="OOC736"/>
      <c r="OOD736"/>
      <c r="OOE736"/>
      <c r="OOF736"/>
      <c r="OOG736"/>
      <c r="OOH736"/>
      <c r="OOI736"/>
      <c r="OOJ736"/>
      <c r="OOK736"/>
      <c r="OOL736"/>
      <c r="OOM736"/>
      <c r="OON736"/>
      <c r="OOO736"/>
      <c r="OOP736"/>
      <c r="OOQ736"/>
      <c r="OOR736"/>
      <c r="OOS736"/>
      <c r="OOT736"/>
      <c r="OOU736"/>
      <c r="OOV736"/>
      <c r="OOW736"/>
      <c r="OOX736"/>
      <c r="OOY736"/>
      <c r="OOZ736"/>
      <c r="OPA736"/>
      <c r="OPB736"/>
      <c r="OPC736"/>
      <c r="OPD736"/>
      <c r="OPE736"/>
      <c r="OPF736"/>
      <c r="OPG736"/>
      <c r="OPH736"/>
      <c r="OPI736"/>
      <c r="OPJ736"/>
      <c r="OPK736"/>
      <c r="OPL736"/>
      <c r="OPM736"/>
      <c r="OPN736"/>
      <c r="OPO736"/>
      <c r="OPP736"/>
      <c r="OPQ736"/>
      <c r="OPR736"/>
      <c r="OPS736"/>
      <c r="OPT736"/>
      <c r="OPU736"/>
      <c r="OPV736"/>
      <c r="OPW736"/>
      <c r="OPX736"/>
      <c r="OPY736"/>
      <c r="OPZ736"/>
      <c r="OQA736"/>
      <c r="OQB736"/>
      <c r="OQC736"/>
      <c r="OQD736"/>
      <c r="OQE736"/>
      <c r="OQF736"/>
      <c r="OQG736"/>
      <c r="OQH736"/>
      <c r="OQI736"/>
      <c r="OQJ736"/>
      <c r="OQK736"/>
      <c r="OQL736"/>
      <c r="OQM736"/>
      <c r="OQN736"/>
      <c r="OQO736"/>
      <c r="OQP736"/>
      <c r="OQQ736"/>
      <c r="OQR736"/>
      <c r="OQS736"/>
      <c r="OQT736"/>
      <c r="OQU736"/>
      <c r="OQV736"/>
      <c r="OQW736"/>
      <c r="OQX736"/>
      <c r="OQY736"/>
      <c r="OQZ736"/>
      <c r="ORA736"/>
      <c r="ORB736"/>
      <c r="ORC736"/>
      <c r="ORD736"/>
      <c r="ORE736"/>
      <c r="ORF736"/>
      <c r="ORG736"/>
      <c r="ORH736"/>
      <c r="ORI736"/>
      <c r="ORJ736"/>
      <c r="ORK736"/>
      <c r="ORL736"/>
      <c r="ORM736"/>
      <c r="ORN736"/>
      <c r="ORO736"/>
      <c r="ORP736"/>
      <c r="ORQ736"/>
      <c r="ORR736"/>
      <c r="ORS736"/>
      <c r="ORT736"/>
      <c r="ORU736"/>
      <c r="ORV736"/>
      <c r="ORW736"/>
      <c r="ORX736"/>
      <c r="ORY736"/>
      <c r="ORZ736"/>
      <c r="OSA736"/>
      <c r="OSB736"/>
      <c r="OSC736"/>
      <c r="OSD736"/>
      <c r="OSE736"/>
      <c r="OSF736"/>
      <c r="OSG736"/>
      <c r="OSH736"/>
      <c r="OSI736"/>
      <c r="OSJ736"/>
      <c r="OSK736"/>
      <c r="OSL736"/>
      <c r="OSM736"/>
      <c r="OSN736"/>
      <c r="OSO736"/>
      <c r="OSP736"/>
      <c r="OSQ736"/>
      <c r="OSR736"/>
      <c r="OSS736"/>
      <c r="OST736"/>
      <c r="OSU736"/>
      <c r="OSV736"/>
      <c r="OSW736"/>
      <c r="OSX736"/>
      <c r="OSY736"/>
      <c r="OSZ736"/>
      <c r="OTA736"/>
      <c r="OTB736"/>
      <c r="OTC736"/>
      <c r="OTD736"/>
      <c r="OTE736"/>
      <c r="OTF736"/>
      <c r="OTG736"/>
      <c r="OTH736"/>
      <c r="OTI736"/>
      <c r="OTJ736"/>
      <c r="OTK736"/>
      <c r="OTL736"/>
      <c r="OTM736"/>
      <c r="OTN736"/>
      <c r="OTO736"/>
      <c r="OTP736"/>
      <c r="OTQ736"/>
      <c r="OTR736"/>
      <c r="OTS736"/>
      <c r="OTT736"/>
      <c r="OTU736"/>
      <c r="OTV736"/>
      <c r="OTW736"/>
      <c r="OTX736"/>
      <c r="OTY736"/>
      <c r="OTZ736"/>
      <c r="OUA736"/>
      <c r="OUB736"/>
      <c r="OUC736"/>
      <c r="OUD736"/>
      <c r="OUE736"/>
      <c r="OUF736"/>
      <c r="OUG736"/>
      <c r="OUH736"/>
      <c r="OUI736"/>
      <c r="OUJ736"/>
      <c r="OUK736"/>
      <c r="OUL736"/>
      <c r="OUM736"/>
      <c r="OUN736"/>
      <c r="OUO736"/>
      <c r="OUP736"/>
      <c r="OUQ736"/>
      <c r="OUR736"/>
      <c r="OUS736"/>
      <c r="OUT736"/>
      <c r="OUU736"/>
      <c r="OUV736"/>
      <c r="OUW736"/>
      <c r="OUX736"/>
      <c r="OUY736"/>
      <c r="OUZ736"/>
      <c r="OVA736"/>
      <c r="OVB736"/>
      <c r="OVC736"/>
      <c r="OVD736"/>
      <c r="OVE736"/>
      <c r="OVF736"/>
      <c r="OVG736"/>
      <c r="OVH736"/>
      <c r="OVI736"/>
      <c r="OVJ736"/>
      <c r="OVK736"/>
      <c r="OVL736"/>
      <c r="OVM736"/>
      <c r="OVN736"/>
      <c r="OVO736"/>
      <c r="OVP736"/>
      <c r="OVQ736"/>
      <c r="OVR736"/>
      <c r="OVS736"/>
      <c r="OVT736"/>
      <c r="OVU736"/>
      <c r="OVV736"/>
      <c r="OVW736"/>
      <c r="OVX736"/>
      <c r="OVY736"/>
      <c r="OVZ736"/>
      <c r="OWA736"/>
      <c r="OWB736"/>
      <c r="OWC736"/>
      <c r="OWD736"/>
      <c r="OWE736"/>
      <c r="OWF736"/>
      <c r="OWG736"/>
      <c r="OWH736"/>
      <c r="OWI736"/>
      <c r="OWJ736"/>
      <c r="OWK736"/>
      <c r="OWL736"/>
      <c r="OWM736"/>
      <c r="OWN736"/>
      <c r="OWO736"/>
      <c r="OWP736"/>
      <c r="OWQ736"/>
      <c r="OWR736"/>
      <c r="OWS736"/>
      <c r="OWT736"/>
      <c r="OWU736"/>
      <c r="OWV736"/>
      <c r="OWW736"/>
      <c r="OWX736"/>
      <c r="OWY736"/>
      <c r="OWZ736"/>
      <c r="OXA736"/>
      <c r="OXB736"/>
      <c r="OXC736"/>
      <c r="OXD736"/>
      <c r="OXE736"/>
      <c r="OXF736"/>
      <c r="OXG736"/>
      <c r="OXH736"/>
      <c r="OXI736"/>
      <c r="OXJ736"/>
      <c r="OXK736"/>
      <c r="OXL736"/>
      <c r="OXM736"/>
      <c r="OXN736"/>
      <c r="OXO736"/>
      <c r="OXP736"/>
      <c r="OXQ736"/>
      <c r="OXR736"/>
      <c r="OXS736"/>
      <c r="OXT736"/>
      <c r="OXU736"/>
      <c r="OXV736"/>
      <c r="OXW736"/>
      <c r="OXX736"/>
      <c r="OXY736"/>
      <c r="OXZ736"/>
      <c r="OYA736"/>
      <c r="OYB736"/>
      <c r="OYC736"/>
      <c r="OYD736"/>
      <c r="OYE736"/>
      <c r="OYF736"/>
      <c r="OYG736"/>
      <c r="OYH736"/>
      <c r="OYI736"/>
      <c r="OYJ736"/>
      <c r="OYK736"/>
      <c r="OYL736"/>
      <c r="OYM736"/>
      <c r="OYN736"/>
      <c r="OYO736"/>
      <c r="OYP736"/>
      <c r="OYQ736"/>
      <c r="OYR736"/>
      <c r="OYS736"/>
      <c r="OYT736"/>
      <c r="OYU736"/>
      <c r="OYV736"/>
      <c r="OYW736"/>
      <c r="OYX736"/>
      <c r="OYY736"/>
      <c r="OYZ736"/>
      <c r="OZA736"/>
      <c r="OZB736"/>
      <c r="OZC736"/>
      <c r="OZD736"/>
      <c r="OZE736"/>
      <c r="OZF736"/>
      <c r="OZG736"/>
      <c r="OZH736"/>
      <c r="OZI736"/>
      <c r="OZJ736"/>
      <c r="OZK736"/>
      <c r="OZL736"/>
      <c r="OZM736"/>
      <c r="OZN736"/>
      <c r="OZO736"/>
      <c r="OZP736"/>
      <c r="OZQ736"/>
      <c r="OZR736"/>
      <c r="OZS736"/>
      <c r="OZT736"/>
      <c r="OZU736"/>
      <c r="OZV736"/>
      <c r="OZW736"/>
      <c r="OZX736"/>
      <c r="OZY736"/>
      <c r="OZZ736"/>
      <c r="PAA736"/>
      <c r="PAB736"/>
      <c r="PAC736"/>
      <c r="PAD736"/>
      <c r="PAE736"/>
      <c r="PAF736"/>
      <c r="PAG736"/>
      <c r="PAH736"/>
      <c r="PAI736"/>
      <c r="PAJ736"/>
      <c r="PAK736"/>
      <c r="PAL736"/>
      <c r="PAM736"/>
      <c r="PAN736"/>
      <c r="PAO736"/>
      <c r="PAP736"/>
      <c r="PAQ736"/>
      <c r="PAR736"/>
      <c r="PAS736"/>
      <c r="PAT736"/>
      <c r="PAU736"/>
      <c r="PAV736"/>
      <c r="PAW736"/>
      <c r="PAX736"/>
      <c r="PAY736"/>
      <c r="PAZ736"/>
      <c r="PBA736"/>
      <c r="PBB736"/>
      <c r="PBC736"/>
      <c r="PBD736"/>
      <c r="PBE736"/>
      <c r="PBF736"/>
      <c r="PBG736"/>
      <c r="PBH736"/>
      <c r="PBI736"/>
      <c r="PBJ736"/>
      <c r="PBK736"/>
      <c r="PBL736"/>
      <c r="PBM736"/>
      <c r="PBN736"/>
      <c r="PBO736"/>
      <c r="PBP736"/>
      <c r="PBQ736"/>
      <c r="PBR736"/>
      <c r="PBS736"/>
      <c r="PBT736"/>
      <c r="PBU736"/>
      <c r="PBV736"/>
      <c r="PBW736"/>
      <c r="PBX736"/>
      <c r="PBY736"/>
      <c r="PBZ736"/>
      <c r="PCA736"/>
      <c r="PCB736"/>
      <c r="PCC736"/>
      <c r="PCD736"/>
      <c r="PCE736"/>
      <c r="PCF736"/>
      <c r="PCG736"/>
      <c r="PCH736"/>
      <c r="PCI736"/>
      <c r="PCJ736"/>
      <c r="PCK736"/>
      <c r="PCL736"/>
      <c r="PCM736"/>
      <c r="PCN736"/>
      <c r="PCO736"/>
      <c r="PCP736"/>
      <c r="PCQ736"/>
      <c r="PCR736"/>
      <c r="PCS736"/>
      <c r="PCT736"/>
      <c r="PCU736"/>
      <c r="PCV736"/>
      <c r="PCW736"/>
      <c r="PCX736"/>
      <c r="PCY736"/>
      <c r="PCZ736"/>
      <c r="PDA736"/>
      <c r="PDB736"/>
      <c r="PDC736"/>
      <c r="PDD736"/>
      <c r="PDE736"/>
      <c r="PDF736"/>
      <c r="PDG736"/>
      <c r="PDH736"/>
      <c r="PDI736"/>
      <c r="PDJ736"/>
      <c r="PDK736"/>
      <c r="PDL736"/>
      <c r="PDM736"/>
      <c r="PDN736"/>
      <c r="PDO736"/>
      <c r="PDP736"/>
      <c r="PDQ736"/>
      <c r="PDR736"/>
      <c r="PDS736"/>
      <c r="PDT736"/>
      <c r="PDU736"/>
      <c r="PDV736"/>
      <c r="PDW736"/>
      <c r="PDX736"/>
      <c r="PDY736"/>
      <c r="PDZ736"/>
      <c r="PEA736"/>
      <c r="PEB736"/>
      <c r="PEC736"/>
      <c r="PED736"/>
      <c r="PEE736"/>
      <c r="PEF736"/>
      <c r="PEG736"/>
      <c r="PEH736"/>
      <c r="PEI736"/>
      <c r="PEJ736"/>
      <c r="PEK736"/>
      <c r="PEL736"/>
      <c r="PEM736"/>
      <c r="PEN736"/>
      <c r="PEO736"/>
      <c r="PEP736"/>
      <c r="PEQ736"/>
      <c r="PER736"/>
      <c r="PES736"/>
      <c r="PET736"/>
      <c r="PEU736"/>
      <c r="PEV736"/>
      <c r="PEW736"/>
      <c r="PEX736"/>
      <c r="PEY736"/>
      <c r="PEZ736"/>
      <c r="PFA736"/>
      <c r="PFB736"/>
      <c r="PFC736"/>
      <c r="PFD736"/>
      <c r="PFE736"/>
      <c r="PFF736"/>
      <c r="PFG736"/>
      <c r="PFH736"/>
      <c r="PFI736"/>
      <c r="PFJ736"/>
      <c r="PFK736"/>
      <c r="PFL736"/>
      <c r="PFM736"/>
      <c r="PFN736"/>
      <c r="PFO736"/>
      <c r="PFP736"/>
      <c r="PFQ736"/>
      <c r="PFR736"/>
      <c r="PFS736"/>
      <c r="PFT736"/>
      <c r="PFU736"/>
      <c r="PFV736"/>
      <c r="PFW736"/>
      <c r="PFX736"/>
      <c r="PFY736"/>
      <c r="PFZ736"/>
      <c r="PGA736"/>
      <c r="PGB736"/>
      <c r="PGC736"/>
      <c r="PGD736"/>
      <c r="PGE736"/>
      <c r="PGF736"/>
      <c r="PGG736"/>
      <c r="PGH736"/>
      <c r="PGI736"/>
      <c r="PGJ736"/>
      <c r="PGK736"/>
      <c r="PGL736"/>
      <c r="PGM736"/>
      <c r="PGN736"/>
      <c r="PGO736"/>
      <c r="PGP736"/>
      <c r="PGQ736"/>
      <c r="PGR736"/>
      <c r="PGS736"/>
      <c r="PGT736"/>
      <c r="PGU736"/>
      <c r="PGV736"/>
      <c r="PGW736"/>
      <c r="PGX736"/>
      <c r="PGY736"/>
      <c r="PGZ736"/>
      <c r="PHA736"/>
      <c r="PHB736"/>
      <c r="PHC736"/>
      <c r="PHD736"/>
      <c r="PHE736"/>
      <c r="PHF736"/>
      <c r="PHG736"/>
      <c r="PHH736"/>
      <c r="PHI736"/>
      <c r="PHJ736"/>
      <c r="PHK736"/>
      <c r="PHL736"/>
      <c r="PHM736"/>
      <c r="PHN736"/>
      <c r="PHO736"/>
      <c r="PHP736"/>
      <c r="PHQ736"/>
      <c r="PHR736"/>
      <c r="PHS736"/>
      <c r="PHT736"/>
      <c r="PHU736"/>
      <c r="PHV736"/>
      <c r="PHW736"/>
      <c r="PHX736"/>
      <c r="PHY736"/>
      <c r="PHZ736"/>
      <c r="PIA736"/>
      <c r="PIB736"/>
      <c r="PIC736"/>
      <c r="PID736"/>
      <c r="PIE736"/>
      <c r="PIF736"/>
      <c r="PIG736"/>
      <c r="PIH736"/>
      <c r="PII736"/>
      <c r="PIJ736"/>
      <c r="PIK736"/>
      <c r="PIL736"/>
      <c r="PIM736"/>
      <c r="PIN736"/>
      <c r="PIO736"/>
      <c r="PIP736"/>
      <c r="PIQ736"/>
      <c r="PIR736"/>
      <c r="PIS736"/>
      <c r="PIT736"/>
      <c r="PIU736"/>
      <c r="PIV736"/>
      <c r="PIW736"/>
      <c r="PIX736"/>
      <c r="PIY736"/>
      <c r="PIZ736"/>
      <c r="PJA736"/>
      <c r="PJB736"/>
      <c r="PJC736"/>
      <c r="PJD736"/>
      <c r="PJE736"/>
      <c r="PJF736"/>
      <c r="PJG736"/>
      <c r="PJH736"/>
      <c r="PJI736"/>
      <c r="PJJ736"/>
      <c r="PJK736"/>
      <c r="PJL736"/>
      <c r="PJM736"/>
      <c r="PJN736"/>
      <c r="PJO736"/>
      <c r="PJP736"/>
      <c r="PJQ736"/>
      <c r="PJR736"/>
      <c r="PJS736"/>
      <c r="PJT736"/>
      <c r="PJU736"/>
      <c r="PJV736"/>
      <c r="PJW736"/>
      <c r="PJX736"/>
      <c r="PJY736"/>
      <c r="PJZ736"/>
      <c r="PKA736"/>
      <c r="PKB736"/>
      <c r="PKC736"/>
      <c r="PKD736"/>
      <c r="PKE736"/>
      <c r="PKF736"/>
      <c r="PKG736"/>
      <c r="PKH736"/>
      <c r="PKI736"/>
      <c r="PKJ736"/>
      <c r="PKK736"/>
      <c r="PKL736"/>
      <c r="PKM736"/>
      <c r="PKN736"/>
      <c r="PKO736"/>
      <c r="PKP736"/>
      <c r="PKQ736"/>
      <c r="PKR736"/>
      <c r="PKS736"/>
      <c r="PKT736"/>
      <c r="PKU736"/>
      <c r="PKV736"/>
      <c r="PKW736"/>
      <c r="PKX736"/>
      <c r="PKY736"/>
      <c r="PKZ736"/>
      <c r="PLA736"/>
      <c r="PLB736"/>
      <c r="PLC736"/>
      <c r="PLD736"/>
      <c r="PLE736"/>
      <c r="PLF736"/>
      <c r="PLG736"/>
      <c r="PLH736"/>
      <c r="PLI736"/>
      <c r="PLJ736"/>
      <c r="PLK736"/>
      <c r="PLL736"/>
      <c r="PLM736"/>
      <c r="PLN736"/>
      <c r="PLO736"/>
      <c r="PLP736"/>
      <c r="PLQ736"/>
      <c r="PLR736"/>
      <c r="PLS736"/>
      <c r="PLT736"/>
      <c r="PLU736"/>
      <c r="PLV736"/>
      <c r="PLW736"/>
      <c r="PLX736"/>
      <c r="PLY736"/>
      <c r="PLZ736"/>
      <c r="PMA736"/>
      <c r="PMB736"/>
      <c r="PMC736"/>
      <c r="PMD736"/>
      <c r="PME736"/>
      <c r="PMF736"/>
      <c r="PMG736"/>
      <c r="PMH736"/>
      <c r="PMI736"/>
      <c r="PMJ736"/>
      <c r="PMK736"/>
      <c r="PML736"/>
      <c r="PMM736"/>
      <c r="PMN736"/>
      <c r="PMO736"/>
      <c r="PMP736"/>
      <c r="PMQ736"/>
      <c r="PMR736"/>
      <c r="PMS736"/>
      <c r="PMT736"/>
      <c r="PMU736"/>
      <c r="PMV736"/>
      <c r="PMW736"/>
      <c r="PMX736"/>
      <c r="PMY736"/>
      <c r="PMZ736"/>
      <c r="PNA736"/>
      <c r="PNB736"/>
      <c r="PNC736"/>
      <c r="PND736"/>
      <c r="PNE736"/>
      <c r="PNF736"/>
      <c r="PNG736"/>
      <c r="PNH736"/>
      <c r="PNI736"/>
      <c r="PNJ736"/>
      <c r="PNK736"/>
      <c r="PNL736"/>
      <c r="PNM736"/>
      <c r="PNN736"/>
      <c r="PNO736"/>
      <c r="PNP736"/>
      <c r="PNQ736"/>
      <c r="PNR736"/>
      <c r="PNS736"/>
      <c r="PNT736"/>
      <c r="PNU736"/>
      <c r="PNV736"/>
      <c r="PNW736"/>
      <c r="PNX736"/>
      <c r="PNY736"/>
      <c r="PNZ736"/>
      <c r="POA736"/>
      <c r="POB736"/>
      <c r="POC736"/>
      <c r="POD736"/>
      <c r="POE736"/>
      <c r="POF736"/>
      <c r="POG736"/>
      <c r="POH736"/>
      <c r="POI736"/>
      <c r="POJ736"/>
      <c r="POK736"/>
      <c r="POL736"/>
      <c r="POM736"/>
      <c r="PON736"/>
      <c r="POO736"/>
      <c r="POP736"/>
      <c r="POQ736"/>
      <c r="POR736"/>
      <c r="POS736"/>
      <c r="POT736"/>
      <c r="POU736"/>
      <c r="POV736"/>
      <c r="POW736"/>
      <c r="POX736"/>
      <c r="POY736"/>
      <c r="POZ736"/>
      <c r="PPA736"/>
      <c r="PPB736"/>
      <c r="PPC736"/>
      <c r="PPD736"/>
      <c r="PPE736"/>
      <c r="PPF736"/>
      <c r="PPG736"/>
      <c r="PPH736"/>
      <c r="PPI736"/>
      <c r="PPJ736"/>
      <c r="PPK736"/>
      <c r="PPL736"/>
      <c r="PPM736"/>
      <c r="PPN736"/>
      <c r="PPO736"/>
      <c r="PPP736"/>
      <c r="PPQ736"/>
      <c r="PPR736"/>
      <c r="PPS736"/>
      <c r="PPT736"/>
      <c r="PPU736"/>
      <c r="PPV736"/>
      <c r="PPW736"/>
      <c r="PPX736"/>
      <c r="PPY736"/>
      <c r="PPZ736"/>
      <c r="PQA736"/>
      <c r="PQB736"/>
      <c r="PQC736"/>
      <c r="PQD736"/>
      <c r="PQE736"/>
      <c r="PQF736"/>
      <c r="PQG736"/>
      <c r="PQH736"/>
      <c r="PQI736"/>
      <c r="PQJ736"/>
      <c r="PQK736"/>
      <c r="PQL736"/>
      <c r="PQM736"/>
      <c r="PQN736"/>
      <c r="PQO736"/>
      <c r="PQP736"/>
      <c r="PQQ736"/>
      <c r="PQR736"/>
      <c r="PQS736"/>
      <c r="PQT736"/>
      <c r="PQU736"/>
      <c r="PQV736"/>
      <c r="PQW736"/>
      <c r="PQX736"/>
      <c r="PQY736"/>
      <c r="PQZ736"/>
      <c r="PRA736"/>
      <c r="PRB736"/>
      <c r="PRC736"/>
      <c r="PRD736"/>
      <c r="PRE736"/>
      <c r="PRF736"/>
      <c r="PRG736"/>
      <c r="PRH736"/>
      <c r="PRI736"/>
      <c r="PRJ736"/>
      <c r="PRK736"/>
      <c r="PRL736"/>
      <c r="PRM736"/>
      <c r="PRN736"/>
      <c r="PRO736"/>
      <c r="PRP736"/>
      <c r="PRQ736"/>
      <c r="PRR736"/>
      <c r="PRS736"/>
      <c r="PRT736"/>
      <c r="PRU736"/>
      <c r="PRV736"/>
      <c r="PRW736"/>
      <c r="PRX736"/>
      <c r="PRY736"/>
      <c r="PRZ736"/>
      <c r="PSA736"/>
      <c r="PSB736"/>
      <c r="PSC736"/>
      <c r="PSD736"/>
      <c r="PSE736"/>
      <c r="PSF736"/>
      <c r="PSG736"/>
      <c r="PSH736"/>
      <c r="PSI736"/>
      <c r="PSJ736"/>
      <c r="PSK736"/>
      <c r="PSL736"/>
      <c r="PSM736"/>
      <c r="PSN736"/>
      <c r="PSO736"/>
      <c r="PSP736"/>
      <c r="PSQ736"/>
      <c r="PSR736"/>
      <c r="PSS736"/>
      <c r="PST736"/>
      <c r="PSU736"/>
      <c r="PSV736"/>
      <c r="PSW736"/>
      <c r="PSX736"/>
      <c r="PSY736"/>
      <c r="PSZ736"/>
      <c r="PTA736"/>
      <c r="PTB736"/>
      <c r="PTC736"/>
      <c r="PTD736"/>
      <c r="PTE736"/>
      <c r="PTF736"/>
      <c r="PTG736"/>
      <c r="PTH736"/>
      <c r="PTI736"/>
      <c r="PTJ736"/>
      <c r="PTK736"/>
      <c r="PTL736"/>
      <c r="PTM736"/>
      <c r="PTN736"/>
      <c r="PTO736"/>
      <c r="PTP736"/>
      <c r="PTQ736"/>
      <c r="PTR736"/>
      <c r="PTS736"/>
      <c r="PTT736"/>
      <c r="PTU736"/>
      <c r="PTV736"/>
      <c r="PTW736"/>
      <c r="PTX736"/>
      <c r="PTY736"/>
      <c r="PTZ736"/>
      <c r="PUA736"/>
      <c r="PUB736"/>
      <c r="PUC736"/>
      <c r="PUD736"/>
      <c r="PUE736"/>
      <c r="PUF736"/>
      <c r="PUG736"/>
      <c r="PUH736"/>
      <c r="PUI736"/>
      <c r="PUJ736"/>
      <c r="PUK736"/>
      <c r="PUL736"/>
      <c r="PUM736"/>
      <c r="PUN736"/>
      <c r="PUO736"/>
      <c r="PUP736"/>
      <c r="PUQ736"/>
      <c r="PUR736"/>
      <c r="PUS736"/>
      <c r="PUT736"/>
      <c r="PUU736"/>
      <c r="PUV736"/>
      <c r="PUW736"/>
      <c r="PUX736"/>
      <c r="PUY736"/>
      <c r="PUZ736"/>
      <c r="PVA736"/>
      <c r="PVB736"/>
      <c r="PVC736"/>
      <c r="PVD736"/>
      <c r="PVE736"/>
      <c r="PVF736"/>
      <c r="PVG736"/>
      <c r="PVH736"/>
      <c r="PVI736"/>
      <c r="PVJ736"/>
      <c r="PVK736"/>
      <c r="PVL736"/>
      <c r="PVM736"/>
      <c r="PVN736"/>
      <c r="PVO736"/>
      <c r="PVP736"/>
      <c r="PVQ736"/>
      <c r="PVR736"/>
      <c r="PVS736"/>
      <c r="PVT736"/>
      <c r="PVU736"/>
      <c r="PVV736"/>
      <c r="PVW736"/>
      <c r="PVX736"/>
      <c r="PVY736"/>
      <c r="PVZ736"/>
      <c r="PWA736"/>
      <c r="PWB736"/>
      <c r="PWC736"/>
      <c r="PWD736"/>
      <c r="PWE736"/>
      <c r="PWF736"/>
      <c r="PWG736"/>
      <c r="PWH736"/>
      <c r="PWI736"/>
      <c r="PWJ736"/>
      <c r="PWK736"/>
      <c r="PWL736"/>
      <c r="PWM736"/>
      <c r="PWN736"/>
      <c r="PWO736"/>
      <c r="PWP736"/>
      <c r="PWQ736"/>
      <c r="PWR736"/>
      <c r="PWS736"/>
      <c r="PWT736"/>
      <c r="PWU736"/>
      <c r="PWV736"/>
      <c r="PWW736"/>
      <c r="PWX736"/>
      <c r="PWY736"/>
      <c r="PWZ736"/>
      <c r="PXA736"/>
      <c r="PXB736"/>
      <c r="PXC736"/>
      <c r="PXD736"/>
      <c r="PXE736"/>
      <c r="PXF736"/>
      <c r="PXG736"/>
      <c r="PXH736"/>
      <c r="PXI736"/>
      <c r="PXJ736"/>
      <c r="PXK736"/>
      <c r="PXL736"/>
      <c r="PXM736"/>
      <c r="PXN736"/>
      <c r="PXO736"/>
      <c r="PXP736"/>
      <c r="PXQ736"/>
      <c r="PXR736"/>
      <c r="PXS736"/>
      <c r="PXT736"/>
      <c r="PXU736"/>
      <c r="PXV736"/>
      <c r="PXW736"/>
      <c r="PXX736"/>
      <c r="PXY736"/>
      <c r="PXZ736"/>
      <c r="PYA736"/>
      <c r="PYB736"/>
      <c r="PYC736"/>
      <c r="PYD736"/>
      <c r="PYE736"/>
      <c r="PYF736"/>
      <c r="PYG736"/>
      <c r="PYH736"/>
      <c r="PYI736"/>
      <c r="PYJ736"/>
      <c r="PYK736"/>
      <c r="PYL736"/>
      <c r="PYM736"/>
      <c r="PYN736"/>
      <c r="PYO736"/>
      <c r="PYP736"/>
      <c r="PYQ736"/>
      <c r="PYR736"/>
      <c r="PYS736"/>
      <c r="PYT736"/>
      <c r="PYU736"/>
      <c r="PYV736"/>
      <c r="PYW736"/>
      <c r="PYX736"/>
      <c r="PYY736"/>
      <c r="PYZ736"/>
      <c r="PZA736"/>
      <c r="PZB736"/>
      <c r="PZC736"/>
      <c r="PZD736"/>
      <c r="PZE736"/>
      <c r="PZF736"/>
      <c r="PZG736"/>
      <c r="PZH736"/>
      <c r="PZI736"/>
      <c r="PZJ736"/>
      <c r="PZK736"/>
      <c r="PZL736"/>
      <c r="PZM736"/>
      <c r="PZN736"/>
      <c r="PZO736"/>
      <c r="PZP736"/>
      <c r="PZQ736"/>
      <c r="PZR736"/>
      <c r="PZS736"/>
      <c r="PZT736"/>
      <c r="PZU736"/>
      <c r="PZV736"/>
      <c r="PZW736"/>
      <c r="PZX736"/>
      <c r="PZY736"/>
      <c r="PZZ736"/>
      <c r="QAA736"/>
      <c r="QAB736"/>
      <c r="QAC736"/>
      <c r="QAD736"/>
      <c r="QAE736"/>
      <c r="QAF736"/>
      <c r="QAG736"/>
      <c r="QAH736"/>
      <c r="QAI736"/>
      <c r="QAJ736"/>
      <c r="QAK736"/>
      <c r="QAL736"/>
      <c r="QAM736"/>
      <c r="QAN736"/>
      <c r="QAO736"/>
      <c r="QAP736"/>
      <c r="QAQ736"/>
      <c r="QAR736"/>
      <c r="QAS736"/>
      <c r="QAT736"/>
      <c r="QAU736"/>
      <c r="QAV736"/>
      <c r="QAW736"/>
      <c r="QAX736"/>
      <c r="QAY736"/>
      <c r="QAZ736"/>
      <c r="QBA736"/>
      <c r="QBB736"/>
      <c r="QBC736"/>
      <c r="QBD736"/>
      <c r="QBE736"/>
      <c r="QBF736"/>
      <c r="QBG736"/>
      <c r="QBH736"/>
      <c r="QBI736"/>
      <c r="QBJ736"/>
      <c r="QBK736"/>
      <c r="QBL736"/>
      <c r="QBM736"/>
      <c r="QBN736"/>
      <c r="QBO736"/>
      <c r="QBP736"/>
      <c r="QBQ736"/>
      <c r="QBR736"/>
      <c r="QBS736"/>
      <c r="QBT736"/>
      <c r="QBU736"/>
      <c r="QBV736"/>
      <c r="QBW736"/>
      <c r="QBX736"/>
      <c r="QBY736"/>
      <c r="QBZ736"/>
      <c r="QCA736"/>
      <c r="QCB736"/>
      <c r="QCC736"/>
      <c r="QCD736"/>
      <c r="QCE736"/>
      <c r="QCF736"/>
      <c r="QCG736"/>
      <c r="QCH736"/>
      <c r="QCI736"/>
      <c r="QCJ736"/>
      <c r="QCK736"/>
      <c r="QCL736"/>
      <c r="QCM736"/>
      <c r="QCN736"/>
      <c r="QCO736"/>
      <c r="QCP736"/>
      <c r="QCQ736"/>
      <c r="QCR736"/>
      <c r="QCS736"/>
      <c r="QCT736"/>
      <c r="QCU736"/>
      <c r="QCV736"/>
      <c r="QCW736"/>
      <c r="QCX736"/>
      <c r="QCY736"/>
      <c r="QCZ736"/>
      <c r="QDA736"/>
      <c r="QDB736"/>
      <c r="QDC736"/>
      <c r="QDD736"/>
      <c r="QDE736"/>
      <c r="QDF736"/>
      <c r="QDG736"/>
      <c r="QDH736"/>
      <c r="QDI736"/>
      <c r="QDJ736"/>
      <c r="QDK736"/>
      <c r="QDL736"/>
      <c r="QDM736"/>
      <c r="QDN736"/>
      <c r="QDO736"/>
      <c r="QDP736"/>
      <c r="QDQ736"/>
      <c r="QDR736"/>
      <c r="QDS736"/>
      <c r="QDT736"/>
      <c r="QDU736"/>
      <c r="QDV736"/>
      <c r="QDW736"/>
      <c r="QDX736"/>
      <c r="QDY736"/>
      <c r="QDZ736"/>
      <c r="QEA736"/>
      <c r="QEB736"/>
      <c r="QEC736"/>
      <c r="QED736"/>
      <c r="QEE736"/>
      <c r="QEF736"/>
      <c r="QEG736"/>
      <c r="QEH736"/>
      <c r="QEI736"/>
      <c r="QEJ736"/>
      <c r="QEK736"/>
      <c r="QEL736"/>
      <c r="QEM736"/>
      <c r="QEN736"/>
      <c r="QEO736"/>
      <c r="QEP736"/>
      <c r="QEQ736"/>
      <c r="QER736"/>
      <c r="QES736"/>
      <c r="QET736"/>
      <c r="QEU736"/>
      <c r="QEV736"/>
      <c r="QEW736"/>
      <c r="QEX736"/>
      <c r="QEY736"/>
      <c r="QEZ736"/>
      <c r="QFA736"/>
      <c r="QFB736"/>
      <c r="QFC736"/>
      <c r="QFD736"/>
      <c r="QFE736"/>
      <c r="QFF736"/>
      <c r="QFG736"/>
      <c r="QFH736"/>
      <c r="QFI736"/>
      <c r="QFJ736"/>
      <c r="QFK736"/>
      <c r="QFL736"/>
      <c r="QFM736"/>
      <c r="QFN736"/>
      <c r="QFO736"/>
      <c r="QFP736"/>
      <c r="QFQ736"/>
      <c r="QFR736"/>
      <c r="QFS736"/>
      <c r="QFT736"/>
      <c r="QFU736"/>
      <c r="QFV736"/>
      <c r="QFW736"/>
      <c r="QFX736"/>
      <c r="QFY736"/>
      <c r="QFZ736"/>
      <c r="QGA736"/>
      <c r="QGB736"/>
      <c r="QGC736"/>
      <c r="QGD736"/>
      <c r="QGE736"/>
      <c r="QGF736"/>
      <c r="QGG736"/>
      <c r="QGH736"/>
      <c r="QGI736"/>
      <c r="QGJ736"/>
      <c r="QGK736"/>
      <c r="QGL736"/>
      <c r="QGM736"/>
      <c r="QGN736"/>
      <c r="QGO736"/>
      <c r="QGP736"/>
      <c r="QGQ736"/>
      <c r="QGR736"/>
      <c r="QGS736"/>
      <c r="QGT736"/>
      <c r="QGU736"/>
      <c r="QGV736"/>
      <c r="QGW736"/>
      <c r="QGX736"/>
      <c r="QGY736"/>
      <c r="QGZ736"/>
      <c r="QHA736"/>
      <c r="QHB736"/>
      <c r="QHC736"/>
      <c r="QHD736"/>
      <c r="QHE736"/>
      <c r="QHF736"/>
      <c r="QHG736"/>
      <c r="QHH736"/>
      <c r="QHI736"/>
      <c r="QHJ736"/>
      <c r="QHK736"/>
      <c r="QHL736"/>
      <c r="QHM736"/>
      <c r="QHN736"/>
      <c r="QHO736"/>
      <c r="QHP736"/>
      <c r="QHQ736"/>
      <c r="QHR736"/>
      <c r="QHS736"/>
      <c r="QHT736"/>
      <c r="QHU736"/>
      <c r="QHV736"/>
      <c r="QHW736"/>
      <c r="QHX736"/>
      <c r="QHY736"/>
      <c r="QHZ736"/>
      <c r="QIA736"/>
      <c r="QIB736"/>
      <c r="QIC736"/>
      <c r="QID736"/>
      <c r="QIE736"/>
      <c r="QIF736"/>
      <c r="QIG736"/>
      <c r="QIH736"/>
      <c r="QII736"/>
      <c r="QIJ736"/>
      <c r="QIK736"/>
      <c r="QIL736"/>
      <c r="QIM736"/>
      <c r="QIN736"/>
      <c r="QIO736"/>
      <c r="QIP736"/>
      <c r="QIQ736"/>
      <c r="QIR736"/>
      <c r="QIS736"/>
      <c r="QIT736"/>
      <c r="QIU736"/>
      <c r="QIV736"/>
      <c r="QIW736"/>
      <c r="QIX736"/>
      <c r="QIY736"/>
      <c r="QIZ736"/>
      <c r="QJA736"/>
      <c r="QJB736"/>
      <c r="QJC736"/>
      <c r="QJD736"/>
      <c r="QJE736"/>
      <c r="QJF736"/>
      <c r="QJG736"/>
      <c r="QJH736"/>
      <c r="QJI736"/>
      <c r="QJJ736"/>
      <c r="QJK736"/>
      <c r="QJL736"/>
      <c r="QJM736"/>
      <c r="QJN736"/>
      <c r="QJO736"/>
      <c r="QJP736"/>
      <c r="QJQ736"/>
      <c r="QJR736"/>
      <c r="QJS736"/>
      <c r="QJT736"/>
      <c r="QJU736"/>
      <c r="QJV736"/>
      <c r="QJW736"/>
      <c r="QJX736"/>
      <c r="QJY736"/>
      <c r="QJZ736"/>
      <c r="QKA736"/>
      <c r="QKB736"/>
      <c r="QKC736"/>
      <c r="QKD736"/>
      <c r="QKE736"/>
      <c r="QKF736"/>
      <c r="QKG736"/>
      <c r="QKH736"/>
      <c r="QKI736"/>
      <c r="QKJ736"/>
      <c r="QKK736"/>
      <c r="QKL736"/>
      <c r="QKM736"/>
      <c r="QKN736"/>
      <c r="QKO736"/>
      <c r="QKP736"/>
      <c r="QKQ736"/>
      <c r="QKR736"/>
      <c r="QKS736"/>
      <c r="QKT736"/>
      <c r="QKU736"/>
      <c r="QKV736"/>
      <c r="QKW736"/>
      <c r="QKX736"/>
      <c r="QKY736"/>
      <c r="QKZ736"/>
      <c r="QLA736"/>
      <c r="QLB736"/>
      <c r="QLC736"/>
      <c r="QLD736"/>
      <c r="QLE736"/>
      <c r="QLF736"/>
      <c r="QLG736"/>
      <c r="QLH736"/>
      <c r="QLI736"/>
      <c r="QLJ736"/>
      <c r="QLK736"/>
      <c r="QLL736"/>
      <c r="QLM736"/>
      <c r="QLN736"/>
      <c r="QLO736"/>
      <c r="QLP736"/>
      <c r="QLQ736"/>
      <c r="QLR736"/>
      <c r="QLS736"/>
      <c r="QLT736"/>
      <c r="QLU736"/>
      <c r="QLV736"/>
      <c r="QLW736"/>
      <c r="QLX736"/>
      <c r="QLY736"/>
      <c r="QLZ736"/>
      <c r="QMA736"/>
      <c r="QMB736"/>
      <c r="QMC736"/>
      <c r="QMD736"/>
      <c r="QME736"/>
      <c r="QMF736"/>
      <c r="QMG736"/>
      <c r="QMH736"/>
      <c r="QMI736"/>
      <c r="QMJ736"/>
      <c r="QMK736"/>
      <c r="QML736"/>
      <c r="QMM736"/>
      <c r="QMN736"/>
      <c r="QMO736"/>
      <c r="QMP736"/>
      <c r="QMQ736"/>
      <c r="QMR736"/>
      <c r="QMS736"/>
      <c r="QMT736"/>
      <c r="QMU736"/>
      <c r="QMV736"/>
      <c r="QMW736"/>
      <c r="QMX736"/>
      <c r="QMY736"/>
      <c r="QMZ736"/>
      <c r="QNA736"/>
      <c r="QNB736"/>
      <c r="QNC736"/>
      <c r="QND736"/>
      <c r="QNE736"/>
      <c r="QNF736"/>
      <c r="QNG736"/>
      <c r="QNH736"/>
      <c r="QNI736"/>
      <c r="QNJ736"/>
      <c r="QNK736"/>
      <c r="QNL736"/>
      <c r="QNM736"/>
      <c r="QNN736"/>
      <c r="QNO736"/>
      <c r="QNP736"/>
      <c r="QNQ736"/>
      <c r="QNR736"/>
      <c r="QNS736"/>
      <c r="QNT736"/>
      <c r="QNU736"/>
      <c r="QNV736"/>
      <c r="QNW736"/>
      <c r="QNX736"/>
      <c r="QNY736"/>
      <c r="QNZ736"/>
      <c r="QOA736"/>
      <c r="QOB736"/>
      <c r="QOC736"/>
      <c r="QOD736"/>
      <c r="QOE736"/>
      <c r="QOF736"/>
      <c r="QOG736"/>
      <c r="QOH736"/>
      <c r="QOI736"/>
      <c r="QOJ736"/>
      <c r="QOK736"/>
      <c r="QOL736"/>
      <c r="QOM736"/>
      <c r="QON736"/>
      <c r="QOO736"/>
      <c r="QOP736"/>
      <c r="QOQ736"/>
      <c r="QOR736"/>
      <c r="QOS736"/>
      <c r="QOT736"/>
      <c r="QOU736"/>
      <c r="QOV736"/>
      <c r="QOW736"/>
      <c r="QOX736"/>
      <c r="QOY736"/>
      <c r="QOZ736"/>
      <c r="QPA736"/>
      <c r="QPB736"/>
      <c r="QPC736"/>
      <c r="QPD736"/>
      <c r="QPE736"/>
      <c r="QPF736"/>
      <c r="QPG736"/>
      <c r="QPH736"/>
      <c r="QPI736"/>
      <c r="QPJ736"/>
      <c r="QPK736"/>
      <c r="QPL736"/>
      <c r="QPM736"/>
      <c r="QPN736"/>
      <c r="QPO736"/>
      <c r="QPP736"/>
      <c r="QPQ736"/>
      <c r="QPR736"/>
      <c r="QPS736"/>
      <c r="QPT736"/>
      <c r="QPU736"/>
      <c r="QPV736"/>
      <c r="QPW736"/>
      <c r="QPX736"/>
      <c r="QPY736"/>
      <c r="QPZ736"/>
      <c r="QQA736"/>
      <c r="QQB736"/>
      <c r="QQC736"/>
      <c r="QQD736"/>
      <c r="QQE736"/>
      <c r="QQF736"/>
      <c r="QQG736"/>
      <c r="QQH736"/>
      <c r="QQI736"/>
      <c r="QQJ736"/>
      <c r="QQK736"/>
      <c r="QQL736"/>
      <c r="QQM736"/>
      <c r="QQN736"/>
      <c r="QQO736"/>
      <c r="QQP736"/>
      <c r="QQQ736"/>
      <c r="QQR736"/>
      <c r="QQS736"/>
      <c r="QQT736"/>
      <c r="QQU736"/>
      <c r="QQV736"/>
      <c r="QQW736"/>
      <c r="QQX736"/>
      <c r="QQY736"/>
      <c r="QQZ736"/>
      <c r="QRA736"/>
      <c r="QRB736"/>
      <c r="QRC736"/>
      <c r="QRD736"/>
      <c r="QRE736"/>
      <c r="QRF736"/>
      <c r="QRG736"/>
      <c r="QRH736"/>
      <c r="QRI736"/>
      <c r="QRJ736"/>
      <c r="QRK736"/>
      <c r="QRL736"/>
      <c r="QRM736"/>
      <c r="QRN736"/>
      <c r="QRO736"/>
      <c r="QRP736"/>
      <c r="QRQ736"/>
      <c r="QRR736"/>
      <c r="QRS736"/>
      <c r="QRT736"/>
      <c r="QRU736"/>
      <c r="QRV736"/>
      <c r="QRW736"/>
      <c r="QRX736"/>
      <c r="QRY736"/>
      <c r="QRZ736"/>
      <c r="QSA736"/>
      <c r="QSB736"/>
      <c r="QSC736"/>
      <c r="QSD736"/>
      <c r="QSE736"/>
      <c r="QSF736"/>
      <c r="QSG736"/>
      <c r="QSH736"/>
      <c r="QSI736"/>
      <c r="QSJ736"/>
      <c r="QSK736"/>
      <c r="QSL736"/>
      <c r="QSM736"/>
      <c r="QSN736"/>
      <c r="QSO736"/>
      <c r="QSP736"/>
      <c r="QSQ736"/>
      <c r="QSR736"/>
      <c r="QSS736"/>
      <c r="QST736"/>
      <c r="QSU736"/>
      <c r="QSV736"/>
      <c r="QSW736"/>
      <c r="QSX736"/>
      <c r="QSY736"/>
      <c r="QSZ736"/>
      <c r="QTA736"/>
      <c r="QTB736"/>
      <c r="QTC736"/>
      <c r="QTD736"/>
      <c r="QTE736"/>
      <c r="QTF736"/>
      <c r="QTG736"/>
      <c r="QTH736"/>
      <c r="QTI736"/>
      <c r="QTJ736"/>
      <c r="QTK736"/>
      <c r="QTL736"/>
      <c r="QTM736"/>
      <c r="QTN736"/>
      <c r="QTO736"/>
      <c r="QTP736"/>
      <c r="QTQ736"/>
      <c r="QTR736"/>
      <c r="QTS736"/>
      <c r="QTT736"/>
      <c r="QTU736"/>
      <c r="QTV736"/>
      <c r="QTW736"/>
      <c r="QTX736"/>
      <c r="QTY736"/>
      <c r="QTZ736"/>
      <c r="QUA736"/>
      <c r="QUB736"/>
      <c r="QUC736"/>
      <c r="QUD736"/>
      <c r="QUE736"/>
      <c r="QUF736"/>
      <c r="QUG736"/>
      <c r="QUH736"/>
      <c r="QUI736"/>
      <c r="QUJ736"/>
      <c r="QUK736"/>
      <c r="QUL736"/>
      <c r="QUM736"/>
      <c r="QUN736"/>
      <c r="QUO736"/>
      <c r="QUP736"/>
      <c r="QUQ736"/>
      <c r="QUR736"/>
      <c r="QUS736"/>
      <c r="QUT736"/>
      <c r="QUU736"/>
      <c r="QUV736"/>
      <c r="QUW736"/>
      <c r="QUX736"/>
      <c r="QUY736"/>
      <c r="QUZ736"/>
      <c r="QVA736"/>
      <c r="QVB736"/>
      <c r="QVC736"/>
      <c r="QVD736"/>
      <c r="QVE736"/>
      <c r="QVF736"/>
      <c r="QVG736"/>
      <c r="QVH736"/>
      <c r="QVI736"/>
      <c r="QVJ736"/>
      <c r="QVK736"/>
      <c r="QVL736"/>
      <c r="QVM736"/>
      <c r="QVN736"/>
      <c r="QVO736"/>
      <c r="QVP736"/>
      <c r="QVQ736"/>
      <c r="QVR736"/>
      <c r="QVS736"/>
      <c r="QVT736"/>
      <c r="QVU736"/>
      <c r="QVV736"/>
      <c r="QVW736"/>
      <c r="QVX736"/>
      <c r="QVY736"/>
      <c r="QVZ736"/>
      <c r="QWA736"/>
      <c r="QWB736"/>
      <c r="QWC736"/>
      <c r="QWD736"/>
      <c r="QWE736"/>
      <c r="QWF736"/>
      <c r="QWG736"/>
      <c r="QWH736"/>
      <c r="QWI736"/>
      <c r="QWJ736"/>
      <c r="QWK736"/>
      <c r="QWL736"/>
      <c r="QWM736"/>
      <c r="QWN736"/>
      <c r="QWO736"/>
      <c r="QWP736"/>
      <c r="QWQ736"/>
      <c r="QWR736"/>
      <c r="QWS736"/>
      <c r="QWT736"/>
      <c r="QWU736"/>
      <c r="QWV736"/>
      <c r="QWW736"/>
      <c r="QWX736"/>
      <c r="QWY736"/>
      <c r="QWZ736"/>
      <c r="QXA736"/>
      <c r="QXB736"/>
      <c r="QXC736"/>
      <c r="QXD736"/>
      <c r="QXE736"/>
      <c r="QXF736"/>
      <c r="QXG736"/>
      <c r="QXH736"/>
      <c r="QXI736"/>
      <c r="QXJ736"/>
      <c r="QXK736"/>
      <c r="QXL736"/>
      <c r="QXM736"/>
      <c r="QXN736"/>
      <c r="QXO736"/>
      <c r="QXP736"/>
      <c r="QXQ736"/>
      <c r="QXR736"/>
      <c r="QXS736"/>
      <c r="QXT736"/>
      <c r="QXU736"/>
      <c r="QXV736"/>
      <c r="QXW736"/>
      <c r="QXX736"/>
      <c r="QXY736"/>
      <c r="QXZ736"/>
      <c r="QYA736"/>
      <c r="QYB736"/>
      <c r="QYC736"/>
      <c r="QYD736"/>
      <c r="QYE736"/>
      <c r="QYF736"/>
      <c r="QYG736"/>
      <c r="QYH736"/>
      <c r="QYI736"/>
      <c r="QYJ736"/>
      <c r="QYK736"/>
      <c r="QYL736"/>
      <c r="QYM736"/>
      <c r="QYN736"/>
      <c r="QYO736"/>
      <c r="QYP736"/>
      <c r="QYQ736"/>
      <c r="QYR736"/>
      <c r="QYS736"/>
      <c r="QYT736"/>
      <c r="QYU736"/>
      <c r="QYV736"/>
      <c r="QYW736"/>
      <c r="QYX736"/>
      <c r="QYY736"/>
      <c r="QYZ736"/>
      <c r="QZA736"/>
      <c r="QZB736"/>
      <c r="QZC736"/>
      <c r="QZD736"/>
      <c r="QZE736"/>
      <c r="QZF736"/>
      <c r="QZG736"/>
      <c r="QZH736"/>
      <c r="QZI736"/>
      <c r="QZJ736"/>
      <c r="QZK736"/>
      <c r="QZL736"/>
      <c r="QZM736"/>
      <c r="QZN736"/>
      <c r="QZO736"/>
      <c r="QZP736"/>
      <c r="QZQ736"/>
      <c r="QZR736"/>
      <c r="QZS736"/>
      <c r="QZT736"/>
      <c r="QZU736"/>
      <c r="QZV736"/>
      <c r="QZW736"/>
      <c r="QZX736"/>
      <c r="QZY736"/>
      <c r="QZZ736"/>
      <c r="RAA736"/>
      <c r="RAB736"/>
      <c r="RAC736"/>
      <c r="RAD736"/>
      <c r="RAE736"/>
      <c r="RAF736"/>
      <c r="RAG736"/>
      <c r="RAH736"/>
      <c r="RAI736"/>
      <c r="RAJ736"/>
      <c r="RAK736"/>
      <c r="RAL736"/>
      <c r="RAM736"/>
      <c r="RAN736"/>
      <c r="RAO736"/>
      <c r="RAP736"/>
      <c r="RAQ736"/>
      <c r="RAR736"/>
      <c r="RAS736"/>
      <c r="RAT736"/>
      <c r="RAU736"/>
      <c r="RAV736"/>
      <c r="RAW736"/>
      <c r="RAX736"/>
      <c r="RAY736"/>
      <c r="RAZ736"/>
      <c r="RBA736"/>
      <c r="RBB736"/>
      <c r="RBC736"/>
      <c r="RBD736"/>
      <c r="RBE736"/>
      <c r="RBF736"/>
      <c r="RBG736"/>
      <c r="RBH736"/>
      <c r="RBI736"/>
      <c r="RBJ736"/>
      <c r="RBK736"/>
      <c r="RBL736"/>
      <c r="RBM736"/>
      <c r="RBN736"/>
      <c r="RBO736"/>
      <c r="RBP736"/>
      <c r="RBQ736"/>
      <c r="RBR736"/>
      <c r="RBS736"/>
      <c r="RBT736"/>
      <c r="RBU736"/>
      <c r="RBV736"/>
      <c r="RBW736"/>
      <c r="RBX736"/>
      <c r="RBY736"/>
      <c r="RBZ736"/>
      <c r="RCA736"/>
      <c r="RCB736"/>
      <c r="RCC736"/>
      <c r="RCD736"/>
      <c r="RCE736"/>
      <c r="RCF736"/>
      <c r="RCG736"/>
      <c r="RCH736"/>
      <c r="RCI736"/>
      <c r="RCJ736"/>
      <c r="RCK736"/>
      <c r="RCL736"/>
      <c r="RCM736"/>
      <c r="RCN736"/>
      <c r="RCO736"/>
      <c r="RCP736"/>
      <c r="RCQ736"/>
      <c r="RCR736"/>
      <c r="RCS736"/>
      <c r="RCT736"/>
      <c r="RCU736"/>
      <c r="RCV736"/>
      <c r="RCW736"/>
      <c r="RCX736"/>
      <c r="RCY736"/>
      <c r="RCZ736"/>
      <c r="RDA736"/>
      <c r="RDB736"/>
      <c r="RDC736"/>
      <c r="RDD736"/>
      <c r="RDE736"/>
      <c r="RDF736"/>
      <c r="RDG736"/>
      <c r="RDH736"/>
      <c r="RDI736"/>
      <c r="RDJ736"/>
      <c r="RDK736"/>
      <c r="RDL736"/>
      <c r="RDM736"/>
      <c r="RDN736"/>
      <c r="RDO736"/>
      <c r="RDP736"/>
      <c r="RDQ736"/>
      <c r="RDR736"/>
      <c r="RDS736"/>
      <c r="RDT736"/>
      <c r="RDU736"/>
      <c r="RDV736"/>
      <c r="RDW736"/>
      <c r="RDX736"/>
      <c r="RDY736"/>
      <c r="RDZ736"/>
      <c r="REA736"/>
      <c r="REB736"/>
      <c r="REC736"/>
      <c r="RED736"/>
      <c r="REE736"/>
      <c r="REF736"/>
      <c r="REG736"/>
      <c r="REH736"/>
      <c r="REI736"/>
      <c r="REJ736"/>
      <c r="REK736"/>
      <c r="REL736"/>
      <c r="REM736"/>
      <c r="REN736"/>
      <c r="REO736"/>
      <c r="REP736"/>
      <c r="REQ736"/>
      <c r="RER736"/>
      <c r="RES736"/>
      <c r="RET736"/>
      <c r="REU736"/>
      <c r="REV736"/>
      <c r="REW736"/>
      <c r="REX736"/>
      <c r="REY736"/>
      <c r="REZ736"/>
      <c r="RFA736"/>
      <c r="RFB736"/>
      <c r="RFC736"/>
      <c r="RFD736"/>
      <c r="RFE736"/>
      <c r="RFF736"/>
      <c r="RFG736"/>
      <c r="RFH736"/>
      <c r="RFI736"/>
      <c r="RFJ736"/>
      <c r="RFK736"/>
      <c r="RFL736"/>
      <c r="RFM736"/>
      <c r="RFN736"/>
      <c r="RFO736"/>
      <c r="RFP736"/>
      <c r="RFQ736"/>
      <c r="RFR736"/>
      <c r="RFS736"/>
      <c r="RFT736"/>
      <c r="RFU736"/>
      <c r="RFV736"/>
      <c r="RFW736"/>
      <c r="RFX736"/>
      <c r="RFY736"/>
      <c r="RFZ736"/>
      <c r="RGA736"/>
      <c r="RGB736"/>
      <c r="RGC736"/>
      <c r="RGD736"/>
      <c r="RGE736"/>
      <c r="RGF736"/>
      <c r="RGG736"/>
      <c r="RGH736"/>
      <c r="RGI736"/>
      <c r="RGJ736"/>
      <c r="RGK736"/>
      <c r="RGL736"/>
      <c r="RGM736"/>
      <c r="RGN736"/>
      <c r="RGO736"/>
      <c r="RGP736"/>
      <c r="RGQ736"/>
      <c r="RGR736"/>
      <c r="RGS736"/>
      <c r="RGT736"/>
      <c r="RGU736"/>
      <c r="RGV736"/>
      <c r="RGW736"/>
      <c r="RGX736"/>
      <c r="RGY736"/>
      <c r="RGZ736"/>
      <c r="RHA736"/>
      <c r="RHB736"/>
      <c r="RHC736"/>
      <c r="RHD736"/>
      <c r="RHE736"/>
      <c r="RHF736"/>
      <c r="RHG736"/>
      <c r="RHH736"/>
      <c r="RHI736"/>
      <c r="RHJ736"/>
      <c r="RHK736"/>
      <c r="RHL736"/>
      <c r="RHM736"/>
      <c r="RHN736"/>
      <c r="RHO736"/>
      <c r="RHP736"/>
      <c r="RHQ736"/>
      <c r="RHR736"/>
      <c r="RHS736"/>
      <c r="RHT736"/>
      <c r="RHU736"/>
      <c r="RHV736"/>
      <c r="RHW736"/>
      <c r="RHX736"/>
      <c r="RHY736"/>
      <c r="RHZ736"/>
      <c r="RIA736"/>
      <c r="RIB736"/>
      <c r="RIC736"/>
      <c r="RID736"/>
      <c r="RIE736"/>
      <c r="RIF736"/>
      <c r="RIG736"/>
      <c r="RIH736"/>
      <c r="RII736"/>
      <c r="RIJ736"/>
      <c r="RIK736"/>
      <c r="RIL736"/>
      <c r="RIM736"/>
      <c r="RIN736"/>
      <c r="RIO736"/>
      <c r="RIP736"/>
      <c r="RIQ736"/>
      <c r="RIR736"/>
      <c r="RIS736"/>
      <c r="RIT736"/>
      <c r="RIU736"/>
      <c r="RIV736"/>
      <c r="RIW736"/>
      <c r="RIX736"/>
      <c r="RIY736"/>
      <c r="RIZ736"/>
      <c r="RJA736"/>
      <c r="RJB736"/>
      <c r="RJC736"/>
      <c r="RJD736"/>
      <c r="RJE736"/>
      <c r="RJF736"/>
      <c r="RJG736"/>
      <c r="RJH736"/>
      <c r="RJI736"/>
      <c r="RJJ736"/>
      <c r="RJK736"/>
      <c r="RJL736"/>
      <c r="RJM736"/>
      <c r="RJN736"/>
      <c r="RJO736"/>
      <c r="RJP736"/>
      <c r="RJQ736"/>
      <c r="RJR736"/>
      <c r="RJS736"/>
      <c r="RJT736"/>
      <c r="RJU736"/>
      <c r="RJV736"/>
      <c r="RJW736"/>
      <c r="RJX736"/>
      <c r="RJY736"/>
      <c r="RJZ736"/>
      <c r="RKA736"/>
      <c r="RKB736"/>
      <c r="RKC736"/>
      <c r="RKD736"/>
      <c r="RKE736"/>
      <c r="RKF736"/>
      <c r="RKG736"/>
      <c r="RKH736"/>
      <c r="RKI736"/>
      <c r="RKJ736"/>
      <c r="RKK736"/>
      <c r="RKL736"/>
      <c r="RKM736"/>
      <c r="RKN736"/>
      <c r="RKO736"/>
      <c r="RKP736"/>
      <c r="RKQ736"/>
      <c r="RKR736"/>
      <c r="RKS736"/>
      <c r="RKT736"/>
      <c r="RKU736"/>
      <c r="RKV736"/>
      <c r="RKW736"/>
      <c r="RKX736"/>
      <c r="RKY736"/>
      <c r="RKZ736"/>
      <c r="RLA736"/>
      <c r="RLB736"/>
      <c r="RLC736"/>
      <c r="RLD736"/>
      <c r="RLE736"/>
      <c r="RLF736"/>
      <c r="RLG736"/>
      <c r="RLH736"/>
      <c r="RLI736"/>
      <c r="RLJ736"/>
      <c r="RLK736"/>
      <c r="RLL736"/>
      <c r="RLM736"/>
      <c r="RLN736"/>
      <c r="RLO736"/>
      <c r="RLP736"/>
      <c r="RLQ736"/>
      <c r="RLR736"/>
      <c r="RLS736"/>
      <c r="RLT736"/>
      <c r="RLU736"/>
      <c r="RLV736"/>
      <c r="RLW736"/>
      <c r="RLX736"/>
      <c r="RLY736"/>
      <c r="RLZ736"/>
      <c r="RMA736"/>
      <c r="RMB736"/>
      <c r="RMC736"/>
      <c r="RMD736"/>
      <c r="RME736"/>
      <c r="RMF736"/>
      <c r="RMG736"/>
      <c r="RMH736"/>
      <c r="RMI736"/>
      <c r="RMJ736"/>
      <c r="RMK736"/>
      <c r="RML736"/>
      <c r="RMM736"/>
      <c r="RMN736"/>
      <c r="RMO736"/>
      <c r="RMP736"/>
      <c r="RMQ736"/>
      <c r="RMR736"/>
      <c r="RMS736"/>
      <c r="RMT736"/>
      <c r="RMU736"/>
      <c r="RMV736"/>
      <c r="RMW736"/>
      <c r="RMX736"/>
      <c r="RMY736"/>
      <c r="RMZ736"/>
      <c r="RNA736"/>
      <c r="RNB736"/>
      <c r="RNC736"/>
      <c r="RND736"/>
      <c r="RNE736"/>
      <c r="RNF736"/>
      <c r="RNG736"/>
      <c r="RNH736"/>
      <c r="RNI736"/>
      <c r="RNJ736"/>
      <c r="RNK736"/>
      <c r="RNL736"/>
      <c r="RNM736"/>
      <c r="RNN736"/>
      <c r="RNO736"/>
      <c r="RNP736"/>
      <c r="RNQ736"/>
      <c r="RNR736"/>
      <c r="RNS736"/>
      <c r="RNT736"/>
      <c r="RNU736"/>
      <c r="RNV736"/>
      <c r="RNW736"/>
      <c r="RNX736"/>
      <c r="RNY736"/>
      <c r="RNZ736"/>
      <c r="ROA736"/>
      <c r="ROB736"/>
      <c r="ROC736"/>
      <c r="ROD736"/>
      <c r="ROE736"/>
      <c r="ROF736"/>
      <c r="ROG736"/>
      <c r="ROH736"/>
      <c r="ROI736"/>
      <c r="ROJ736"/>
      <c r="ROK736"/>
      <c r="ROL736"/>
      <c r="ROM736"/>
      <c r="RON736"/>
      <c r="ROO736"/>
      <c r="ROP736"/>
      <c r="ROQ736"/>
      <c r="ROR736"/>
      <c r="ROS736"/>
      <c r="ROT736"/>
      <c r="ROU736"/>
      <c r="ROV736"/>
      <c r="ROW736"/>
      <c r="ROX736"/>
      <c r="ROY736"/>
      <c r="ROZ736"/>
      <c r="RPA736"/>
      <c r="RPB736"/>
      <c r="RPC736"/>
      <c r="RPD736"/>
      <c r="RPE736"/>
      <c r="RPF736"/>
      <c r="RPG736"/>
      <c r="RPH736"/>
      <c r="RPI736"/>
      <c r="RPJ736"/>
      <c r="RPK736"/>
      <c r="RPL736"/>
      <c r="RPM736"/>
      <c r="RPN736"/>
      <c r="RPO736"/>
      <c r="RPP736"/>
      <c r="RPQ736"/>
      <c r="RPR736"/>
      <c r="RPS736"/>
      <c r="RPT736"/>
      <c r="RPU736"/>
      <c r="RPV736"/>
      <c r="RPW736"/>
      <c r="RPX736"/>
      <c r="RPY736"/>
      <c r="RPZ736"/>
      <c r="RQA736"/>
      <c r="RQB736"/>
      <c r="RQC736"/>
      <c r="RQD736"/>
      <c r="RQE736"/>
      <c r="RQF736"/>
      <c r="RQG736"/>
      <c r="RQH736"/>
      <c r="RQI736"/>
      <c r="RQJ736"/>
      <c r="RQK736"/>
      <c r="RQL736"/>
      <c r="RQM736"/>
      <c r="RQN736"/>
      <c r="RQO736"/>
      <c r="RQP736"/>
      <c r="RQQ736"/>
      <c r="RQR736"/>
      <c r="RQS736"/>
      <c r="RQT736"/>
      <c r="RQU736"/>
      <c r="RQV736"/>
      <c r="RQW736"/>
      <c r="RQX736"/>
      <c r="RQY736"/>
      <c r="RQZ736"/>
      <c r="RRA736"/>
      <c r="RRB736"/>
      <c r="RRC736"/>
      <c r="RRD736"/>
      <c r="RRE736"/>
      <c r="RRF736"/>
      <c r="RRG736"/>
      <c r="RRH736"/>
      <c r="RRI736"/>
      <c r="RRJ736"/>
      <c r="RRK736"/>
      <c r="RRL736"/>
      <c r="RRM736"/>
      <c r="RRN736"/>
      <c r="RRO736"/>
      <c r="RRP736"/>
      <c r="RRQ736"/>
      <c r="RRR736"/>
      <c r="RRS736"/>
      <c r="RRT736"/>
      <c r="RRU736"/>
      <c r="RRV736"/>
      <c r="RRW736"/>
      <c r="RRX736"/>
      <c r="RRY736"/>
      <c r="RRZ736"/>
      <c r="RSA736"/>
      <c r="RSB736"/>
      <c r="RSC736"/>
      <c r="RSD736"/>
      <c r="RSE736"/>
      <c r="RSF736"/>
      <c r="RSG736"/>
      <c r="RSH736"/>
      <c r="RSI736"/>
      <c r="RSJ736"/>
      <c r="RSK736"/>
      <c r="RSL736"/>
      <c r="RSM736"/>
      <c r="RSN736"/>
      <c r="RSO736"/>
      <c r="RSP736"/>
      <c r="RSQ736"/>
      <c r="RSR736"/>
      <c r="RSS736"/>
      <c r="RST736"/>
      <c r="RSU736"/>
      <c r="RSV736"/>
      <c r="RSW736"/>
      <c r="RSX736"/>
      <c r="RSY736"/>
      <c r="RSZ736"/>
      <c r="RTA736"/>
      <c r="RTB736"/>
      <c r="RTC736"/>
      <c r="RTD736"/>
      <c r="RTE736"/>
      <c r="RTF736"/>
      <c r="RTG736"/>
      <c r="RTH736"/>
      <c r="RTI736"/>
      <c r="RTJ736"/>
      <c r="RTK736"/>
      <c r="RTL736"/>
      <c r="RTM736"/>
      <c r="RTN736"/>
      <c r="RTO736"/>
      <c r="RTP736"/>
      <c r="RTQ736"/>
      <c r="RTR736"/>
      <c r="RTS736"/>
      <c r="RTT736"/>
      <c r="RTU736"/>
      <c r="RTV736"/>
      <c r="RTW736"/>
      <c r="RTX736"/>
      <c r="RTY736"/>
      <c r="RTZ736"/>
      <c r="RUA736"/>
      <c r="RUB736"/>
      <c r="RUC736"/>
      <c r="RUD736"/>
      <c r="RUE736"/>
      <c r="RUF736"/>
      <c r="RUG736"/>
      <c r="RUH736"/>
      <c r="RUI736"/>
      <c r="RUJ736"/>
      <c r="RUK736"/>
      <c r="RUL736"/>
      <c r="RUM736"/>
      <c r="RUN736"/>
      <c r="RUO736"/>
      <c r="RUP736"/>
      <c r="RUQ736"/>
      <c r="RUR736"/>
      <c r="RUS736"/>
      <c r="RUT736"/>
      <c r="RUU736"/>
      <c r="RUV736"/>
      <c r="RUW736"/>
      <c r="RUX736"/>
      <c r="RUY736"/>
      <c r="RUZ736"/>
      <c r="RVA736"/>
      <c r="RVB736"/>
      <c r="RVC736"/>
      <c r="RVD736"/>
      <c r="RVE736"/>
      <c r="RVF736"/>
      <c r="RVG736"/>
      <c r="RVH736"/>
      <c r="RVI736"/>
      <c r="RVJ736"/>
      <c r="RVK736"/>
      <c r="RVL736"/>
      <c r="RVM736"/>
      <c r="RVN736"/>
      <c r="RVO736"/>
      <c r="RVP736"/>
      <c r="RVQ736"/>
      <c r="RVR736"/>
      <c r="RVS736"/>
      <c r="RVT736"/>
      <c r="RVU736"/>
      <c r="RVV736"/>
      <c r="RVW736"/>
      <c r="RVX736"/>
      <c r="RVY736"/>
      <c r="RVZ736"/>
      <c r="RWA736"/>
      <c r="RWB736"/>
      <c r="RWC736"/>
      <c r="RWD736"/>
      <c r="RWE736"/>
      <c r="RWF736"/>
      <c r="RWG736"/>
      <c r="RWH736"/>
      <c r="RWI736"/>
      <c r="RWJ736"/>
      <c r="RWK736"/>
      <c r="RWL736"/>
      <c r="RWM736"/>
      <c r="RWN736"/>
      <c r="RWO736"/>
      <c r="RWP736"/>
      <c r="RWQ736"/>
      <c r="RWR736"/>
      <c r="RWS736"/>
      <c r="RWT736"/>
      <c r="RWU736"/>
      <c r="RWV736"/>
      <c r="RWW736"/>
      <c r="RWX736"/>
      <c r="RWY736"/>
      <c r="RWZ736"/>
      <c r="RXA736"/>
      <c r="RXB736"/>
      <c r="RXC736"/>
      <c r="RXD736"/>
      <c r="RXE736"/>
      <c r="RXF736"/>
      <c r="RXG736"/>
      <c r="RXH736"/>
      <c r="RXI736"/>
      <c r="RXJ736"/>
      <c r="RXK736"/>
      <c r="RXL736"/>
      <c r="RXM736"/>
      <c r="RXN736"/>
      <c r="RXO736"/>
      <c r="RXP736"/>
      <c r="RXQ736"/>
      <c r="RXR736"/>
      <c r="RXS736"/>
      <c r="RXT736"/>
      <c r="RXU736"/>
      <c r="RXV736"/>
      <c r="RXW736"/>
      <c r="RXX736"/>
      <c r="RXY736"/>
      <c r="RXZ736"/>
      <c r="RYA736"/>
      <c r="RYB736"/>
      <c r="RYC736"/>
      <c r="RYD736"/>
      <c r="RYE736"/>
      <c r="RYF736"/>
      <c r="RYG736"/>
      <c r="RYH736"/>
      <c r="RYI736"/>
      <c r="RYJ736"/>
      <c r="RYK736"/>
      <c r="RYL736"/>
      <c r="RYM736"/>
      <c r="RYN736"/>
      <c r="RYO736"/>
      <c r="RYP736"/>
      <c r="RYQ736"/>
      <c r="RYR736"/>
      <c r="RYS736"/>
      <c r="RYT736"/>
      <c r="RYU736"/>
      <c r="RYV736"/>
      <c r="RYW736"/>
      <c r="RYX736"/>
      <c r="RYY736"/>
      <c r="RYZ736"/>
      <c r="RZA736"/>
      <c r="RZB736"/>
      <c r="RZC736"/>
      <c r="RZD736"/>
      <c r="RZE736"/>
      <c r="RZF736"/>
      <c r="RZG736"/>
      <c r="RZH736"/>
      <c r="RZI736"/>
      <c r="RZJ736"/>
      <c r="RZK736"/>
      <c r="RZL736"/>
      <c r="RZM736"/>
      <c r="RZN736"/>
      <c r="RZO736"/>
      <c r="RZP736"/>
      <c r="RZQ736"/>
      <c r="RZR736"/>
      <c r="RZS736"/>
      <c r="RZT736"/>
      <c r="RZU736"/>
      <c r="RZV736"/>
      <c r="RZW736"/>
      <c r="RZX736"/>
      <c r="RZY736"/>
      <c r="RZZ736"/>
      <c r="SAA736"/>
      <c r="SAB736"/>
      <c r="SAC736"/>
      <c r="SAD736"/>
      <c r="SAE736"/>
      <c r="SAF736"/>
      <c r="SAG736"/>
      <c r="SAH736"/>
      <c r="SAI736"/>
      <c r="SAJ736"/>
      <c r="SAK736"/>
      <c r="SAL736"/>
      <c r="SAM736"/>
      <c r="SAN736"/>
      <c r="SAO736"/>
      <c r="SAP736"/>
      <c r="SAQ736"/>
      <c r="SAR736"/>
      <c r="SAS736"/>
      <c r="SAT736"/>
      <c r="SAU736"/>
      <c r="SAV736"/>
      <c r="SAW736"/>
      <c r="SAX736"/>
      <c r="SAY736"/>
      <c r="SAZ736"/>
      <c r="SBA736"/>
      <c r="SBB736"/>
      <c r="SBC736"/>
      <c r="SBD736"/>
      <c r="SBE736"/>
      <c r="SBF736"/>
      <c r="SBG736"/>
      <c r="SBH736"/>
      <c r="SBI736"/>
      <c r="SBJ736"/>
      <c r="SBK736"/>
      <c r="SBL736"/>
      <c r="SBM736"/>
      <c r="SBN736"/>
      <c r="SBO736"/>
      <c r="SBP736"/>
      <c r="SBQ736"/>
      <c r="SBR736"/>
      <c r="SBS736"/>
      <c r="SBT736"/>
      <c r="SBU736"/>
      <c r="SBV736"/>
      <c r="SBW736"/>
      <c r="SBX736"/>
      <c r="SBY736"/>
      <c r="SBZ736"/>
      <c r="SCA736"/>
      <c r="SCB736"/>
      <c r="SCC736"/>
      <c r="SCD736"/>
      <c r="SCE736"/>
      <c r="SCF736"/>
      <c r="SCG736"/>
      <c r="SCH736"/>
      <c r="SCI736"/>
      <c r="SCJ736"/>
      <c r="SCK736"/>
      <c r="SCL736"/>
      <c r="SCM736"/>
      <c r="SCN736"/>
      <c r="SCO736"/>
      <c r="SCP736"/>
      <c r="SCQ736"/>
      <c r="SCR736"/>
      <c r="SCS736"/>
      <c r="SCT736"/>
      <c r="SCU736"/>
      <c r="SCV736"/>
      <c r="SCW736"/>
      <c r="SCX736"/>
      <c r="SCY736"/>
      <c r="SCZ736"/>
      <c r="SDA736"/>
      <c r="SDB736"/>
      <c r="SDC736"/>
      <c r="SDD736"/>
      <c r="SDE736"/>
      <c r="SDF736"/>
      <c r="SDG736"/>
      <c r="SDH736"/>
      <c r="SDI736"/>
      <c r="SDJ736"/>
      <c r="SDK736"/>
      <c r="SDL736"/>
      <c r="SDM736"/>
      <c r="SDN736"/>
      <c r="SDO736"/>
      <c r="SDP736"/>
      <c r="SDQ736"/>
      <c r="SDR736"/>
      <c r="SDS736"/>
      <c r="SDT736"/>
      <c r="SDU736"/>
      <c r="SDV736"/>
      <c r="SDW736"/>
      <c r="SDX736"/>
      <c r="SDY736"/>
      <c r="SDZ736"/>
      <c r="SEA736"/>
      <c r="SEB736"/>
      <c r="SEC736"/>
      <c r="SED736"/>
      <c r="SEE736"/>
      <c r="SEF736"/>
      <c r="SEG736"/>
      <c r="SEH736"/>
      <c r="SEI736"/>
      <c r="SEJ736"/>
      <c r="SEK736"/>
      <c r="SEL736"/>
      <c r="SEM736"/>
      <c r="SEN736"/>
      <c r="SEO736"/>
      <c r="SEP736"/>
      <c r="SEQ736"/>
      <c r="SER736"/>
      <c r="SES736"/>
      <c r="SET736"/>
      <c r="SEU736"/>
      <c r="SEV736"/>
      <c r="SEW736"/>
      <c r="SEX736"/>
      <c r="SEY736"/>
      <c r="SEZ736"/>
      <c r="SFA736"/>
      <c r="SFB736"/>
      <c r="SFC736"/>
      <c r="SFD736"/>
      <c r="SFE736"/>
      <c r="SFF736"/>
      <c r="SFG736"/>
      <c r="SFH736"/>
      <c r="SFI736"/>
      <c r="SFJ736"/>
      <c r="SFK736"/>
      <c r="SFL736"/>
      <c r="SFM736"/>
      <c r="SFN736"/>
      <c r="SFO736"/>
      <c r="SFP736"/>
      <c r="SFQ736"/>
      <c r="SFR736"/>
      <c r="SFS736"/>
      <c r="SFT736"/>
      <c r="SFU736"/>
      <c r="SFV736"/>
      <c r="SFW736"/>
      <c r="SFX736"/>
      <c r="SFY736"/>
      <c r="SFZ736"/>
      <c r="SGA736"/>
      <c r="SGB736"/>
      <c r="SGC736"/>
      <c r="SGD736"/>
      <c r="SGE736"/>
      <c r="SGF736"/>
      <c r="SGG736"/>
      <c r="SGH736"/>
      <c r="SGI736"/>
      <c r="SGJ736"/>
      <c r="SGK736"/>
      <c r="SGL736"/>
      <c r="SGM736"/>
      <c r="SGN736"/>
      <c r="SGO736"/>
      <c r="SGP736"/>
      <c r="SGQ736"/>
      <c r="SGR736"/>
      <c r="SGS736"/>
      <c r="SGT736"/>
      <c r="SGU736"/>
      <c r="SGV736"/>
      <c r="SGW736"/>
      <c r="SGX736"/>
      <c r="SGY736"/>
      <c r="SGZ736"/>
      <c r="SHA736"/>
      <c r="SHB736"/>
      <c r="SHC736"/>
      <c r="SHD736"/>
      <c r="SHE736"/>
      <c r="SHF736"/>
      <c r="SHG736"/>
      <c r="SHH736"/>
      <c r="SHI736"/>
      <c r="SHJ736"/>
      <c r="SHK736"/>
      <c r="SHL736"/>
      <c r="SHM736"/>
      <c r="SHN736"/>
      <c r="SHO736"/>
      <c r="SHP736"/>
      <c r="SHQ736"/>
      <c r="SHR736"/>
      <c r="SHS736"/>
      <c r="SHT736"/>
      <c r="SHU736"/>
      <c r="SHV736"/>
      <c r="SHW736"/>
      <c r="SHX736"/>
      <c r="SHY736"/>
      <c r="SHZ736"/>
      <c r="SIA736"/>
      <c r="SIB736"/>
      <c r="SIC736"/>
      <c r="SID736"/>
      <c r="SIE736"/>
      <c r="SIF736"/>
      <c r="SIG736"/>
      <c r="SIH736"/>
      <c r="SII736"/>
      <c r="SIJ736"/>
      <c r="SIK736"/>
      <c r="SIL736"/>
      <c r="SIM736"/>
      <c r="SIN736"/>
      <c r="SIO736"/>
      <c r="SIP736"/>
      <c r="SIQ736"/>
      <c r="SIR736"/>
      <c r="SIS736"/>
      <c r="SIT736"/>
      <c r="SIU736"/>
      <c r="SIV736"/>
      <c r="SIW736"/>
      <c r="SIX736"/>
      <c r="SIY736"/>
      <c r="SIZ736"/>
      <c r="SJA736"/>
      <c r="SJB736"/>
      <c r="SJC736"/>
      <c r="SJD736"/>
      <c r="SJE736"/>
      <c r="SJF736"/>
      <c r="SJG736"/>
      <c r="SJH736"/>
      <c r="SJI736"/>
      <c r="SJJ736"/>
      <c r="SJK736"/>
      <c r="SJL736"/>
      <c r="SJM736"/>
      <c r="SJN736"/>
      <c r="SJO736"/>
      <c r="SJP736"/>
      <c r="SJQ736"/>
      <c r="SJR736"/>
      <c r="SJS736"/>
      <c r="SJT736"/>
      <c r="SJU736"/>
      <c r="SJV736"/>
      <c r="SJW736"/>
      <c r="SJX736"/>
      <c r="SJY736"/>
      <c r="SJZ736"/>
      <c r="SKA736"/>
      <c r="SKB736"/>
      <c r="SKC736"/>
      <c r="SKD736"/>
      <c r="SKE736"/>
      <c r="SKF736"/>
      <c r="SKG736"/>
      <c r="SKH736"/>
      <c r="SKI736"/>
      <c r="SKJ736"/>
      <c r="SKK736"/>
      <c r="SKL736"/>
      <c r="SKM736"/>
      <c r="SKN736"/>
      <c r="SKO736"/>
      <c r="SKP736"/>
      <c r="SKQ736"/>
      <c r="SKR736"/>
      <c r="SKS736"/>
      <c r="SKT736"/>
      <c r="SKU736"/>
      <c r="SKV736"/>
      <c r="SKW736"/>
      <c r="SKX736"/>
      <c r="SKY736"/>
      <c r="SKZ736"/>
      <c r="SLA736"/>
      <c r="SLB736"/>
      <c r="SLC736"/>
      <c r="SLD736"/>
      <c r="SLE736"/>
      <c r="SLF736"/>
      <c r="SLG736"/>
      <c r="SLH736"/>
      <c r="SLI736"/>
      <c r="SLJ736"/>
      <c r="SLK736"/>
      <c r="SLL736"/>
      <c r="SLM736"/>
      <c r="SLN736"/>
      <c r="SLO736"/>
      <c r="SLP736"/>
      <c r="SLQ736"/>
      <c r="SLR736"/>
      <c r="SLS736"/>
      <c r="SLT736"/>
      <c r="SLU736"/>
      <c r="SLV736"/>
      <c r="SLW736"/>
      <c r="SLX736"/>
      <c r="SLY736"/>
      <c r="SLZ736"/>
      <c r="SMA736"/>
      <c r="SMB736"/>
      <c r="SMC736"/>
      <c r="SMD736"/>
      <c r="SME736"/>
      <c r="SMF736"/>
      <c r="SMG736"/>
      <c r="SMH736"/>
      <c r="SMI736"/>
      <c r="SMJ736"/>
      <c r="SMK736"/>
      <c r="SML736"/>
      <c r="SMM736"/>
      <c r="SMN736"/>
      <c r="SMO736"/>
      <c r="SMP736"/>
      <c r="SMQ736"/>
      <c r="SMR736"/>
      <c r="SMS736"/>
      <c r="SMT736"/>
      <c r="SMU736"/>
      <c r="SMV736"/>
      <c r="SMW736"/>
      <c r="SMX736"/>
      <c r="SMY736"/>
      <c r="SMZ736"/>
      <c r="SNA736"/>
      <c r="SNB736"/>
      <c r="SNC736"/>
      <c r="SND736"/>
      <c r="SNE736"/>
      <c r="SNF736"/>
      <c r="SNG736"/>
      <c r="SNH736"/>
      <c r="SNI736"/>
      <c r="SNJ736"/>
      <c r="SNK736"/>
      <c r="SNL736"/>
      <c r="SNM736"/>
      <c r="SNN736"/>
      <c r="SNO736"/>
      <c r="SNP736"/>
      <c r="SNQ736"/>
      <c r="SNR736"/>
      <c r="SNS736"/>
      <c r="SNT736"/>
      <c r="SNU736"/>
      <c r="SNV736"/>
      <c r="SNW736"/>
      <c r="SNX736"/>
      <c r="SNY736"/>
      <c r="SNZ736"/>
      <c r="SOA736"/>
      <c r="SOB736"/>
      <c r="SOC736"/>
      <c r="SOD736"/>
      <c r="SOE736"/>
      <c r="SOF736"/>
      <c r="SOG736"/>
      <c r="SOH736"/>
      <c r="SOI736"/>
      <c r="SOJ736"/>
      <c r="SOK736"/>
      <c r="SOL736"/>
      <c r="SOM736"/>
      <c r="SON736"/>
      <c r="SOO736"/>
      <c r="SOP736"/>
      <c r="SOQ736"/>
      <c r="SOR736"/>
      <c r="SOS736"/>
      <c r="SOT736"/>
      <c r="SOU736"/>
      <c r="SOV736"/>
      <c r="SOW736"/>
      <c r="SOX736"/>
      <c r="SOY736"/>
      <c r="SOZ736"/>
      <c r="SPA736"/>
      <c r="SPB736"/>
      <c r="SPC736"/>
      <c r="SPD736"/>
      <c r="SPE736"/>
      <c r="SPF736"/>
      <c r="SPG736"/>
      <c r="SPH736"/>
      <c r="SPI736"/>
      <c r="SPJ736"/>
      <c r="SPK736"/>
      <c r="SPL736"/>
      <c r="SPM736"/>
      <c r="SPN736"/>
      <c r="SPO736"/>
      <c r="SPP736"/>
      <c r="SPQ736"/>
      <c r="SPR736"/>
      <c r="SPS736"/>
      <c r="SPT736"/>
      <c r="SPU736"/>
      <c r="SPV736"/>
      <c r="SPW736"/>
      <c r="SPX736"/>
      <c r="SPY736"/>
      <c r="SPZ736"/>
      <c r="SQA736"/>
      <c r="SQB736"/>
      <c r="SQC736"/>
      <c r="SQD736"/>
      <c r="SQE736"/>
      <c r="SQF736"/>
      <c r="SQG736"/>
      <c r="SQH736"/>
      <c r="SQI736"/>
      <c r="SQJ736"/>
      <c r="SQK736"/>
      <c r="SQL736"/>
      <c r="SQM736"/>
      <c r="SQN736"/>
      <c r="SQO736"/>
      <c r="SQP736"/>
      <c r="SQQ736"/>
      <c r="SQR736"/>
      <c r="SQS736"/>
      <c r="SQT736"/>
      <c r="SQU736"/>
      <c r="SQV736"/>
      <c r="SQW736"/>
      <c r="SQX736"/>
      <c r="SQY736"/>
      <c r="SQZ736"/>
      <c r="SRA736"/>
      <c r="SRB736"/>
      <c r="SRC736"/>
      <c r="SRD736"/>
      <c r="SRE736"/>
      <c r="SRF736"/>
      <c r="SRG736"/>
      <c r="SRH736"/>
      <c r="SRI736"/>
      <c r="SRJ736"/>
      <c r="SRK736"/>
      <c r="SRL736"/>
      <c r="SRM736"/>
      <c r="SRN736"/>
      <c r="SRO736"/>
      <c r="SRP736"/>
      <c r="SRQ736"/>
      <c r="SRR736"/>
      <c r="SRS736"/>
      <c r="SRT736"/>
      <c r="SRU736"/>
      <c r="SRV736"/>
      <c r="SRW736"/>
      <c r="SRX736"/>
      <c r="SRY736"/>
      <c r="SRZ736"/>
      <c r="SSA736"/>
      <c r="SSB736"/>
      <c r="SSC736"/>
      <c r="SSD736"/>
      <c r="SSE736"/>
      <c r="SSF736"/>
      <c r="SSG736"/>
      <c r="SSH736"/>
      <c r="SSI736"/>
      <c r="SSJ736"/>
      <c r="SSK736"/>
      <c r="SSL736"/>
      <c r="SSM736"/>
      <c r="SSN736"/>
      <c r="SSO736"/>
      <c r="SSP736"/>
      <c r="SSQ736"/>
      <c r="SSR736"/>
      <c r="SSS736"/>
      <c r="SST736"/>
      <c r="SSU736"/>
      <c r="SSV736"/>
      <c r="SSW736"/>
      <c r="SSX736"/>
      <c r="SSY736"/>
      <c r="SSZ736"/>
      <c r="STA736"/>
      <c r="STB736"/>
      <c r="STC736"/>
      <c r="STD736"/>
      <c r="STE736"/>
      <c r="STF736"/>
      <c r="STG736"/>
      <c r="STH736"/>
      <c r="STI736"/>
      <c r="STJ736"/>
      <c r="STK736"/>
      <c r="STL736"/>
      <c r="STM736"/>
      <c r="STN736"/>
      <c r="STO736"/>
      <c r="STP736"/>
      <c r="STQ736"/>
      <c r="STR736"/>
      <c r="STS736"/>
      <c r="STT736"/>
      <c r="STU736"/>
      <c r="STV736"/>
      <c r="STW736"/>
      <c r="STX736"/>
      <c r="STY736"/>
      <c r="STZ736"/>
      <c r="SUA736"/>
      <c r="SUB736"/>
      <c r="SUC736"/>
      <c r="SUD736"/>
      <c r="SUE736"/>
      <c r="SUF736"/>
      <c r="SUG736"/>
      <c r="SUH736"/>
      <c r="SUI736"/>
      <c r="SUJ736"/>
      <c r="SUK736"/>
      <c r="SUL736"/>
      <c r="SUM736"/>
      <c r="SUN736"/>
      <c r="SUO736"/>
      <c r="SUP736"/>
      <c r="SUQ736"/>
      <c r="SUR736"/>
      <c r="SUS736"/>
      <c r="SUT736"/>
      <c r="SUU736"/>
      <c r="SUV736"/>
      <c r="SUW736"/>
      <c r="SUX736"/>
      <c r="SUY736"/>
      <c r="SUZ736"/>
      <c r="SVA736"/>
      <c r="SVB736"/>
      <c r="SVC736"/>
      <c r="SVD736"/>
      <c r="SVE736"/>
      <c r="SVF736"/>
      <c r="SVG736"/>
      <c r="SVH736"/>
      <c r="SVI736"/>
      <c r="SVJ736"/>
      <c r="SVK736"/>
      <c r="SVL736"/>
      <c r="SVM736"/>
      <c r="SVN736"/>
      <c r="SVO736"/>
      <c r="SVP736"/>
      <c r="SVQ736"/>
      <c r="SVR736"/>
      <c r="SVS736"/>
      <c r="SVT736"/>
      <c r="SVU736"/>
      <c r="SVV736"/>
      <c r="SVW736"/>
      <c r="SVX736"/>
      <c r="SVY736"/>
      <c r="SVZ736"/>
      <c r="SWA736"/>
      <c r="SWB736"/>
      <c r="SWC736"/>
      <c r="SWD736"/>
      <c r="SWE736"/>
      <c r="SWF736"/>
      <c r="SWG736"/>
      <c r="SWH736"/>
      <c r="SWI736"/>
      <c r="SWJ736"/>
      <c r="SWK736"/>
      <c r="SWL736"/>
      <c r="SWM736"/>
      <c r="SWN736"/>
      <c r="SWO736"/>
      <c r="SWP736"/>
      <c r="SWQ736"/>
      <c r="SWR736"/>
      <c r="SWS736"/>
      <c r="SWT736"/>
      <c r="SWU736"/>
      <c r="SWV736"/>
      <c r="SWW736"/>
      <c r="SWX736"/>
      <c r="SWY736"/>
      <c r="SWZ736"/>
      <c r="SXA736"/>
      <c r="SXB736"/>
      <c r="SXC736"/>
      <c r="SXD736"/>
      <c r="SXE736"/>
      <c r="SXF736"/>
      <c r="SXG736"/>
      <c r="SXH736"/>
      <c r="SXI736"/>
      <c r="SXJ736"/>
      <c r="SXK736"/>
      <c r="SXL736"/>
      <c r="SXM736"/>
      <c r="SXN736"/>
      <c r="SXO736"/>
      <c r="SXP736"/>
      <c r="SXQ736"/>
      <c r="SXR736"/>
      <c r="SXS736"/>
      <c r="SXT736"/>
      <c r="SXU736"/>
      <c r="SXV736"/>
      <c r="SXW736"/>
      <c r="SXX736"/>
      <c r="SXY736"/>
      <c r="SXZ736"/>
      <c r="SYA736"/>
      <c r="SYB736"/>
      <c r="SYC736"/>
      <c r="SYD736"/>
      <c r="SYE736"/>
      <c r="SYF736"/>
      <c r="SYG736"/>
      <c r="SYH736"/>
      <c r="SYI736"/>
      <c r="SYJ736"/>
      <c r="SYK736"/>
      <c r="SYL736"/>
      <c r="SYM736"/>
      <c r="SYN736"/>
      <c r="SYO736"/>
      <c r="SYP736"/>
      <c r="SYQ736"/>
      <c r="SYR736"/>
      <c r="SYS736"/>
      <c r="SYT736"/>
      <c r="SYU736"/>
      <c r="SYV736"/>
      <c r="SYW736"/>
      <c r="SYX736"/>
      <c r="SYY736"/>
      <c r="SYZ736"/>
      <c r="SZA736"/>
      <c r="SZB736"/>
      <c r="SZC736"/>
      <c r="SZD736"/>
      <c r="SZE736"/>
      <c r="SZF736"/>
      <c r="SZG736"/>
      <c r="SZH736"/>
      <c r="SZI736"/>
      <c r="SZJ736"/>
      <c r="SZK736"/>
      <c r="SZL736"/>
      <c r="SZM736"/>
      <c r="SZN736"/>
      <c r="SZO736"/>
      <c r="SZP736"/>
      <c r="SZQ736"/>
      <c r="SZR736"/>
      <c r="SZS736"/>
      <c r="SZT736"/>
      <c r="SZU736"/>
      <c r="SZV736"/>
      <c r="SZW736"/>
      <c r="SZX736"/>
      <c r="SZY736"/>
      <c r="SZZ736"/>
      <c r="TAA736"/>
      <c r="TAB736"/>
      <c r="TAC736"/>
      <c r="TAD736"/>
      <c r="TAE736"/>
      <c r="TAF736"/>
      <c r="TAG736"/>
      <c r="TAH736"/>
      <c r="TAI736"/>
      <c r="TAJ736"/>
      <c r="TAK736"/>
      <c r="TAL736"/>
      <c r="TAM736"/>
      <c r="TAN736"/>
      <c r="TAO736"/>
      <c r="TAP736"/>
      <c r="TAQ736"/>
      <c r="TAR736"/>
      <c r="TAS736"/>
      <c r="TAT736"/>
      <c r="TAU736"/>
      <c r="TAV736"/>
      <c r="TAW736"/>
      <c r="TAX736"/>
      <c r="TAY736"/>
      <c r="TAZ736"/>
      <c r="TBA736"/>
      <c r="TBB736"/>
      <c r="TBC736"/>
      <c r="TBD736"/>
      <c r="TBE736"/>
      <c r="TBF736"/>
      <c r="TBG736"/>
      <c r="TBH736"/>
      <c r="TBI736"/>
      <c r="TBJ736"/>
      <c r="TBK736"/>
      <c r="TBL736"/>
      <c r="TBM736"/>
      <c r="TBN736"/>
      <c r="TBO736"/>
      <c r="TBP736"/>
      <c r="TBQ736"/>
      <c r="TBR736"/>
      <c r="TBS736"/>
      <c r="TBT736"/>
      <c r="TBU736"/>
      <c r="TBV736"/>
      <c r="TBW736"/>
      <c r="TBX736"/>
      <c r="TBY736"/>
      <c r="TBZ736"/>
      <c r="TCA736"/>
      <c r="TCB736"/>
      <c r="TCC736"/>
      <c r="TCD736"/>
      <c r="TCE736"/>
      <c r="TCF736"/>
      <c r="TCG736"/>
      <c r="TCH736"/>
      <c r="TCI736"/>
      <c r="TCJ736"/>
      <c r="TCK736"/>
      <c r="TCL736"/>
      <c r="TCM736"/>
      <c r="TCN736"/>
      <c r="TCO736"/>
      <c r="TCP736"/>
      <c r="TCQ736"/>
      <c r="TCR736"/>
      <c r="TCS736"/>
      <c r="TCT736"/>
      <c r="TCU736"/>
      <c r="TCV736"/>
      <c r="TCW736"/>
      <c r="TCX736"/>
      <c r="TCY736"/>
      <c r="TCZ736"/>
      <c r="TDA736"/>
      <c r="TDB736"/>
      <c r="TDC736"/>
      <c r="TDD736"/>
      <c r="TDE736"/>
      <c r="TDF736"/>
      <c r="TDG736"/>
      <c r="TDH736"/>
      <c r="TDI736"/>
      <c r="TDJ736"/>
      <c r="TDK736"/>
      <c r="TDL736"/>
      <c r="TDM736"/>
      <c r="TDN736"/>
      <c r="TDO736"/>
      <c r="TDP736"/>
      <c r="TDQ736"/>
      <c r="TDR736"/>
      <c r="TDS736"/>
      <c r="TDT736"/>
      <c r="TDU736"/>
      <c r="TDV736"/>
      <c r="TDW736"/>
      <c r="TDX736"/>
      <c r="TDY736"/>
      <c r="TDZ736"/>
      <c r="TEA736"/>
      <c r="TEB736"/>
      <c r="TEC736"/>
      <c r="TED736"/>
      <c r="TEE736"/>
      <c r="TEF736"/>
      <c r="TEG736"/>
      <c r="TEH736"/>
      <c r="TEI736"/>
      <c r="TEJ736"/>
      <c r="TEK736"/>
      <c r="TEL736"/>
      <c r="TEM736"/>
      <c r="TEN736"/>
      <c r="TEO736"/>
      <c r="TEP736"/>
      <c r="TEQ736"/>
      <c r="TER736"/>
      <c r="TES736"/>
      <c r="TET736"/>
      <c r="TEU736"/>
      <c r="TEV736"/>
      <c r="TEW736"/>
      <c r="TEX736"/>
      <c r="TEY736"/>
      <c r="TEZ736"/>
      <c r="TFA736"/>
      <c r="TFB736"/>
      <c r="TFC736"/>
      <c r="TFD736"/>
      <c r="TFE736"/>
      <c r="TFF736"/>
      <c r="TFG736"/>
      <c r="TFH736"/>
      <c r="TFI736"/>
      <c r="TFJ736"/>
      <c r="TFK736"/>
      <c r="TFL736"/>
      <c r="TFM736"/>
      <c r="TFN736"/>
      <c r="TFO736"/>
      <c r="TFP736"/>
      <c r="TFQ736"/>
      <c r="TFR736"/>
      <c r="TFS736"/>
      <c r="TFT736"/>
      <c r="TFU736"/>
      <c r="TFV736"/>
      <c r="TFW736"/>
      <c r="TFX736"/>
      <c r="TFY736"/>
      <c r="TFZ736"/>
      <c r="TGA736"/>
      <c r="TGB736"/>
      <c r="TGC736"/>
      <c r="TGD736"/>
      <c r="TGE736"/>
      <c r="TGF736"/>
      <c r="TGG736"/>
      <c r="TGH736"/>
      <c r="TGI736"/>
      <c r="TGJ736"/>
      <c r="TGK736"/>
      <c r="TGL736"/>
      <c r="TGM736"/>
      <c r="TGN736"/>
      <c r="TGO736"/>
      <c r="TGP736"/>
      <c r="TGQ736"/>
      <c r="TGR736"/>
      <c r="TGS736"/>
      <c r="TGT736"/>
      <c r="TGU736"/>
      <c r="TGV736"/>
      <c r="TGW736"/>
      <c r="TGX736"/>
      <c r="TGY736"/>
      <c r="TGZ736"/>
      <c r="THA736"/>
      <c r="THB736"/>
      <c r="THC736"/>
      <c r="THD736"/>
      <c r="THE736"/>
      <c r="THF736"/>
      <c r="THG736"/>
      <c r="THH736"/>
      <c r="THI736"/>
      <c r="THJ736"/>
      <c r="THK736"/>
      <c r="THL736"/>
      <c r="THM736"/>
      <c r="THN736"/>
      <c r="THO736"/>
      <c r="THP736"/>
      <c r="THQ736"/>
      <c r="THR736"/>
      <c r="THS736"/>
      <c r="THT736"/>
      <c r="THU736"/>
      <c r="THV736"/>
      <c r="THW736"/>
      <c r="THX736"/>
      <c r="THY736"/>
      <c r="THZ736"/>
      <c r="TIA736"/>
      <c r="TIB736"/>
      <c r="TIC736"/>
      <c r="TID736"/>
      <c r="TIE736"/>
      <c r="TIF736"/>
      <c r="TIG736"/>
      <c r="TIH736"/>
      <c r="TII736"/>
      <c r="TIJ736"/>
      <c r="TIK736"/>
      <c r="TIL736"/>
      <c r="TIM736"/>
      <c r="TIN736"/>
      <c r="TIO736"/>
      <c r="TIP736"/>
      <c r="TIQ736"/>
      <c r="TIR736"/>
      <c r="TIS736"/>
      <c r="TIT736"/>
      <c r="TIU736"/>
      <c r="TIV736"/>
      <c r="TIW736"/>
      <c r="TIX736"/>
      <c r="TIY736"/>
      <c r="TIZ736"/>
      <c r="TJA736"/>
      <c r="TJB736"/>
      <c r="TJC736"/>
      <c r="TJD736"/>
      <c r="TJE736"/>
      <c r="TJF736"/>
      <c r="TJG736"/>
      <c r="TJH736"/>
      <c r="TJI736"/>
      <c r="TJJ736"/>
      <c r="TJK736"/>
      <c r="TJL736"/>
      <c r="TJM736"/>
      <c r="TJN736"/>
      <c r="TJO736"/>
      <c r="TJP736"/>
      <c r="TJQ736"/>
      <c r="TJR736"/>
      <c r="TJS736"/>
      <c r="TJT736"/>
      <c r="TJU736"/>
      <c r="TJV736"/>
      <c r="TJW736"/>
      <c r="TJX736"/>
      <c r="TJY736"/>
      <c r="TJZ736"/>
      <c r="TKA736"/>
      <c r="TKB736"/>
      <c r="TKC736"/>
      <c r="TKD736"/>
      <c r="TKE736"/>
      <c r="TKF736"/>
      <c r="TKG736"/>
      <c r="TKH736"/>
      <c r="TKI736"/>
      <c r="TKJ736"/>
      <c r="TKK736"/>
      <c r="TKL736"/>
      <c r="TKM736"/>
      <c r="TKN736"/>
      <c r="TKO736"/>
      <c r="TKP736"/>
      <c r="TKQ736"/>
      <c r="TKR736"/>
      <c r="TKS736"/>
      <c r="TKT736"/>
      <c r="TKU736"/>
      <c r="TKV736"/>
      <c r="TKW736"/>
      <c r="TKX736"/>
      <c r="TKY736"/>
      <c r="TKZ736"/>
      <c r="TLA736"/>
      <c r="TLB736"/>
      <c r="TLC736"/>
      <c r="TLD736"/>
      <c r="TLE736"/>
      <c r="TLF736"/>
      <c r="TLG736"/>
      <c r="TLH736"/>
      <c r="TLI736"/>
      <c r="TLJ736"/>
      <c r="TLK736"/>
      <c r="TLL736"/>
      <c r="TLM736"/>
      <c r="TLN736"/>
      <c r="TLO736"/>
      <c r="TLP736"/>
      <c r="TLQ736"/>
      <c r="TLR736"/>
      <c r="TLS736"/>
      <c r="TLT736"/>
      <c r="TLU736"/>
      <c r="TLV736"/>
      <c r="TLW736"/>
      <c r="TLX736"/>
      <c r="TLY736"/>
      <c r="TLZ736"/>
      <c r="TMA736"/>
      <c r="TMB736"/>
      <c r="TMC736"/>
      <c r="TMD736"/>
      <c r="TME736"/>
      <c r="TMF736"/>
      <c r="TMG736"/>
      <c r="TMH736"/>
      <c r="TMI736"/>
      <c r="TMJ736"/>
      <c r="TMK736"/>
      <c r="TML736"/>
      <c r="TMM736"/>
      <c r="TMN736"/>
      <c r="TMO736"/>
      <c r="TMP736"/>
      <c r="TMQ736"/>
      <c r="TMR736"/>
      <c r="TMS736"/>
      <c r="TMT736"/>
      <c r="TMU736"/>
      <c r="TMV736"/>
      <c r="TMW736"/>
      <c r="TMX736"/>
      <c r="TMY736"/>
      <c r="TMZ736"/>
      <c r="TNA736"/>
      <c r="TNB736"/>
      <c r="TNC736"/>
      <c r="TND736"/>
      <c r="TNE736"/>
      <c r="TNF736"/>
      <c r="TNG736"/>
      <c r="TNH736"/>
      <c r="TNI736"/>
      <c r="TNJ736"/>
      <c r="TNK736"/>
      <c r="TNL736"/>
      <c r="TNM736"/>
      <c r="TNN736"/>
      <c r="TNO736"/>
      <c r="TNP736"/>
      <c r="TNQ736"/>
      <c r="TNR736"/>
      <c r="TNS736"/>
      <c r="TNT736"/>
      <c r="TNU736"/>
      <c r="TNV736"/>
      <c r="TNW736"/>
      <c r="TNX736"/>
      <c r="TNY736"/>
      <c r="TNZ736"/>
      <c r="TOA736"/>
      <c r="TOB736"/>
      <c r="TOC736"/>
      <c r="TOD736"/>
      <c r="TOE736"/>
      <c r="TOF736"/>
      <c r="TOG736"/>
      <c r="TOH736"/>
      <c r="TOI736"/>
      <c r="TOJ736"/>
      <c r="TOK736"/>
      <c r="TOL736"/>
      <c r="TOM736"/>
      <c r="TON736"/>
      <c r="TOO736"/>
      <c r="TOP736"/>
      <c r="TOQ736"/>
      <c r="TOR736"/>
      <c r="TOS736"/>
      <c r="TOT736"/>
      <c r="TOU736"/>
      <c r="TOV736"/>
      <c r="TOW736"/>
      <c r="TOX736"/>
      <c r="TOY736"/>
      <c r="TOZ736"/>
      <c r="TPA736"/>
      <c r="TPB736"/>
      <c r="TPC736"/>
      <c r="TPD736"/>
      <c r="TPE736"/>
      <c r="TPF736"/>
      <c r="TPG736"/>
      <c r="TPH736"/>
      <c r="TPI736"/>
      <c r="TPJ736"/>
      <c r="TPK736"/>
      <c r="TPL736"/>
      <c r="TPM736"/>
      <c r="TPN736"/>
      <c r="TPO736"/>
      <c r="TPP736"/>
      <c r="TPQ736"/>
      <c r="TPR736"/>
      <c r="TPS736"/>
      <c r="TPT736"/>
      <c r="TPU736"/>
      <c r="TPV736"/>
      <c r="TPW736"/>
      <c r="TPX736"/>
      <c r="TPY736"/>
      <c r="TPZ736"/>
      <c r="TQA736"/>
      <c r="TQB736"/>
      <c r="TQC736"/>
      <c r="TQD736"/>
      <c r="TQE736"/>
      <c r="TQF736"/>
      <c r="TQG736"/>
      <c r="TQH736"/>
      <c r="TQI736"/>
      <c r="TQJ736"/>
      <c r="TQK736"/>
      <c r="TQL736"/>
      <c r="TQM736"/>
      <c r="TQN736"/>
      <c r="TQO736"/>
      <c r="TQP736"/>
      <c r="TQQ736"/>
      <c r="TQR736"/>
      <c r="TQS736"/>
      <c r="TQT736"/>
      <c r="TQU736"/>
      <c r="TQV736"/>
      <c r="TQW736"/>
      <c r="TQX736"/>
      <c r="TQY736"/>
      <c r="TQZ736"/>
      <c r="TRA736"/>
      <c r="TRB736"/>
      <c r="TRC736"/>
      <c r="TRD736"/>
      <c r="TRE736"/>
      <c r="TRF736"/>
      <c r="TRG736"/>
      <c r="TRH736"/>
      <c r="TRI736"/>
      <c r="TRJ736"/>
      <c r="TRK736"/>
      <c r="TRL736"/>
      <c r="TRM736"/>
      <c r="TRN736"/>
      <c r="TRO736"/>
      <c r="TRP736"/>
      <c r="TRQ736"/>
      <c r="TRR736"/>
      <c r="TRS736"/>
      <c r="TRT736"/>
      <c r="TRU736"/>
      <c r="TRV736"/>
      <c r="TRW736"/>
      <c r="TRX736"/>
      <c r="TRY736"/>
      <c r="TRZ736"/>
      <c r="TSA736"/>
      <c r="TSB736"/>
      <c r="TSC736"/>
      <c r="TSD736"/>
      <c r="TSE736"/>
      <c r="TSF736"/>
      <c r="TSG736"/>
      <c r="TSH736"/>
      <c r="TSI736"/>
      <c r="TSJ736"/>
      <c r="TSK736"/>
      <c r="TSL736"/>
      <c r="TSM736"/>
      <c r="TSN736"/>
      <c r="TSO736"/>
      <c r="TSP736"/>
      <c r="TSQ736"/>
      <c r="TSR736"/>
      <c r="TSS736"/>
      <c r="TST736"/>
      <c r="TSU736"/>
      <c r="TSV736"/>
      <c r="TSW736"/>
      <c r="TSX736"/>
      <c r="TSY736"/>
      <c r="TSZ736"/>
      <c r="TTA736"/>
      <c r="TTB736"/>
      <c r="TTC736"/>
      <c r="TTD736"/>
      <c r="TTE736"/>
      <c r="TTF736"/>
      <c r="TTG736"/>
      <c r="TTH736"/>
      <c r="TTI736"/>
      <c r="TTJ736"/>
      <c r="TTK736"/>
      <c r="TTL736"/>
      <c r="TTM736"/>
      <c r="TTN736"/>
      <c r="TTO736"/>
      <c r="TTP736"/>
      <c r="TTQ736"/>
      <c r="TTR736"/>
      <c r="TTS736"/>
      <c r="TTT736"/>
      <c r="TTU736"/>
      <c r="TTV736"/>
      <c r="TTW736"/>
      <c r="TTX736"/>
      <c r="TTY736"/>
      <c r="TTZ736"/>
      <c r="TUA736"/>
      <c r="TUB736"/>
      <c r="TUC736"/>
      <c r="TUD736"/>
      <c r="TUE736"/>
      <c r="TUF736"/>
      <c r="TUG736"/>
      <c r="TUH736"/>
      <c r="TUI736"/>
      <c r="TUJ736"/>
      <c r="TUK736"/>
      <c r="TUL736"/>
      <c r="TUM736"/>
      <c r="TUN736"/>
      <c r="TUO736"/>
      <c r="TUP736"/>
      <c r="TUQ736"/>
      <c r="TUR736"/>
      <c r="TUS736"/>
      <c r="TUT736"/>
      <c r="TUU736"/>
      <c r="TUV736"/>
      <c r="TUW736"/>
      <c r="TUX736"/>
      <c r="TUY736"/>
      <c r="TUZ736"/>
      <c r="TVA736"/>
      <c r="TVB736"/>
      <c r="TVC736"/>
      <c r="TVD736"/>
      <c r="TVE736"/>
      <c r="TVF736"/>
      <c r="TVG736"/>
      <c r="TVH736"/>
      <c r="TVI736"/>
      <c r="TVJ736"/>
      <c r="TVK736"/>
      <c r="TVL736"/>
      <c r="TVM736"/>
      <c r="TVN736"/>
      <c r="TVO736"/>
      <c r="TVP736"/>
      <c r="TVQ736"/>
      <c r="TVR736"/>
      <c r="TVS736"/>
      <c r="TVT736"/>
      <c r="TVU736"/>
      <c r="TVV736"/>
      <c r="TVW736"/>
      <c r="TVX736"/>
      <c r="TVY736"/>
      <c r="TVZ736"/>
      <c r="TWA736"/>
      <c r="TWB736"/>
      <c r="TWC736"/>
      <c r="TWD736"/>
      <c r="TWE736"/>
      <c r="TWF736"/>
      <c r="TWG736"/>
      <c r="TWH736"/>
      <c r="TWI736"/>
      <c r="TWJ736"/>
      <c r="TWK736"/>
      <c r="TWL736"/>
      <c r="TWM736"/>
      <c r="TWN736"/>
      <c r="TWO736"/>
      <c r="TWP736"/>
      <c r="TWQ736"/>
      <c r="TWR736"/>
      <c r="TWS736"/>
      <c r="TWT736"/>
      <c r="TWU736"/>
      <c r="TWV736"/>
      <c r="TWW736"/>
      <c r="TWX736"/>
      <c r="TWY736"/>
      <c r="TWZ736"/>
      <c r="TXA736"/>
      <c r="TXB736"/>
      <c r="TXC736"/>
      <c r="TXD736"/>
      <c r="TXE736"/>
      <c r="TXF736"/>
      <c r="TXG736"/>
      <c r="TXH736"/>
      <c r="TXI736"/>
      <c r="TXJ736"/>
      <c r="TXK736"/>
      <c r="TXL736"/>
      <c r="TXM736"/>
      <c r="TXN736"/>
      <c r="TXO736"/>
      <c r="TXP736"/>
      <c r="TXQ736"/>
      <c r="TXR736"/>
      <c r="TXS736"/>
      <c r="TXT736"/>
      <c r="TXU736"/>
      <c r="TXV736"/>
      <c r="TXW736"/>
      <c r="TXX736"/>
      <c r="TXY736"/>
      <c r="TXZ736"/>
      <c r="TYA736"/>
      <c r="TYB736"/>
      <c r="TYC736"/>
      <c r="TYD736"/>
      <c r="TYE736"/>
      <c r="TYF736"/>
      <c r="TYG736"/>
      <c r="TYH736"/>
      <c r="TYI736"/>
      <c r="TYJ736"/>
      <c r="TYK736"/>
      <c r="TYL736"/>
      <c r="TYM736"/>
      <c r="TYN736"/>
      <c r="TYO736"/>
      <c r="TYP736"/>
      <c r="TYQ736"/>
      <c r="TYR736"/>
      <c r="TYS736"/>
      <c r="TYT736"/>
      <c r="TYU736"/>
      <c r="TYV736"/>
      <c r="TYW736"/>
      <c r="TYX736"/>
      <c r="TYY736"/>
      <c r="TYZ736"/>
      <c r="TZA736"/>
      <c r="TZB736"/>
      <c r="TZC736"/>
      <c r="TZD736"/>
      <c r="TZE736"/>
      <c r="TZF736"/>
      <c r="TZG736"/>
      <c r="TZH736"/>
      <c r="TZI736"/>
      <c r="TZJ736"/>
      <c r="TZK736"/>
      <c r="TZL736"/>
      <c r="TZM736"/>
      <c r="TZN736"/>
      <c r="TZO736"/>
      <c r="TZP736"/>
      <c r="TZQ736"/>
      <c r="TZR736"/>
      <c r="TZS736"/>
      <c r="TZT736"/>
      <c r="TZU736"/>
      <c r="TZV736"/>
      <c r="TZW736"/>
      <c r="TZX736"/>
      <c r="TZY736"/>
      <c r="TZZ736"/>
      <c r="UAA736"/>
      <c r="UAB736"/>
      <c r="UAC736"/>
      <c r="UAD736"/>
      <c r="UAE736"/>
      <c r="UAF736"/>
      <c r="UAG736"/>
      <c r="UAH736"/>
      <c r="UAI736"/>
      <c r="UAJ736"/>
      <c r="UAK736"/>
      <c r="UAL736"/>
      <c r="UAM736"/>
      <c r="UAN736"/>
      <c r="UAO736"/>
      <c r="UAP736"/>
      <c r="UAQ736"/>
      <c r="UAR736"/>
      <c r="UAS736"/>
      <c r="UAT736"/>
      <c r="UAU736"/>
      <c r="UAV736"/>
      <c r="UAW736"/>
      <c r="UAX736"/>
      <c r="UAY736"/>
      <c r="UAZ736"/>
      <c r="UBA736"/>
      <c r="UBB736"/>
      <c r="UBC736"/>
      <c r="UBD736"/>
      <c r="UBE736"/>
      <c r="UBF736"/>
      <c r="UBG736"/>
      <c r="UBH736"/>
      <c r="UBI736"/>
      <c r="UBJ736"/>
      <c r="UBK736"/>
      <c r="UBL736"/>
      <c r="UBM736"/>
      <c r="UBN736"/>
      <c r="UBO736"/>
      <c r="UBP736"/>
      <c r="UBQ736"/>
      <c r="UBR736"/>
      <c r="UBS736"/>
      <c r="UBT736"/>
      <c r="UBU736"/>
      <c r="UBV736"/>
      <c r="UBW736"/>
      <c r="UBX736"/>
      <c r="UBY736"/>
      <c r="UBZ736"/>
      <c r="UCA736"/>
      <c r="UCB736"/>
      <c r="UCC736"/>
      <c r="UCD736"/>
      <c r="UCE736"/>
      <c r="UCF736"/>
      <c r="UCG736"/>
      <c r="UCH736"/>
      <c r="UCI736"/>
      <c r="UCJ736"/>
      <c r="UCK736"/>
      <c r="UCL736"/>
      <c r="UCM736"/>
      <c r="UCN736"/>
      <c r="UCO736"/>
      <c r="UCP736"/>
      <c r="UCQ736"/>
      <c r="UCR736"/>
      <c r="UCS736"/>
      <c r="UCT736"/>
      <c r="UCU736"/>
      <c r="UCV736"/>
      <c r="UCW736"/>
      <c r="UCX736"/>
      <c r="UCY736"/>
      <c r="UCZ736"/>
      <c r="UDA736"/>
      <c r="UDB736"/>
      <c r="UDC736"/>
      <c r="UDD736"/>
      <c r="UDE736"/>
      <c r="UDF736"/>
      <c r="UDG736"/>
      <c r="UDH736"/>
      <c r="UDI736"/>
      <c r="UDJ736"/>
      <c r="UDK736"/>
      <c r="UDL736"/>
      <c r="UDM736"/>
      <c r="UDN736"/>
      <c r="UDO736"/>
      <c r="UDP736"/>
      <c r="UDQ736"/>
      <c r="UDR736"/>
      <c r="UDS736"/>
      <c r="UDT736"/>
      <c r="UDU736"/>
      <c r="UDV736"/>
      <c r="UDW736"/>
      <c r="UDX736"/>
      <c r="UDY736"/>
      <c r="UDZ736"/>
      <c r="UEA736"/>
      <c r="UEB736"/>
      <c r="UEC736"/>
      <c r="UED736"/>
      <c r="UEE736"/>
      <c r="UEF736"/>
      <c r="UEG736"/>
      <c r="UEH736"/>
      <c r="UEI736"/>
      <c r="UEJ736"/>
      <c r="UEK736"/>
      <c r="UEL736"/>
      <c r="UEM736"/>
      <c r="UEN736"/>
      <c r="UEO736"/>
      <c r="UEP736"/>
      <c r="UEQ736"/>
      <c r="UER736"/>
      <c r="UES736"/>
      <c r="UET736"/>
      <c r="UEU736"/>
      <c r="UEV736"/>
      <c r="UEW736"/>
      <c r="UEX736"/>
      <c r="UEY736"/>
      <c r="UEZ736"/>
      <c r="UFA736"/>
      <c r="UFB736"/>
      <c r="UFC736"/>
      <c r="UFD736"/>
      <c r="UFE736"/>
      <c r="UFF736"/>
      <c r="UFG736"/>
      <c r="UFH736"/>
      <c r="UFI736"/>
      <c r="UFJ736"/>
      <c r="UFK736"/>
      <c r="UFL736"/>
      <c r="UFM736"/>
      <c r="UFN736"/>
      <c r="UFO736"/>
      <c r="UFP736"/>
      <c r="UFQ736"/>
      <c r="UFR736"/>
      <c r="UFS736"/>
      <c r="UFT736"/>
      <c r="UFU736"/>
      <c r="UFV736"/>
      <c r="UFW736"/>
      <c r="UFX736"/>
      <c r="UFY736"/>
      <c r="UFZ736"/>
      <c r="UGA736"/>
      <c r="UGB736"/>
      <c r="UGC736"/>
      <c r="UGD736"/>
      <c r="UGE736"/>
      <c r="UGF736"/>
      <c r="UGG736"/>
      <c r="UGH736"/>
      <c r="UGI736"/>
      <c r="UGJ736"/>
      <c r="UGK736"/>
      <c r="UGL736"/>
      <c r="UGM736"/>
      <c r="UGN736"/>
      <c r="UGO736"/>
      <c r="UGP736"/>
      <c r="UGQ736"/>
      <c r="UGR736"/>
      <c r="UGS736"/>
      <c r="UGT736"/>
      <c r="UGU736"/>
      <c r="UGV736"/>
      <c r="UGW736"/>
      <c r="UGX736"/>
      <c r="UGY736"/>
      <c r="UGZ736"/>
      <c r="UHA736"/>
      <c r="UHB736"/>
      <c r="UHC736"/>
      <c r="UHD736"/>
      <c r="UHE736"/>
      <c r="UHF736"/>
      <c r="UHG736"/>
      <c r="UHH736"/>
      <c r="UHI736"/>
      <c r="UHJ736"/>
      <c r="UHK736"/>
      <c r="UHL736"/>
      <c r="UHM736"/>
      <c r="UHN736"/>
      <c r="UHO736"/>
      <c r="UHP736"/>
      <c r="UHQ736"/>
      <c r="UHR736"/>
      <c r="UHS736"/>
      <c r="UHT736"/>
      <c r="UHU736"/>
      <c r="UHV736"/>
      <c r="UHW736"/>
      <c r="UHX736"/>
      <c r="UHY736"/>
      <c r="UHZ736"/>
      <c r="UIA736"/>
      <c r="UIB736"/>
      <c r="UIC736"/>
      <c r="UID736"/>
      <c r="UIE736"/>
      <c r="UIF736"/>
      <c r="UIG736"/>
      <c r="UIH736"/>
      <c r="UII736"/>
      <c r="UIJ736"/>
      <c r="UIK736"/>
      <c r="UIL736"/>
      <c r="UIM736"/>
      <c r="UIN736"/>
      <c r="UIO736"/>
      <c r="UIP736"/>
      <c r="UIQ736"/>
      <c r="UIR736"/>
      <c r="UIS736"/>
      <c r="UIT736"/>
      <c r="UIU736"/>
      <c r="UIV736"/>
      <c r="UIW736"/>
      <c r="UIX736"/>
      <c r="UIY736"/>
      <c r="UIZ736"/>
      <c r="UJA736"/>
      <c r="UJB736"/>
      <c r="UJC736"/>
      <c r="UJD736"/>
      <c r="UJE736"/>
      <c r="UJF736"/>
      <c r="UJG736"/>
      <c r="UJH736"/>
      <c r="UJI736"/>
      <c r="UJJ736"/>
      <c r="UJK736"/>
      <c r="UJL736"/>
      <c r="UJM736"/>
      <c r="UJN736"/>
      <c r="UJO736"/>
      <c r="UJP736"/>
      <c r="UJQ736"/>
      <c r="UJR736"/>
      <c r="UJS736"/>
      <c r="UJT736"/>
      <c r="UJU736"/>
      <c r="UJV736"/>
      <c r="UJW736"/>
      <c r="UJX736"/>
      <c r="UJY736"/>
      <c r="UJZ736"/>
      <c r="UKA736"/>
      <c r="UKB736"/>
      <c r="UKC736"/>
      <c r="UKD736"/>
      <c r="UKE736"/>
      <c r="UKF736"/>
      <c r="UKG736"/>
      <c r="UKH736"/>
      <c r="UKI736"/>
      <c r="UKJ736"/>
      <c r="UKK736"/>
      <c r="UKL736"/>
      <c r="UKM736"/>
      <c r="UKN736"/>
      <c r="UKO736"/>
      <c r="UKP736"/>
      <c r="UKQ736"/>
      <c r="UKR736"/>
      <c r="UKS736"/>
      <c r="UKT736"/>
      <c r="UKU736"/>
      <c r="UKV736"/>
      <c r="UKW736"/>
      <c r="UKX736"/>
      <c r="UKY736"/>
      <c r="UKZ736"/>
      <c r="ULA736"/>
      <c r="ULB736"/>
      <c r="ULC736"/>
      <c r="ULD736"/>
      <c r="ULE736"/>
      <c r="ULF736"/>
      <c r="ULG736"/>
      <c r="ULH736"/>
      <c r="ULI736"/>
      <c r="ULJ736"/>
      <c r="ULK736"/>
      <c r="ULL736"/>
      <c r="ULM736"/>
      <c r="ULN736"/>
      <c r="ULO736"/>
      <c r="ULP736"/>
      <c r="ULQ736"/>
      <c r="ULR736"/>
      <c r="ULS736"/>
      <c r="ULT736"/>
      <c r="ULU736"/>
      <c r="ULV736"/>
      <c r="ULW736"/>
      <c r="ULX736"/>
      <c r="ULY736"/>
      <c r="ULZ736"/>
      <c r="UMA736"/>
      <c r="UMB736"/>
      <c r="UMC736"/>
      <c r="UMD736"/>
      <c r="UME736"/>
      <c r="UMF736"/>
      <c r="UMG736"/>
      <c r="UMH736"/>
      <c r="UMI736"/>
      <c r="UMJ736"/>
      <c r="UMK736"/>
      <c r="UML736"/>
      <c r="UMM736"/>
      <c r="UMN736"/>
      <c r="UMO736"/>
      <c r="UMP736"/>
      <c r="UMQ736"/>
      <c r="UMR736"/>
      <c r="UMS736"/>
      <c r="UMT736"/>
      <c r="UMU736"/>
      <c r="UMV736"/>
      <c r="UMW736"/>
      <c r="UMX736"/>
      <c r="UMY736"/>
      <c r="UMZ736"/>
      <c r="UNA736"/>
      <c r="UNB736"/>
      <c r="UNC736"/>
      <c r="UND736"/>
      <c r="UNE736"/>
      <c r="UNF736"/>
      <c r="UNG736"/>
      <c r="UNH736"/>
      <c r="UNI736"/>
      <c r="UNJ736"/>
      <c r="UNK736"/>
      <c r="UNL736"/>
      <c r="UNM736"/>
      <c r="UNN736"/>
      <c r="UNO736"/>
      <c r="UNP736"/>
      <c r="UNQ736"/>
      <c r="UNR736"/>
      <c r="UNS736"/>
      <c r="UNT736"/>
      <c r="UNU736"/>
      <c r="UNV736"/>
      <c r="UNW736"/>
      <c r="UNX736"/>
      <c r="UNY736"/>
      <c r="UNZ736"/>
      <c r="UOA736"/>
      <c r="UOB736"/>
      <c r="UOC736"/>
      <c r="UOD736"/>
      <c r="UOE736"/>
      <c r="UOF736"/>
      <c r="UOG736"/>
      <c r="UOH736"/>
      <c r="UOI736"/>
      <c r="UOJ736"/>
      <c r="UOK736"/>
      <c r="UOL736"/>
      <c r="UOM736"/>
      <c r="UON736"/>
      <c r="UOO736"/>
      <c r="UOP736"/>
      <c r="UOQ736"/>
      <c r="UOR736"/>
      <c r="UOS736"/>
      <c r="UOT736"/>
      <c r="UOU736"/>
      <c r="UOV736"/>
      <c r="UOW736"/>
      <c r="UOX736"/>
      <c r="UOY736"/>
      <c r="UOZ736"/>
      <c r="UPA736"/>
      <c r="UPB736"/>
      <c r="UPC736"/>
      <c r="UPD736"/>
      <c r="UPE736"/>
      <c r="UPF736"/>
      <c r="UPG736"/>
      <c r="UPH736"/>
      <c r="UPI736"/>
      <c r="UPJ736"/>
      <c r="UPK736"/>
      <c r="UPL736"/>
      <c r="UPM736"/>
      <c r="UPN736"/>
      <c r="UPO736"/>
      <c r="UPP736"/>
      <c r="UPQ736"/>
      <c r="UPR736"/>
      <c r="UPS736"/>
      <c r="UPT736"/>
      <c r="UPU736"/>
      <c r="UPV736"/>
      <c r="UPW736"/>
      <c r="UPX736"/>
      <c r="UPY736"/>
      <c r="UPZ736"/>
      <c r="UQA736"/>
      <c r="UQB736"/>
      <c r="UQC736"/>
      <c r="UQD736"/>
      <c r="UQE736"/>
      <c r="UQF736"/>
      <c r="UQG736"/>
      <c r="UQH736"/>
      <c r="UQI736"/>
      <c r="UQJ736"/>
      <c r="UQK736"/>
      <c r="UQL736"/>
      <c r="UQM736"/>
      <c r="UQN736"/>
      <c r="UQO736"/>
      <c r="UQP736"/>
      <c r="UQQ736"/>
      <c r="UQR736"/>
      <c r="UQS736"/>
      <c r="UQT736"/>
      <c r="UQU736"/>
      <c r="UQV736"/>
      <c r="UQW736"/>
      <c r="UQX736"/>
      <c r="UQY736"/>
      <c r="UQZ736"/>
      <c r="URA736"/>
      <c r="URB736"/>
      <c r="URC736"/>
      <c r="URD736"/>
      <c r="URE736"/>
      <c r="URF736"/>
      <c r="URG736"/>
      <c r="URH736"/>
      <c r="URI736"/>
      <c r="URJ736"/>
      <c r="URK736"/>
      <c r="URL736"/>
      <c r="URM736"/>
      <c r="URN736"/>
      <c r="URO736"/>
      <c r="URP736"/>
      <c r="URQ736"/>
      <c r="URR736"/>
      <c r="URS736"/>
      <c r="URT736"/>
      <c r="URU736"/>
      <c r="URV736"/>
      <c r="URW736"/>
      <c r="URX736"/>
      <c r="URY736"/>
      <c r="URZ736"/>
      <c r="USA736"/>
      <c r="USB736"/>
      <c r="USC736"/>
      <c r="USD736"/>
      <c r="USE736"/>
      <c r="USF736"/>
      <c r="USG736"/>
      <c r="USH736"/>
      <c r="USI736"/>
      <c r="USJ736"/>
      <c r="USK736"/>
      <c r="USL736"/>
      <c r="USM736"/>
      <c r="USN736"/>
      <c r="USO736"/>
      <c r="USP736"/>
      <c r="USQ736"/>
      <c r="USR736"/>
      <c r="USS736"/>
      <c r="UST736"/>
      <c r="USU736"/>
      <c r="USV736"/>
      <c r="USW736"/>
      <c r="USX736"/>
      <c r="USY736"/>
      <c r="USZ736"/>
      <c r="UTA736"/>
      <c r="UTB736"/>
      <c r="UTC736"/>
      <c r="UTD736"/>
      <c r="UTE736"/>
      <c r="UTF736"/>
      <c r="UTG736"/>
      <c r="UTH736"/>
      <c r="UTI736"/>
      <c r="UTJ736"/>
      <c r="UTK736"/>
      <c r="UTL736"/>
      <c r="UTM736"/>
      <c r="UTN736"/>
      <c r="UTO736"/>
      <c r="UTP736"/>
      <c r="UTQ736"/>
      <c r="UTR736"/>
      <c r="UTS736"/>
      <c r="UTT736"/>
      <c r="UTU736"/>
      <c r="UTV736"/>
      <c r="UTW736"/>
      <c r="UTX736"/>
      <c r="UTY736"/>
      <c r="UTZ736"/>
      <c r="UUA736"/>
      <c r="UUB736"/>
      <c r="UUC736"/>
      <c r="UUD736"/>
      <c r="UUE736"/>
      <c r="UUF736"/>
      <c r="UUG736"/>
      <c r="UUH736"/>
      <c r="UUI736"/>
      <c r="UUJ736"/>
      <c r="UUK736"/>
      <c r="UUL736"/>
      <c r="UUM736"/>
      <c r="UUN736"/>
      <c r="UUO736"/>
      <c r="UUP736"/>
      <c r="UUQ736"/>
      <c r="UUR736"/>
      <c r="UUS736"/>
      <c r="UUT736"/>
      <c r="UUU736"/>
      <c r="UUV736"/>
      <c r="UUW736"/>
      <c r="UUX736"/>
      <c r="UUY736"/>
      <c r="UUZ736"/>
      <c r="UVA736"/>
      <c r="UVB736"/>
      <c r="UVC736"/>
      <c r="UVD736"/>
      <c r="UVE736"/>
      <c r="UVF736"/>
      <c r="UVG736"/>
      <c r="UVH736"/>
      <c r="UVI736"/>
      <c r="UVJ736"/>
      <c r="UVK736"/>
      <c r="UVL736"/>
      <c r="UVM736"/>
      <c r="UVN736"/>
      <c r="UVO736"/>
      <c r="UVP736"/>
      <c r="UVQ736"/>
      <c r="UVR736"/>
      <c r="UVS736"/>
      <c r="UVT736"/>
      <c r="UVU736"/>
      <c r="UVV736"/>
      <c r="UVW736"/>
      <c r="UVX736"/>
      <c r="UVY736"/>
      <c r="UVZ736"/>
      <c r="UWA736"/>
      <c r="UWB736"/>
      <c r="UWC736"/>
      <c r="UWD736"/>
      <c r="UWE736"/>
      <c r="UWF736"/>
      <c r="UWG736"/>
      <c r="UWH736"/>
      <c r="UWI736"/>
      <c r="UWJ736"/>
      <c r="UWK736"/>
      <c r="UWL736"/>
      <c r="UWM736"/>
      <c r="UWN736"/>
      <c r="UWO736"/>
      <c r="UWP736"/>
      <c r="UWQ736"/>
      <c r="UWR736"/>
      <c r="UWS736"/>
      <c r="UWT736"/>
      <c r="UWU736"/>
      <c r="UWV736"/>
      <c r="UWW736"/>
      <c r="UWX736"/>
      <c r="UWY736"/>
      <c r="UWZ736"/>
      <c r="UXA736"/>
      <c r="UXB736"/>
      <c r="UXC736"/>
      <c r="UXD736"/>
      <c r="UXE736"/>
      <c r="UXF736"/>
      <c r="UXG736"/>
      <c r="UXH736"/>
      <c r="UXI736"/>
      <c r="UXJ736"/>
      <c r="UXK736"/>
      <c r="UXL736"/>
      <c r="UXM736"/>
      <c r="UXN736"/>
      <c r="UXO736"/>
      <c r="UXP736"/>
      <c r="UXQ736"/>
      <c r="UXR736"/>
      <c r="UXS736"/>
      <c r="UXT736"/>
      <c r="UXU736"/>
      <c r="UXV736"/>
      <c r="UXW736"/>
      <c r="UXX736"/>
      <c r="UXY736"/>
      <c r="UXZ736"/>
      <c r="UYA736"/>
      <c r="UYB736"/>
      <c r="UYC736"/>
      <c r="UYD736"/>
      <c r="UYE736"/>
      <c r="UYF736"/>
      <c r="UYG736"/>
      <c r="UYH736"/>
      <c r="UYI736"/>
      <c r="UYJ736"/>
      <c r="UYK736"/>
      <c r="UYL736"/>
      <c r="UYM736"/>
      <c r="UYN736"/>
      <c r="UYO736"/>
      <c r="UYP736"/>
      <c r="UYQ736"/>
      <c r="UYR736"/>
      <c r="UYS736"/>
      <c r="UYT736"/>
      <c r="UYU736"/>
      <c r="UYV736"/>
      <c r="UYW736"/>
      <c r="UYX736"/>
      <c r="UYY736"/>
      <c r="UYZ736"/>
      <c r="UZA736"/>
      <c r="UZB736"/>
      <c r="UZC736"/>
      <c r="UZD736"/>
      <c r="UZE736"/>
      <c r="UZF736"/>
      <c r="UZG736"/>
      <c r="UZH736"/>
      <c r="UZI736"/>
      <c r="UZJ736"/>
      <c r="UZK736"/>
      <c r="UZL736"/>
      <c r="UZM736"/>
      <c r="UZN736"/>
      <c r="UZO736"/>
      <c r="UZP736"/>
      <c r="UZQ736"/>
      <c r="UZR736"/>
      <c r="UZS736"/>
      <c r="UZT736"/>
      <c r="UZU736"/>
      <c r="UZV736"/>
      <c r="UZW736"/>
      <c r="UZX736"/>
      <c r="UZY736"/>
      <c r="UZZ736"/>
      <c r="VAA736"/>
      <c r="VAB736"/>
      <c r="VAC736"/>
      <c r="VAD736"/>
      <c r="VAE736"/>
      <c r="VAF736"/>
      <c r="VAG736"/>
      <c r="VAH736"/>
      <c r="VAI736"/>
      <c r="VAJ736"/>
      <c r="VAK736"/>
      <c r="VAL736"/>
      <c r="VAM736"/>
      <c r="VAN736"/>
      <c r="VAO736"/>
      <c r="VAP736"/>
      <c r="VAQ736"/>
      <c r="VAR736"/>
      <c r="VAS736"/>
      <c r="VAT736"/>
      <c r="VAU736"/>
      <c r="VAV736"/>
      <c r="VAW736"/>
      <c r="VAX736"/>
      <c r="VAY736"/>
      <c r="VAZ736"/>
      <c r="VBA736"/>
      <c r="VBB736"/>
      <c r="VBC736"/>
      <c r="VBD736"/>
      <c r="VBE736"/>
      <c r="VBF736"/>
      <c r="VBG736"/>
      <c r="VBH736"/>
      <c r="VBI736"/>
      <c r="VBJ736"/>
      <c r="VBK736"/>
      <c r="VBL736"/>
      <c r="VBM736"/>
      <c r="VBN736"/>
      <c r="VBO736"/>
      <c r="VBP736"/>
      <c r="VBQ736"/>
      <c r="VBR736"/>
      <c r="VBS736"/>
      <c r="VBT736"/>
      <c r="VBU736"/>
      <c r="VBV736"/>
      <c r="VBW736"/>
      <c r="VBX736"/>
      <c r="VBY736"/>
      <c r="VBZ736"/>
      <c r="VCA736"/>
      <c r="VCB736"/>
      <c r="VCC736"/>
      <c r="VCD736"/>
      <c r="VCE736"/>
      <c r="VCF736"/>
      <c r="VCG736"/>
      <c r="VCH736"/>
      <c r="VCI736"/>
      <c r="VCJ736"/>
      <c r="VCK736"/>
      <c r="VCL736"/>
      <c r="VCM736"/>
      <c r="VCN736"/>
      <c r="VCO736"/>
      <c r="VCP736"/>
      <c r="VCQ736"/>
      <c r="VCR736"/>
      <c r="VCS736"/>
      <c r="VCT736"/>
      <c r="VCU736"/>
      <c r="VCV736"/>
      <c r="VCW736"/>
      <c r="VCX736"/>
      <c r="VCY736"/>
      <c r="VCZ736"/>
      <c r="VDA736"/>
      <c r="VDB736"/>
      <c r="VDC736"/>
      <c r="VDD736"/>
      <c r="VDE736"/>
      <c r="VDF736"/>
      <c r="VDG736"/>
      <c r="VDH736"/>
      <c r="VDI736"/>
      <c r="VDJ736"/>
      <c r="VDK736"/>
      <c r="VDL736"/>
      <c r="VDM736"/>
      <c r="VDN736"/>
      <c r="VDO736"/>
      <c r="VDP736"/>
      <c r="VDQ736"/>
      <c r="VDR736"/>
      <c r="VDS736"/>
      <c r="VDT736"/>
      <c r="VDU736"/>
      <c r="VDV736"/>
      <c r="VDW736"/>
      <c r="VDX736"/>
      <c r="VDY736"/>
      <c r="VDZ736"/>
      <c r="VEA736"/>
      <c r="VEB736"/>
      <c r="VEC736"/>
      <c r="VED736"/>
      <c r="VEE736"/>
      <c r="VEF736"/>
      <c r="VEG736"/>
      <c r="VEH736"/>
      <c r="VEI736"/>
      <c r="VEJ736"/>
      <c r="VEK736"/>
      <c r="VEL736"/>
      <c r="VEM736"/>
      <c r="VEN736"/>
      <c r="VEO736"/>
      <c r="VEP736"/>
      <c r="VEQ736"/>
      <c r="VER736"/>
      <c r="VES736"/>
      <c r="VET736"/>
      <c r="VEU736"/>
      <c r="VEV736"/>
      <c r="VEW736"/>
      <c r="VEX736"/>
      <c r="VEY736"/>
      <c r="VEZ736"/>
      <c r="VFA736"/>
      <c r="VFB736"/>
      <c r="VFC736"/>
      <c r="VFD736"/>
      <c r="VFE736"/>
      <c r="VFF736"/>
      <c r="VFG736"/>
      <c r="VFH736"/>
      <c r="VFI736"/>
      <c r="VFJ736"/>
      <c r="VFK736"/>
      <c r="VFL736"/>
      <c r="VFM736"/>
      <c r="VFN736"/>
      <c r="VFO736"/>
      <c r="VFP736"/>
      <c r="VFQ736"/>
      <c r="VFR736"/>
      <c r="VFS736"/>
      <c r="VFT736"/>
      <c r="VFU736"/>
      <c r="VFV736"/>
      <c r="VFW736"/>
      <c r="VFX736"/>
      <c r="VFY736"/>
      <c r="VFZ736"/>
      <c r="VGA736"/>
      <c r="VGB736"/>
      <c r="VGC736"/>
      <c r="VGD736"/>
      <c r="VGE736"/>
      <c r="VGF736"/>
      <c r="VGG736"/>
      <c r="VGH736"/>
      <c r="VGI736"/>
      <c r="VGJ736"/>
      <c r="VGK736"/>
      <c r="VGL736"/>
      <c r="VGM736"/>
      <c r="VGN736"/>
      <c r="VGO736"/>
      <c r="VGP736"/>
      <c r="VGQ736"/>
      <c r="VGR736"/>
      <c r="VGS736"/>
      <c r="VGT736"/>
      <c r="VGU736"/>
      <c r="VGV736"/>
      <c r="VGW736"/>
      <c r="VGX736"/>
      <c r="VGY736"/>
      <c r="VGZ736"/>
      <c r="VHA736"/>
      <c r="VHB736"/>
      <c r="VHC736"/>
      <c r="VHD736"/>
      <c r="VHE736"/>
      <c r="VHF736"/>
      <c r="VHG736"/>
      <c r="VHH736"/>
      <c r="VHI736"/>
      <c r="VHJ736"/>
      <c r="VHK736"/>
      <c r="VHL736"/>
      <c r="VHM736"/>
      <c r="VHN736"/>
      <c r="VHO736"/>
      <c r="VHP736"/>
      <c r="VHQ736"/>
      <c r="VHR736"/>
      <c r="VHS736"/>
      <c r="VHT736"/>
      <c r="VHU736"/>
      <c r="VHV736"/>
      <c r="VHW736"/>
      <c r="VHX736"/>
      <c r="VHY736"/>
      <c r="VHZ736"/>
      <c r="VIA736"/>
      <c r="VIB736"/>
      <c r="VIC736"/>
      <c r="VID736"/>
      <c r="VIE736"/>
      <c r="VIF736"/>
      <c r="VIG736"/>
      <c r="VIH736"/>
      <c r="VII736"/>
      <c r="VIJ736"/>
      <c r="VIK736"/>
      <c r="VIL736"/>
      <c r="VIM736"/>
      <c r="VIN736"/>
      <c r="VIO736"/>
      <c r="VIP736"/>
      <c r="VIQ736"/>
      <c r="VIR736"/>
      <c r="VIS736"/>
      <c r="VIT736"/>
      <c r="VIU736"/>
      <c r="VIV736"/>
      <c r="VIW736"/>
      <c r="VIX736"/>
      <c r="VIY736"/>
      <c r="VIZ736"/>
      <c r="VJA736"/>
      <c r="VJB736"/>
      <c r="VJC736"/>
      <c r="VJD736"/>
      <c r="VJE736"/>
      <c r="VJF736"/>
      <c r="VJG736"/>
      <c r="VJH736"/>
      <c r="VJI736"/>
      <c r="VJJ736"/>
      <c r="VJK736"/>
      <c r="VJL736"/>
      <c r="VJM736"/>
      <c r="VJN736"/>
      <c r="VJO736"/>
      <c r="VJP736"/>
      <c r="VJQ736"/>
      <c r="VJR736"/>
      <c r="VJS736"/>
      <c r="VJT736"/>
      <c r="VJU736"/>
      <c r="VJV736"/>
      <c r="VJW736"/>
      <c r="VJX736"/>
      <c r="VJY736"/>
      <c r="VJZ736"/>
      <c r="VKA736"/>
      <c r="VKB736"/>
      <c r="VKC736"/>
      <c r="VKD736"/>
      <c r="VKE736"/>
      <c r="VKF736"/>
      <c r="VKG736"/>
      <c r="VKH736"/>
      <c r="VKI736"/>
      <c r="VKJ736"/>
      <c r="VKK736"/>
      <c r="VKL736"/>
      <c r="VKM736"/>
      <c r="VKN736"/>
      <c r="VKO736"/>
      <c r="VKP736"/>
      <c r="VKQ736"/>
      <c r="VKR736"/>
      <c r="VKS736"/>
      <c r="VKT736"/>
      <c r="VKU736"/>
      <c r="VKV736"/>
      <c r="VKW736"/>
      <c r="VKX736"/>
      <c r="VKY736"/>
      <c r="VKZ736"/>
      <c r="VLA736"/>
      <c r="VLB736"/>
      <c r="VLC736"/>
      <c r="VLD736"/>
      <c r="VLE736"/>
      <c r="VLF736"/>
      <c r="VLG736"/>
      <c r="VLH736"/>
      <c r="VLI736"/>
      <c r="VLJ736"/>
      <c r="VLK736"/>
      <c r="VLL736"/>
      <c r="VLM736"/>
      <c r="VLN736"/>
      <c r="VLO736"/>
      <c r="VLP736"/>
      <c r="VLQ736"/>
      <c r="VLR736"/>
      <c r="VLS736"/>
      <c r="VLT736"/>
      <c r="VLU736"/>
      <c r="VLV736"/>
      <c r="VLW736"/>
      <c r="VLX736"/>
      <c r="VLY736"/>
      <c r="VLZ736"/>
      <c r="VMA736"/>
      <c r="VMB736"/>
      <c r="VMC736"/>
      <c r="VMD736"/>
      <c r="VME736"/>
      <c r="VMF736"/>
      <c r="VMG736"/>
      <c r="VMH736"/>
      <c r="VMI736"/>
      <c r="VMJ736"/>
      <c r="VMK736"/>
      <c r="VML736"/>
      <c r="VMM736"/>
      <c r="VMN736"/>
      <c r="VMO736"/>
      <c r="VMP736"/>
      <c r="VMQ736"/>
      <c r="VMR736"/>
      <c r="VMS736"/>
      <c r="VMT736"/>
      <c r="VMU736"/>
      <c r="VMV736"/>
      <c r="VMW736"/>
      <c r="VMX736"/>
      <c r="VMY736"/>
      <c r="VMZ736"/>
      <c r="VNA736"/>
      <c r="VNB736"/>
      <c r="VNC736"/>
      <c r="VND736"/>
      <c r="VNE736"/>
      <c r="VNF736"/>
      <c r="VNG736"/>
      <c r="VNH736"/>
      <c r="VNI736"/>
      <c r="VNJ736"/>
      <c r="VNK736"/>
      <c r="VNL736"/>
      <c r="VNM736"/>
      <c r="VNN736"/>
      <c r="VNO736"/>
      <c r="VNP736"/>
      <c r="VNQ736"/>
      <c r="VNR736"/>
      <c r="VNS736"/>
      <c r="VNT736"/>
      <c r="VNU736"/>
      <c r="VNV736"/>
      <c r="VNW736"/>
      <c r="VNX736"/>
      <c r="VNY736"/>
      <c r="VNZ736"/>
      <c r="VOA736"/>
      <c r="VOB736"/>
      <c r="VOC736"/>
      <c r="VOD736"/>
      <c r="VOE736"/>
      <c r="VOF736"/>
      <c r="VOG736"/>
      <c r="VOH736"/>
      <c r="VOI736"/>
      <c r="VOJ736"/>
      <c r="VOK736"/>
      <c r="VOL736"/>
      <c r="VOM736"/>
      <c r="VON736"/>
      <c r="VOO736"/>
      <c r="VOP736"/>
      <c r="VOQ736"/>
      <c r="VOR736"/>
      <c r="VOS736"/>
      <c r="VOT736"/>
      <c r="VOU736"/>
      <c r="VOV736"/>
      <c r="VOW736"/>
      <c r="VOX736"/>
      <c r="VOY736"/>
      <c r="VOZ736"/>
      <c r="VPA736"/>
      <c r="VPB736"/>
      <c r="VPC736"/>
      <c r="VPD736"/>
      <c r="VPE736"/>
      <c r="VPF736"/>
      <c r="VPG736"/>
      <c r="VPH736"/>
      <c r="VPI736"/>
      <c r="VPJ736"/>
      <c r="VPK736"/>
      <c r="VPL736"/>
      <c r="VPM736"/>
      <c r="VPN736"/>
      <c r="VPO736"/>
      <c r="VPP736"/>
      <c r="VPQ736"/>
      <c r="VPR736"/>
      <c r="VPS736"/>
      <c r="VPT736"/>
      <c r="VPU736"/>
      <c r="VPV736"/>
      <c r="VPW736"/>
      <c r="VPX736"/>
      <c r="VPY736"/>
      <c r="VPZ736"/>
      <c r="VQA736"/>
      <c r="VQB736"/>
      <c r="VQC736"/>
      <c r="VQD736"/>
      <c r="VQE736"/>
      <c r="VQF736"/>
      <c r="VQG736"/>
      <c r="VQH736"/>
      <c r="VQI736"/>
      <c r="VQJ736"/>
      <c r="VQK736"/>
      <c r="VQL736"/>
      <c r="VQM736"/>
      <c r="VQN736"/>
      <c r="VQO736"/>
      <c r="VQP736"/>
      <c r="VQQ736"/>
      <c r="VQR736"/>
      <c r="VQS736"/>
      <c r="VQT736"/>
      <c r="VQU736"/>
      <c r="VQV736"/>
      <c r="VQW736"/>
      <c r="VQX736"/>
      <c r="VQY736"/>
      <c r="VQZ736"/>
      <c r="VRA736"/>
      <c r="VRB736"/>
      <c r="VRC736"/>
      <c r="VRD736"/>
      <c r="VRE736"/>
      <c r="VRF736"/>
      <c r="VRG736"/>
      <c r="VRH736"/>
      <c r="VRI736"/>
      <c r="VRJ736"/>
      <c r="VRK736"/>
      <c r="VRL736"/>
      <c r="VRM736"/>
      <c r="VRN736"/>
      <c r="VRO736"/>
      <c r="VRP736"/>
      <c r="VRQ736"/>
      <c r="VRR736"/>
      <c r="VRS736"/>
      <c r="VRT736"/>
      <c r="VRU736"/>
      <c r="VRV736"/>
      <c r="VRW736"/>
      <c r="VRX736"/>
      <c r="VRY736"/>
      <c r="VRZ736"/>
      <c r="VSA736"/>
      <c r="VSB736"/>
      <c r="VSC736"/>
      <c r="VSD736"/>
      <c r="VSE736"/>
      <c r="VSF736"/>
      <c r="VSG736"/>
      <c r="VSH736"/>
      <c r="VSI736"/>
      <c r="VSJ736"/>
      <c r="VSK736"/>
      <c r="VSL736"/>
      <c r="VSM736"/>
      <c r="VSN736"/>
      <c r="VSO736"/>
      <c r="VSP736"/>
      <c r="VSQ736"/>
      <c r="VSR736"/>
      <c r="VSS736"/>
      <c r="VST736"/>
      <c r="VSU736"/>
      <c r="VSV736"/>
      <c r="VSW736"/>
      <c r="VSX736"/>
      <c r="VSY736"/>
      <c r="VSZ736"/>
      <c r="VTA736"/>
      <c r="VTB736"/>
      <c r="VTC736"/>
      <c r="VTD736"/>
      <c r="VTE736"/>
      <c r="VTF736"/>
      <c r="VTG736"/>
      <c r="VTH736"/>
      <c r="VTI736"/>
      <c r="VTJ736"/>
      <c r="VTK736"/>
      <c r="VTL736"/>
      <c r="VTM736"/>
      <c r="VTN736"/>
      <c r="VTO736"/>
      <c r="VTP736"/>
      <c r="VTQ736"/>
      <c r="VTR736"/>
      <c r="VTS736"/>
      <c r="VTT736"/>
      <c r="VTU736"/>
      <c r="VTV736"/>
      <c r="VTW736"/>
      <c r="VTX736"/>
      <c r="VTY736"/>
      <c r="VTZ736"/>
      <c r="VUA736"/>
      <c r="VUB736"/>
      <c r="VUC736"/>
      <c r="VUD736"/>
      <c r="VUE736"/>
      <c r="VUF736"/>
      <c r="VUG736"/>
      <c r="VUH736"/>
      <c r="VUI736"/>
      <c r="VUJ736"/>
      <c r="VUK736"/>
      <c r="VUL736"/>
      <c r="VUM736"/>
      <c r="VUN736"/>
      <c r="VUO736"/>
      <c r="VUP736"/>
      <c r="VUQ736"/>
      <c r="VUR736"/>
      <c r="VUS736"/>
      <c r="VUT736"/>
      <c r="VUU736"/>
      <c r="VUV736"/>
      <c r="VUW736"/>
      <c r="VUX736"/>
      <c r="VUY736"/>
      <c r="VUZ736"/>
      <c r="VVA736"/>
      <c r="VVB736"/>
      <c r="VVC736"/>
      <c r="VVD736"/>
      <c r="VVE736"/>
      <c r="VVF736"/>
      <c r="VVG736"/>
      <c r="VVH736"/>
      <c r="VVI736"/>
      <c r="VVJ736"/>
      <c r="VVK736"/>
      <c r="VVL736"/>
      <c r="VVM736"/>
      <c r="VVN736"/>
      <c r="VVO736"/>
      <c r="VVP736"/>
      <c r="VVQ736"/>
      <c r="VVR736"/>
      <c r="VVS736"/>
      <c r="VVT736"/>
      <c r="VVU736"/>
      <c r="VVV736"/>
      <c r="VVW736"/>
      <c r="VVX736"/>
      <c r="VVY736"/>
      <c r="VVZ736"/>
      <c r="VWA736"/>
      <c r="VWB736"/>
      <c r="VWC736"/>
      <c r="VWD736"/>
      <c r="VWE736"/>
      <c r="VWF736"/>
      <c r="VWG736"/>
      <c r="VWH736"/>
      <c r="VWI736"/>
      <c r="VWJ736"/>
      <c r="VWK736"/>
      <c r="VWL736"/>
      <c r="VWM736"/>
      <c r="VWN736"/>
      <c r="VWO736"/>
      <c r="VWP736"/>
      <c r="VWQ736"/>
      <c r="VWR736"/>
      <c r="VWS736"/>
      <c r="VWT736"/>
      <c r="VWU736"/>
      <c r="VWV736"/>
      <c r="VWW736"/>
      <c r="VWX736"/>
      <c r="VWY736"/>
      <c r="VWZ736"/>
      <c r="VXA736"/>
      <c r="VXB736"/>
      <c r="VXC736"/>
      <c r="VXD736"/>
      <c r="VXE736"/>
      <c r="VXF736"/>
      <c r="VXG736"/>
      <c r="VXH736"/>
      <c r="VXI736"/>
      <c r="VXJ736"/>
      <c r="VXK736"/>
      <c r="VXL736"/>
      <c r="VXM736"/>
      <c r="VXN736"/>
      <c r="VXO736"/>
      <c r="VXP736"/>
      <c r="VXQ736"/>
      <c r="VXR736"/>
      <c r="VXS736"/>
      <c r="VXT736"/>
      <c r="VXU736"/>
      <c r="VXV736"/>
      <c r="VXW736"/>
      <c r="VXX736"/>
      <c r="VXY736"/>
      <c r="VXZ736"/>
      <c r="VYA736"/>
      <c r="VYB736"/>
      <c r="VYC736"/>
      <c r="VYD736"/>
      <c r="VYE736"/>
      <c r="VYF736"/>
      <c r="VYG736"/>
      <c r="VYH736"/>
      <c r="VYI736"/>
      <c r="VYJ736"/>
      <c r="VYK736"/>
      <c r="VYL736"/>
      <c r="VYM736"/>
      <c r="VYN736"/>
      <c r="VYO736"/>
      <c r="VYP736"/>
      <c r="VYQ736"/>
      <c r="VYR736"/>
      <c r="VYS736"/>
      <c r="VYT736"/>
      <c r="VYU736"/>
      <c r="VYV736"/>
      <c r="VYW736"/>
      <c r="VYX736"/>
      <c r="VYY736"/>
      <c r="VYZ736"/>
      <c r="VZA736"/>
      <c r="VZB736"/>
      <c r="VZC736"/>
      <c r="VZD736"/>
      <c r="VZE736"/>
      <c r="VZF736"/>
      <c r="VZG736"/>
      <c r="VZH736"/>
      <c r="VZI736"/>
      <c r="VZJ736"/>
      <c r="VZK736"/>
      <c r="VZL736"/>
      <c r="VZM736"/>
      <c r="VZN736"/>
      <c r="VZO736"/>
      <c r="VZP736"/>
      <c r="VZQ736"/>
      <c r="VZR736"/>
      <c r="VZS736"/>
      <c r="VZT736"/>
      <c r="VZU736"/>
      <c r="VZV736"/>
      <c r="VZW736"/>
      <c r="VZX736"/>
      <c r="VZY736"/>
      <c r="VZZ736"/>
      <c r="WAA736"/>
      <c r="WAB736"/>
      <c r="WAC736"/>
      <c r="WAD736"/>
      <c r="WAE736"/>
      <c r="WAF736"/>
      <c r="WAG736"/>
      <c r="WAH736"/>
      <c r="WAI736"/>
      <c r="WAJ736"/>
      <c r="WAK736"/>
      <c r="WAL736"/>
      <c r="WAM736"/>
      <c r="WAN736"/>
      <c r="WAO736"/>
      <c r="WAP736"/>
      <c r="WAQ736"/>
      <c r="WAR736"/>
      <c r="WAS736"/>
      <c r="WAT736"/>
      <c r="WAU736"/>
      <c r="WAV736"/>
      <c r="WAW736"/>
      <c r="WAX736"/>
      <c r="WAY736"/>
      <c r="WAZ736"/>
      <c r="WBA736"/>
      <c r="WBB736"/>
      <c r="WBC736"/>
      <c r="WBD736"/>
      <c r="WBE736"/>
      <c r="WBF736"/>
      <c r="WBG736"/>
      <c r="WBH736"/>
      <c r="WBI736"/>
      <c r="WBJ736"/>
      <c r="WBK736"/>
      <c r="WBL736"/>
      <c r="WBM736"/>
      <c r="WBN736"/>
      <c r="WBO736"/>
      <c r="WBP736"/>
      <c r="WBQ736"/>
      <c r="WBR736"/>
      <c r="WBS736"/>
      <c r="WBT736"/>
      <c r="WBU736"/>
      <c r="WBV736"/>
      <c r="WBW736"/>
      <c r="WBX736"/>
      <c r="WBY736"/>
      <c r="WBZ736"/>
      <c r="WCA736"/>
      <c r="WCB736"/>
      <c r="WCC736"/>
      <c r="WCD736"/>
      <c r="WCE736"/>
      <c r="WCF736"/>
      <c r="WCG736"/>
      <c r="WCH736"/>
      <c r="WCI736"/>
      <c r="WCJ736"/>
      <c r="WCK736"/>
      <c r="WCL736"/>
      <c r="WCM736"/>
      <c r="WCN736"/>
      <c r="WCO736"/>
      <c r="WCP736"/>
      <c r="WCQ736"/>
      <c r="WCR736"/>
      <c r="WCS736"/>
      <c r="WCT736"/>
      <c r="WCU736"/>
      <c r="WCV736"/>
      <c r="WCW736"/>
      <c r="WCX736"/>
      <c r="WCY736"/>
      <c r="WCZ736"/>
      <c r="WDA736"/>
      <c r="WDB736"/>
      <c r="WDC736"/>
      <c r="WDD736"/>
      <c r="WDE736"/>
      <c r="WDF736"/>
      <c r="WDG736"/>
      <c r="WDH736"/>
      <c r="WDI736"/>
      <c r="WDJ736"/>
      <c r="WDK736"/>
      <c r="WDL736"/>
      <c r="WDM736"/>
      <c r="WDN736"/>
      <c r="WDO736"/>
      <c r="WDP736"/>
      <c r="WDQ736"/>
      <c r="WDR736"/>
      <c r="WDS736"/>
      <c r="WDT736"/>
      <c r="WDU736"/>
      <c r="WDV736"/>
      <c r="WDW736"/>
      <c r="WDX736"/>
      <c r="WDY736"/>
      <c r="WDZ736"/>
      <c r="WEA736"/>
      <c r="WEB736"/>
      <c r="WEC736"/>
      <c r="WED736"/>
      <c r="WEE736"/>
      <c r="WEF736"/>
      <c r="WEG736"/>
      <c r="WEH736"/>
      <c r="WEI736"/>
      <c r="WEJ736"/>
      <c r="WEK736"/>
      <c r="WEL736"/>
      <c r="WEM736"/>
      <c r="WEN736"/>
      <c r="WEO736"/>
      <c r="WEP736"/>
      <c r="WEQ736"/>
      <c r="WER736"/>
      <c r="WES736"/>
      <c r="WET736"/>
      <c r="WEU736"/>
      <c r="WEV736"/>
      <c r="WEW736"/>
      <c r="WEX736"/>
      <c r="WEY736"/>
      <c r="WEZ736"/>
      <c r="WFA736"/>
      <c r="WFB736"/>
      <c r="WFC736"/>
      <c r="WFD736"/>
      <c r="WFE736"/>
      <c r="WFF736"/>
      <c r="WFG736"/>
      <c r="WFH736"/>
      <c r="WFI736"/>
      <c r="WFJ736"/>
      <c r="WFK736"/>
      <c r="WFL736"/>
      <c r="WFM736"/>
      <c r="WFN736"/>
      <c r="WFO736"/>
      <c r="WFP736"/>
      <c r="WFQ736"/>
      <c r="WFR736"/>
      <c r="WFS736"/>
      <c r="WFT736"/>
      <c r="WFU736"/>
      <c r="WFV736"/>
      <c r="WFW736"/>
      <c r="WFX736"/>
      <c r="WFY736"/>
      <c r="WFZ736"/>
      <c r="WGA736"/>
      <c r="WGB736"/>
      <c r="WGC736"/>
      <c r="WGD736"/>
      <c r="WGE736"/>
      <c r="WGF736"/>
      <c r="WGG736"/>
      <c r="WGH736"/>
      <c r="WGI736"/>
      <c r="WGJ736"/>
      <c r="WGK736"/>
      <c r="WGL736"/>
      <c r="WGM736"/>
      <c r="WGN736"/>
      <c r="WGO736"/>
      <c r="WGP736"/>
      <c r="WGQ736"/>
      <c r="WGR736"/>
      <c r="WGS736"/>
      <c r="WGT736"/>
      <c r="WGU736"/>
      <c r="WGV736"/>
      <c r="WGW736"/>
      <c r="WGX736"/>
      <c r="WGY736"/>
      <c r="WGZ736"/>
      <c r="WHA736"/>
      <c r="WHB736"/>
      <c r="WHC736"/>
      <c r="WHD736"/>
      <c r="WHE736"/>
      <c r="WHF736"/>
      <c r="WHG736"/>
      <c r="WHH736"/>
      <c r="WHI736"/>
      <c r="WHJ736"/>
      <c r="WHK736"/>
      <c r="WHL736"/>
      <c r="WHM736"/>
      <c r="WHN736"/>
      <c r="WHO736"/>
      <c r="WHP736"/>
      <c r="WHQ736"/>
      <c r="WHR736"/>
      <c r="WHS736"/>
      <c r="WHT736"/>
      <c r="WHU736"/>
      <c r="WHV736"/>
      <c r="WHW736"/>
      <c r="WHX736"/>
      <c r="WHY736"/>
      <c r="WHZ736"/>
      <c r="WIA736"/>
      <c r="WIB736"/>
      <c r="WIC736"/>
      <c r="WID736"/>
      <c r="WIE736"/>
      <c r="WIF736"/>
      <c r="WIG736"/>
      <c r="WIH736"/>
      <c r="WII736"/>
      <c r="WIJ736"/>
      <c r="WIK736"/>
      <c r="WIL736"/>
      <c r="WIM736"/>
      <c r="WIN736"/>
      <c r="WIO736"/>
      <c r="WIP736"/>
      <c r="WIQ736"/>
      <c r="WIR736"/>
      <c r="WIS736"/>
      <c r="WIT736"/>
      <c r="WIU736"/>
      <c r="WIV736"/>
      <c r="WIW736"/>
      <c r="WIX736"/>
      <c r="WIY736"/>
      <c r="WIZ736"/>
      <c r="WJA736"/>
      <c r="WJB736"/>
      <c r="WJC736"/>
      <c r="WJD736"/>
      <c r="WJE736"/>
      <c r="WJF736"/>
      <c r="WJG736"/>
      <c r="WJH736"/>
      <c r="WJI736"/>
      <c r="WJJ736"/>
      <c r="WJK736"/>
      <c r="WJL736"/>
      <c r="WJM736"/>
      <c r="WJN736"/>
      <c r="WJO736"/>
      <c r="WJP736"/>
      <c r="WJQ736"/>
      <c r="WJR736"/>
      <c r="WJS736"/>
      <c r="WJT736"/>
      <c r="WJU736"/>
      <c r="WJV736"/>
      <c r="WJW736"/>
      <c r="WJX736"/>
      <c r="WJY736"/>
      <c r="WJZ736"/>
      <c r="WKA736"/>
      <c r="WKB736"/>
      <c r="WKC736"/>
      <c r="WKD736"/>
      <c r="WKE736"/>
      <c r="WKF736"/>
      <c r="WKG736"/>
      <c r="WKH736"/>
      <c r="WKI736"/>
      <c r="WKJ736"/>
      <c r="WKK736"/>
      <c r="WKL736"/>
      <c r="WKM736"/>
      <c r="WKN736"/>
      <c r="WKO736"/>
      <c r="WKP736"/>
      <c r="WKQ736"/>
      <c r="WKR736"/>
      <c r="WKS736"/>
      <c r="WKT736"/>
      <c r="WKU736"/>
      <c r="WKV736"/>
      <c r="WKW736"/>
      <c r="WKX736"/>
      <c r="WKY736"/>
      <c r="WKZ736"/>
      <c r="WLA736"/>
      <c r="WLB736"/>
      <c r="WLC736"/>
      <c r="WLD736"/>
      <c r="WLE736"/>
      <c r="WLF736"/>
      <c r="WLG736"/>
      <c r="WLH736"/>
      <c r="WLI736"/>
      <c r="WLJ736"/>
      <c r="WLK736"/>
      <c r="WLL736"/>
      <c r="WLM736"/>
      <c r="WLN736"/>
      <c r="WLO736"/>
      <c r="WLP736"/>
      <c r="WLQ736"/>
      <c r="WLR736"/>
      <c r="WLS736"/>
      <c r="WLT736"/>
      <c r="WLU736"/>
      <c r="WLV736"/>
      <c r="WLW736"/>
      <c r="WLX736"/>
      <c r="WLY736"/>
      <c r="WLZ736"/>
      <c r="WMA736"/>
      <c r="WMB736"/>
      <c r="WMC736"/>
      <c r="WMD736"/>
      <c r="WME736"/>
      <c r="WMF736"/>
      <c r="WMG736"/>
      <c r="WMH736"/>
      <c r="WMI736"/>
      <c r="WMJ736"/>
      <c r="WMK736"/>
      <c r="WML736"/>
      <c r="WMM736"/>
      <c r="WMN736"/>
      <c r="WMO736"/>
      <c r="WMP736"/>
      <c r="WMQ736"/>
      <c r="WMR736"/>
      <c r="WMS736"/>
      <c r="WMT736"/>
      <c r="WMU736"/>
      <c r="WMV736"/>
      <c r="WMW736"/>
      <c r="WMX736"/>
      <c r="WMY736"/>
      <c r="WMZ736"/>
      <c r="WNA736"/>
      <c r="WNB736"/>
      <c r="WNC736"/>
      <c r="WND736"/>
      <c r="WNE736"/>
      <c r="WNF736"/>
      <c r="WNG736"/>
      <c r="WNH736"/>
      <c r="WNI736"/>
      <c r="WNJ736"/>
      <c r="WNK736"/>
      <c r="WNL736"/>
      <c r="WNM736"/>
      <c r="WNN736"/>
      <c r="WNO736"/>
      <c r="WNP736"/>
      <c r="WNQ736"/>
      <c r="WNR736"/>
      <c r="WNS736"/>
      <c r="WNT736"/>
      <c r="WNU736"/>
      <c r="WNV736"/>
      <c r="WNW736"/>
      <c r="WNX736"/>
      <c r="WNY736"/>
      <c r="WNZ736"/>
      <c r="WOA736"/>
      <c r="WOB736"/>
      <c r="WOC736"/>
      <c r="WOD736"/>
      <c r="WOE736"/>
      <c r="WOF736"/>
      <c r="WOG736"/>
      <c r="WOH736"/>
      <c r="WOI736"/>
      <c r="WOJ736"/>
      <c r="WOK736"/>
      <c r="WOL736"/>
      <c r="WOM736"/>
      <c r="WON736"/>
      <c r="WOO736"/>
      <c r="WOP736"/>
      <c r="WOQ736"/>
      <c r="WOR736"/>
      <c r="WOS736"/>
      <c r="WOT736"/>
      <c r="WOU736"/>
      <c r="WOV736"/>
      <c r="WOW736"/>
      <c r="WOX736"/>
      <c r="WOY736"/>
      <c r="WOZ736"/>
      <c r="WPA736"/>
      <c r="WPB736"/>
      <c r="WPC736"/>
      <c r="WPD736"/>
      <c r="WPE736"/>
      <c r="WPF736"/>
      <c r="WPG736"/>
      <c r="WPH736"/>
      <c r="WPI736"/>
      <c r="WPJ736"/>
      <c r="WPK736"/>
      <c r="WPL736"/>
      <c r="WPM736"/>
      <c r="WPN736"/>
      <c r="WPO736"/>
      <c r="WPP736"/>
      <c r="WPQ736"/>
      <c r="WPR736"/>
      <c r="WPS736"/>
      <c r="WPT736"/>
      <c r="WPU736"/>
      <c r="WPV736"/>
      <c r="WPW736"/>
      <c r="WPX736"/>
      <c r="WPY736"/>
      <c r="WPZ736"/>
      <c r="WQA736"/>
      <c r="WQB736"/>
      <c r="WQC736"/>
      <c r="WQD736"/>
      <c r="WQE736"/>
      <c r="WQF736"/>
      <c r="WQG736"/>
      <c r="WQH736"/>
      <c r="WQI736"/>
      <c r="WQJ736"/>
      <c r="WQK736"/>
      <c r="WQL736"/>
      <c r="WQM736"/>
      <c r="WQN736"/>
      <c r="WQO736"/>
      <c r="WQP736"/>
      <c r="WQQ736"/>
      <c r="WQR736"/>
      <c r="WQS736"/>
      <c r="WQT736"/>
      <c r="WQU736"/>
      <c r="WQV736"/>
      <c r="WQW736"/>
      <c r="WQX736"/>
      <c r="WQY736"/>
      <c r="WQZ736"/>
      <c r="WRA736"/>
      <c r="WRB736"/>
      <c r="WRC736"/>
      <c r="WRD736"/>
      <c r="WRE736"/>
      <c r="WRF736"/>
      <c r="WRG736"/>
      <c r="WRH736"/>
      <c r="WRI736"/>
      <c r="WRJ736"/>
      <c r="WRK736"/>
      <c r="WRL736"/>
      <c r="WRM736"/>
      <c r="WRN736"/>
      <c r="WRO736"/>
      <c r="WRP736"/>
      <c r="WRQ736"/>
      <c r="WRR736"/>
      <c r="WRS736"/>
      <c r="WRT736"/>
      <c r="WRU736"/>
      <c r="WRV736"/>
      <c r="WRW736"/>
      <c r="WRX736"/>
      <c r="WRY736"/>
      <c r="WRZ736"/>
      <c r="WSA736"/>
      <c r="WSB736"/>
      <c r="WSC736"/>
      <c r="WSD736"/>
      <c r="WSE736"/>
      <c r="WSF736"/>
      <c r="WSG736"/>
      <c r="WSH736"/>
      <c r="WSI736"/>
      <c r="WSJ736"/>
      <c r="WSK736"/>
      <c r="WSL736"/>
      <c r="WSM736"/>
      <c r="WSN736"/>
      <c r="WSO736"/>
      <c r="WSP736"/>
      <c r="WSQ736"/>
      <c r="WSR736"/>
      <c r="WSS736"/>
      <c r="WST736"/>
      <c r="WSU736"/>
      <c r="WSV736"/>
      <c r="WSW736"/>
      <c r="WSX736"/>
      <c r="WSY736"/>
      <c r="WSZ736"/>
      <c r="WTA736"/>
      <c r="WTB736"/>
      <c r="WTC736"/>
      <c r="WTD736"/>
      <c r="WTE736"/>
      <c r="WTF736"/>
      <c r="WTG736"/>
      <c r="WTH736"/>
      <c r="WTI736"/>
      <c r="WTJ736"/>
      <c r="WTK736"/>
      <c r="WTL736"/>
      <c r="WTM736"/>
      <c r="WTN736"/>
      <c r="WTO736"/>
      <c r="WTP736"/>
      <c r="WTQ736"/>
      <c r="WTR736"/>
      <c r="WTS736"/>
      <c r="WTT736"/>
      <c r="WTU736"/>
      <c r="WTV736"/>
      <c r="WTW736"/>
      <c r="WTX736"/>
      <c r="WTY736"/>
      <c r="WTZ736"/>
      <c r="WUA736"/>
      <c r="WUB736"/>
      <c r="WUC736"/>
      <c r="WUD736"/>
      <c r="WUE736"/>
      <c r="WUF736"/>
      <c r="WUG736"/>
      <c r="WUH736"/>
      <c r="WUI736"/>
      <c r="WUJ736"/>
      <c r="WUK736"/>
      <c r="WUL736"/>
      <c r="WUM736"/>
      <c r="WUN736"/>
      <c r="WUO736"/>
      <c r="WUP736"/>
      <c r="WUQ736"/>
      <c r="WUR736"/>
      <c r="WUS736"/>
      <c r="WUT736"/>
      <c r="WUU736"/>
      <c r="WUV736"/>
      <c r="WUW736"/>
      <c r="WUX736"/>
      <c r="WUY736"/>
      <c r="WUZ736"/>
      <c r="WVA736"/>
      <c r="WVB736"/>
      <c r="WVC736"/>
      <c r="WVD736"/>
      <c r="WVE736"/>
      <c r="WVF736"/>
      <c r="WVG736"/>
      <c r="WVH736"/>
      <c r="WVI736"/>
      <c r="WVJ736"/>
      <c r="WVK736"/>
      <c r="WVL736"/>
      <c r="WVM736"/>
      <c r="WVN736"/>
      <c r="WVO736"/>
      <c r="WVP736"/>
      <c r="WVQ736"/>
      <c r="WVR736"/>
      <c r="WVS736"/>
      <c r="WVT736"/>
      <c r="WVU736"/>
      <c r="WVV736"/>
      <c r="WVW736"/>
      <c r="WVX736"/>
      <c r="WVY736"/>
      <c r="WVZ736"/>
      <c r="WWA736"/>
      <c r="WWB736"/>
      <c r="WWC736"/>
      <c r="WWD736"/>
      <c r="WWE736"/>
      <c r="WWF736"/>
      <c r="WWG736"/>
      <c r="WWH736"/>
      <c r="WWI736"/>
      <c r="WWJ736"/>
      <c r="WWK736"/>
      <c r="WWL736"/>
      <c r="WWM736"/>
      <c r="WWN736"/>
      <c r="WWO736"/>
      <c r="WWP736"/>
      <c r="WWQ736"/>
      <c r="WWR736"/>
      <c r="WWS736"/>
      <c r="WWT736"/>
      <c r="WWU736"/>
      <c r="WWV736"/>
      <c r="WWW736"/>
      <c r="WWX736"/>
      <c r="WWY736"/>
      <c r="WWZ736"/>
      <c r="WXA736"/>
      <c r="WXB736"/>
      <c r="WXC736"/>
      <c r="WXD736"/>
      <c r="WXE736"/>
      <c r="WXF736"/>
      <c r="WXG736"/>
      <c r="WXH736"/>
      <c r="WXI736"/>
      <c r="WXJ736"/>
      <c r="WXK736"/>
      <c r="WXL736"/>
      <c r="WXM736"/>
      <c r="WXN736"/>
      <c r="WXO736"/>
      <c r="WXP736"/>
      <c r="WXQ736"/>
      <c r="WXR736"/>
      <c r="WXS736"/>
      <c r="WXT736"/>
      <c r="WXU736"/>
      <c r="WXV736"/>
      <c r="WXW736"/>
      <c r="WXX736"/>
      <c r="WXY736"/>
      <c r="WXZ736"/>
      <c r="WYA736"/>
      <c r="WYB736"/>
      <c r="WYC736"/>
      <c r="WYD736"/>
      <c r="WYE736"/>
      <c r="WYF736"/>
      <c r="WYG736"/>
      <c r="WYH736"/>
      <c r="WYI736"/>
      <c r="WYJ736"/>
      <c r="WYK736"/>
      <c r="WYL736"/>
      <c r="WYM736"/>
      <c r="WYN736"/>
      <c r="WYO736"/>
      <c r="WYP736"/>
      <c r="WYQ736"/>
      <c r="WYR736"/>
      <c r="WYS736"/>
      <c r="WYT736"/>
      <c r="WYU736"/>
      <c r="WYV736"/>
      <c r="WYW736"/>
      <c r="WYX736"/>
      <c r="WYY736"/>
      <c r="WYZ736"/>
      <c r="WZA736"/>
      <c r="WZB736"/>
      <c r="WZC736"/>
      <c r="WZD736"/>
      <c r="WZE736"/>
      <c r="WZF736"/>
      <c r="WZG736"/>
      <c r="WZH736"/>
      <c r="WZI736"/>
      <c r="WZJ736"/>
      <c r="WZK736"/>
      <c r="WZL736"/>
      <c r="WZM736"/>
      <c r="WZN736"/>
      <c r="WZO736"/>
      <c r="WZP736"/>
      <c r="WZQ736"/>
      <c r="WZR736"/>
      <c r="WZS736"/>
      <c r="WZT736"/>
      <c r="WZU736"/>
      <c r="WZV736"/>
      <c r="WZW736"/>
      <c r="WZX736"/>
      <c r="WZY736"/>
      <c r="WZZ736"/>
      <c r="XAA736"/>
      <c r="XAB736"/>
      <c r="XAC736"/>
      <c r="XAD736"/>
      <c r="XAE736"/>
      <c r="XAF736"/>
      <c r="XAG736"/>
      <c r="XAH736"/>
      <c r="XAI736"/>
      <c r="XAJ736"/>
      <c r="XAK736"/>
      <c r="XAL736"/>
      <c r="XAM736"/>
      <c r="XAN736"/>
      <c r="XAO736"/>
      <c r="XAP736"/>
      <c r="XAQ736"/>
      <c r="XAR736"/>
      <c r="XAS736"/>
      <c r="XAT736"/>
      <c r="XAU736"/>
      <c r="XAV736"/>
      <c r="XAW736"/>
      <c r="XAX736"/>
      <c r="XAY736"/>
      <c r="XAZ736"/>
      <c r="XBA736"/>
      <c r="XBB736"/>
      <c r="XBC736"/>
      <c r="XBD736"/>
      <c r="XBE736"/>
      <c r="XBF736"/>
      <c r="XBG736"/>
      <c r="XBH736"/>
      <c r="XBI736"/>
      <c r="XBJ736"/>
      <c r="XBK736"/>
      <c r="XBL736"/>
      <c r="XBM736"/>
      <c r="XBN736"/>
      <c r="XBO736"/>
      <c r="XBP736"/>
      <c r="XBQ736"/>
      <c r="XBR736"/>
      <c r="XBS736"/>
      <c r="XBT736"/>
      <c r="XBU736"/>
      <c r="XBV736"/>
      <c r="XBW736"/>
      <c r="XBX736"/>
      <c r="XBY736"/>
      <c r="XBZ736"/>
      <c r="XCA736"/>
      <c r="XCB736"/>
      <c r="XCC736"/>
      <c r="XCD736"/>
      <c r="XCE736"/>
      <c r="XCF736"/>
      <c r="XCG736"/>
      <c r="XCH736"/>
      <c r="XCI736"/>
      <c r="XCJ736"/>
      <c r="XCK736"/>
      <c r="XCL736"/>
      <c r="XCM736"/>
      <c r="XCN736"/>
      <c r="XCO736"/>
      <c r="XCP736"/>
      <c r="XCQ736"/>
      <c r="XCR736"/>
      <c r="XCS736"/>
      <c r="XCT736"/>
      <c r="XCU736"/>
      <c r="XCV736"/>
      <c r="XCW736"/>
      <c r="XCX736"/>
      <c r="XCY736"/>
      <c r="XCZ736"/>
      <c r="XDA736"/>
      <c r="XDB736"/>
      <c r="XDC736"/>
      <c r="XDD736"/>
      <c r="XDE736"/>
      <c r="XDF736"/>
      <c r="XDG736"/>
      <c r="XDH736"/>
      <c r="XDI736"/>
      <c r="XDJ736"/>
      <c r="XDK736"/>
      <c r="XDL736"/>
      <c r="XDM736"/>
      <c r="XDN736"/>
    </row>
    <row r="737" spans="1:16342" ht="24.75" customHeight="1" x14ac:dyDescent="0.25">
      <c r="A737" s="6">
        <v>729</v>
      </c>
      <c r="B737" t="s">
        <v>1300</v>
      </c>
      <c r="C737" s="6" t="s">
        <v>805</v>
      </c>
      <c r="D737" s="6" t="s">
        <v>118</v>
      </c>
      <c r="E737" s="6" t="s">
        <v>36</v>
      </c>
      <c r="F737" s="6" t="s">
        <v>37</v>
      </c>
      <c r="G737" s="7">
        <v>15000</v>
      </c>
      <c r="H737" s="7">
        <v>0</v>
      </c>
      <c r="I737" s="7">
        <v>15000</v>
      </c>
      <c r="J737" s="7">
        <v>430.5</v>
      </c>
      <c r="K737" s="7">
        <v>0</v>
      </c>
      <c r="L737" s="7">
        <v>456</v>
      </c>
      <c r="M737" s="7">
        <v>25</v>
      </c>
      <c r="N737" s="7">
        <f t="shared" si="36"/>
        <v>911.5</v>
      </c>
      <c r="O737" s="7">
        <f t="shared" si="37"/>
        <v>14088.5</v>
      </c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  <c r="AL737"/>
      <c r="AM737"/>
      <c r="AN737"/>
      <c r="AO737"/>
      <c r="AP737"/>
      <c r="AQ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  <c r="CQ737"/>
      <c r="CR737"/>
      <c r="CS737"/>
      <c r="CT737"/>
      <c r="CU737"/>
      <c r="CV737"/>
      <c r="CW737"/>
      <c r="CX737"/>
      <c r="CY737"/>
      <c r="CZ737"/>
      <c r="DA737"/>
      <c r="DB737"/>
      <c r="DC737"/>
      <c r="DD737"/>
      <c r="DE737"/>
      <c r="DF737"/>
      <c r="DG737"/>
      <c r="DH737"/>
      <c r="DI737"/>
      <c r="DJ737"/>
      <c r="DK737"/>
      <c r="DL737"/>
      <c r="DM737"/>
      <c r="DN737"/>
      <c r="DO737"/>
      <c r="DP737"/>
      <c r="DQ737"/>
      <c r="DR737"/>
      <c r="DS737"/>
      <c r="DT737"/>
      <c r="DU737"/>
      <c r="DV737"/>
      <c r="DW737"/>
      <c r="DX737"/>
      <c r="DY737"/>
      <c r="DZ737"/>
      <c r="EA737"/>
      <c r="EB737"/>
      <c r="EC737"/>
      <c r="ED737"/>
      <c r="EE737"/>
      <c r="EF737"/>
      <c r="EG737"/>
      <c r="EH737"/>
      <c r="EI737"/>
      <c r="EJ737"/>
      <c r="EK737"/>
      <c r="EL737"/>
      <c r="EM737"/>
      <c r="EN737"/>
      <c r="EO737"/>
      <c r="EP737"/>
      <c r="EQ737"/>
      <c r="ER737"/>
      <c r="ES737"/>
      <c r="ET737"/>
      <c r="EU737"/>
      <c r="EV737"/>
      <c r="EW737"/>
      <c r="EX737"/>
      <c r="EY737"/>
      <c r="EZ737"/>
      <c r="FA737"/>
      <c r="FB737"/>
      <c r="FC737"/>
      <c r="FD737"/>
      <c r="FE737"/>
      <c r="FF737"/>
      <c r="FG737"/>
      <c r="FH737"/>
      <c r="FI737"/>
      <c r="FJ737"/>
      <c r="FK737"/>
      <c r="FL737"/>
      <c r="FM737"/>
      <c r="FN737"/>
      <c r="FO737"/>
      <c r="FP737"/>
      <c r="FQ737"/>
      <c r="FR737"/>
      <c r="FS737"/>
      <c r="FT737"/>
      <c r="FU737"/>
      <c r="FV737"/>
      <c r="FW737"/>
      <c r="FX737"/>
      <c r="FY737"/>
      <c r="FZ737"/>
      <c r="GA737"/>
      <c r="GB737"/>
      <c r="GC737"/>
      <c r="GD737"/>
      <c r="GE737"/>
      <c r="GF737"/>
      <c r="GG737"/>
      <c r="GH737"/>
      <c r="GI737"/>
      <c r="GJ737"/>
      <c r="GK737"/>
      <c r="GL737"/>
      <c r="GM737"/>
      <c r="GN737"/>
      <c r="GO737"/>
      <c r="GP737"/>
      <c r="GQ737"/>
      <c r="GR737"/>
      <c r="GS737"/>
      <c r="GT737"/>
      <c r="GU737"/>
      <c r="GV737"/>
      <c r="GW737"/>
      <c r="GX737"/>
      <c r="GY737"/>
      <c r="GZ737"/>
      <c r="HA737"/>
      <c r="HB737"/>
      <c r="HC737"/>
      <c r="HD737"/>
      <c r="HE737"/>
      <c r="HF737"/>
      <c r="HG737"/>
      <c r="HH737"/>
      <c r="HI737"/>
      <c r="HJ737"/>
      <c r="HK737"/>
      <c r="HL737"/>
      <c r="HM737"/>
      <c r="HN737"/>
      <c r="HO737"/>
      <c r="HP737"/>
      <c r="HQ737"/>
      <c r="HR737"/>
      <c r="HS737"/>
      <c r="HT737"/>
      <c r="HU737"/>
      <c r="HV737"/>
      <c r="HW737"/>
      <c r="HX737"/>
      <c r="HY737"/>
      <c r="HZ737"/>
      <c r="IA737"/>
      <c r="IB737"/>
      <c r="IC737"/>
      <c r="ID737"/>
      <c r="IE737"/>
      <c r="IF737"/>
      <c r="IG737"/>
      <c r="IH737"/>
      <c r="II737"/>
      <c r="IJ737"/>
      <c r="IK737"/>
      <c r="IL737"/>
      <c r="IM737"/>
      <c r="IN737"/>
      <c r="IO737"/>
      <c r="IP737"/>
      <c r="IQ737"/>
      <c r="IR737"/>
      <c r="IS737"/>
      <c r="IT737"/>
      <c r="IU737"/>
      <c r="IV737"/>
      <c r="IW737"/>
      <c r="IX737"/>
      <c r="IY737"/>
      <c r="IZ737"/>
      <c r="JA737"/>
      <c r="JB737"/>
      <c r="JC737"/>
      <c r="JD737"/>
      <c r="JE737"/>
      <c r="JF737"/>
      <c r="JG737"/>
      <c r="JH737"/>
      <c r="JI737"/>
      <c r="JJ737"/>
      <c r="JK737"/>
      <c r="JL737"/>
      <c r="JM737"/>
      <c r="JN737"/>
      <c r="JO737"/>
      <c r="JP737"/>
      <c r="JQ737"/>
      <c r="JR737"/>
      <c r="JS737"/>
      <c r="JT737"/>
      <c r="JU737"/>
      <c r="JV737"/>
      <c r="JW737"/>
      <c r="JX737"/>
      <c r="JY737"/>
      <c r="JZ737"/>
      <c r="KA737"/>
      <c r="KB737"/>
      <c r="KC737"/>
      <c r="KD737"/>
      <c r="KE737"/>
      <c r="KF737"/>
      <c r="KG737"/>
      <c r="KH737"/>
      <c r="KI737"/>
      <c r="KJ737"/>
      <c r="KK737"/>
      <c r="KL737"/>
      <c r="KM737"/>
      <c r="KN737"/>
      <c r="KO737"/>
      <c r="KP737"/>
      <c r="KQ737"/>
      <c r="KR737"/>
      <c r="KS737"/>
      <c r="KT737"/>
      <c r="KU737"/>
      <c r="KV737"/>
      <c r="KW737"/>
      <c r="KX737"/>
      <c r="KY737"/>
      <c r="KZ737"/>
      <c r="LA737"/>
      <c r="LB737"/>
      <c r="LC737"/>
      <c r="LD737"/>
      <c r="LE737"/>
      <c r="LF737"/>
      <c r="LG737"/>
      <c r="LH737"/>
      <c r="LI737"/>
      <c r="LJ737"/>
      <c r="LK737"/>
      <c r="LL737"/>
      <c r="LM737"/>
      <c r="LN737"/>
      <c r="LO737"/>
      <c r="LP737"/>
      <c r="LQ737"/>
      <c r="LR737"/>
      <c r="LS737"/>
      <c r="LT737"/>
      <c r="LU737"/>
      <c r="LV737"/>
      <c r="LW737"/>
      <c r="LX737"/>
      <c r="LY737"/>
      <c r="LZ737"/>
      <c r="MA737"/>
      <c r="MB737"/>
      <c r="MC737"/>
      <c r="MD737"/>
      <c r="ME737"/>
      <c r="MF737"/>
      <c r="MG737"/>
      <c r="MH737"/>
      <c r="MI737"/>
      <c r="MJ737"/>
      <c r="MK737"/>
      <c r="ML737"/>
      <c r="MM737"/>
      <c r="MN737"/>
      <c r="MO737"/>
      <c r="MP737"/>
      <c r="MQ737"/>
      <c r="MR737"/>
      <c r="MS737"/>
      <c r="MT737"/>
      <c r="MU737"/>
      <c r="MV737"/>
      <c r="MW737"/>
      <c r="MX737"/>
      <c r="MY737"/>
      <c r="MZ737"/>
      <c r="NA737"/>
      <c r="NB737"/>
      <c r="NC737"/>
      <c r="ND737"/>
      <c r="NE737"/>
      <c r="NF737"/>
      <c r="NG737"/>
      <c r="NH737"/>
      <c r="NI737"/>
      <c r="NJ737"/>
      <c r="NK737"/>
      <c r="NL737"/>
      <c r="NM737"/>
      <c r="NN737"/>
      <c r="NO737"/>
      <c r="NP737"/>
      <c r="NQ737"/>
      <c r="NR737"/>
      <c r="NS737"/>
      <c r="NT737"/>
      <c r="NU737"/>
      <c r="NV737"/>
      <c r="NW737"/>
      <c r="NX737"/>
      <c r="NY737"/>
      <c r="NZ737"/>
      <c r="OA737"/>
      <c r="OB737"/>
      <c r="OC737"/>
      <c r="OD737"/>
      <c r="OE737"/>
      <c r="OF737"/>
      <c r="OG737"/>
      <c r="OH737"/>
      <c r="OI737"/>
      <c r="OJ737"/>
      <c r="OK737"/>
      <c r="OL737"/>
      <c r="OM737"/>
      <c r="ON737"/>
      <c r="OO737"/>
      <c r="OP737"/>
      <c r="OQ737"/>
      <c r="OR737"/>
      <c r="OS737"/>
      <c r="OT737"/>
      <c r="OU737"/>
      <c r="OV737"/>
      <c r="OW737"/>
      <c r="OX737"/>
      <c r="OY737"/>
      <c r="OZ737"/>
      <c r="PA737"/>
      <c r="PB737"/>
      <c r="PC737"/>
      <c r="PD737"/>
      <c r="PE737"/>
      <c r="PF737"/>
      <c r="PG737"/>
      <c r="PH737"/>
      <c r="PI737"/>
      <c r="PJ737"/>
      <c r="PK737"/>
      <c r="PL737"/>
      <c r="PM737"/>
      <c r="PN737"/>
      <c r="PO737"/>
      <c r="PP737"/>
      <c r="PQ737"/>
      <c r="PR737"/>
      <c r="PS737"/>
      <c r="PT737"/>
      <c r="PU737"/>
      <c r="PV737"/>
      <c r="PW737"/>
      <c r="PX737"/>
      <c r="PY737"/>
      <c r="PZ737"/>
      <c r="QA737"/>
      <c r="QB737"/>
      <c r="QC737"/>
      <c r="QD737"/>
      <c r="QE737"/>
      <c r="QF737"/>
      <c r="QG737"/>
      <c r="QH737"/>
      <c r="QI737"/>
      <c r="QJ737"/>
      <c r="QK737"/>
      <c r="QL737"/>
      <c r="QM737"/>
      <c r="QN737"/>
      <c r="QO737"/>
      <c r="QP737"/>
      <c r="QQ737"/>
      <c r="QR737"/>
      <c r="QS737"/>
      <c r="QT737"/>
      <c r="QU737"/>
      <c r="QV737"/>
      <c r="QW737"/>
      <c r="QX737"/>
      <c r="QY737"/>
      <c r="QZ737"/>
      <c r="RA737"/>
      <c r="RB737"/>
      <c r="RC737"/>
      <c r="RD737"/>
      <c r="RE737"/>
      <c r="RF737"/>
      <c r="RG737"/>
      <c r="RH737"/>
      <c r="RI737"/>
      <c r="RJ737"/>
      <c r="RK737"/>
      <c r="RL737"/>
      <c r="RM737"/>
      <c r="RN737"/>
      <c r="RO737"/>
      <c r="RP737"/>
      <c r="RQ737"/>
      <c r="RR737"/>
      <c r="RS737"/>
      <c r="RT737"/>
      <c r="RU737"/>
      <c r="RV737"/>
      <c r="RW737"/>
      <c r="RX737"/>
      <c r="RY737"/>
      <c r="RZ737"/>
      <c r="SA737"/>
      <c r="SB737"/>
      <c r="SC737"/>
      <c r="SD737"/>
      <c r="SE737"/>
      <c r="SF737"/>
      <c r="SG737"/>
      <c r="SH737"/>
      <c r="SI737"/>
      <c r="SJ737"/>
      <c r="SK737"/>
      <c r="SL737"/>
      <c r="SM737"/>
      <c r="SN737"/>
      <c r="SO737"/>
      <c r="SP737"/>
      <c r="SQ737"/>
      <c r="SR737"/>
      <c r="SS737"/>
      <c r="ST737"/>
      <c r="SU737"/>
      <c r="SV737"/>
      <c r="SW737"/>
      <c r="SX737"/>
      <c r="SY737"/>
      <c r="SZ737"/>
      <c r="TA737"/>
      <c r="TB737"/>
      <c r="TC737"/>
      <c r="TD737"/>
      <c r="TE737"/>
      <c r="TF737"/>
      <c r="TG737"/>
      <c r="TH737"/>
      <c r="TI737"/>
      <c r="TJ737"/>
      <c r="TK737"/>
      <c r="TL737"/>
      <c r="TM737"/>
      <c r="TN737"/>
      <c r="TO737"/>
      <c r="TP737"/>
      <c r="TQ737"/>
      <c r="TR737"/>
      <c r="TS737"/>
      <c r="TT737"/>
      <c r="TU737"/>
      <c r="TV737"/>
      <c r="TW737"/>
      <c r="TX737"/>
      <c r="TY737"/>
      <c r="TZ737"/>
      <c r="UA737"/>
      <c r="UB737"/>
      <c r="UC737"/>
      <c r="UD737"/>
      <c r="UE737"/>
      <c r="UF737"/>
      <c r="UG737"/>
      <c r="UH737"/>
      <c r="UI737"/>
      <c r="UJ737"/>
      <c r="UK737"/>
      <c r="UL737"/>
      <c r="UM737"/>
      <c r="UN737"/>
      <c r="UO737"/>
      <c r="UP737"/>
      <c r="UQ737"/>
      <c r="UR737"/>
      <c r="US737"/>
      <c r="UT737"/>
      <c r="UU737"/>
      <c r="UV737"/>
      <c r="UW737"/>
      <c r="UX737"/>
      <c r="UY737"/>
      <c r="UZ737"/>
      <c r="VA737"/>
      <c r="VB737"/>
      <c r="VC737"/>
      <c r="VD737"/>
      <c r="VE737"/>
      <c r="VF737"/>
      <c r="VG737"/>
      <c r="VH737"/>
      <c r="VI737"/>
      <c r="VJ737"/>
      <c r="VK737"/>
      <c r="VL737"/>
      <c r="VM737"/>
      <c r="VN737"/>
      <c r="VO737"/>
      <c r="VP737"/>
      <c r="VQ737"/>
      <c r="VR737"/>
      <c r="VS737"/>
      <c r="VT737"/>
      <c r="VU737"/>
      <c r="VV737"/>
      <c r="VW737"/>
      <c r="VX737"/>
      <c r="VY737"/>
      <c r="VZ737"/>
      <c r="WA737"/>
      <c r="WB737"/>
      <c r="WC737"/>
      <c r="WD737"/>
      <c r="WE737"/>
      <c r="WF737"/>
      <c r="WG737"/>
      <c r="WH737"/>
      <c r="WI737"/>
      <c r="WJ737"/>
      <c r="WK737"/>
      <c r="WL737"/>
      <c r="WM737"/>
      <c r="WN737"/>
      <c r="WO737"/>
      <c r="WP737"/>
      <c r="WQ737"/>
      <c r="WR737"/>
      <c r="WS737"/>
      <c r="WT737"/>
      <c r="WU737"/>
      <c r="WV737"/>
      <c r="WW737"/>
      <c r="WX737"/>
      <c r="WY737"/>
      <c r="WZ737"/>
      <c r="XA737"/>
      <c r="XB737"/>
      <c r="XC737"/>
      <c r="XD737"/>
      <c r="XE737"/>
      <c r="XF737"/>
      <c r="XG737"/>
      <c r="XH737"/>
      <c r="XI737"/>
      <c r="XJ737"/>
      <c r="XK737"/>
      <c r="XL737"/>
      <c r="XM737"/>
      <c r="XN737"/>
      <c r="XO737"/>
      <c r="XP737"/>
      <c r="XQ737"/>
      <c r="XR737"/>
      <c r="XS737"/>
      <c r="XT737"/>
      <c r="XU737"/>
      <c r="XV737"/>
      <c r="XW737"/>
      <c r="XX737"/>
      <c r="XY737"/>
      <c r="XZ737"/>
      <c r="YA737"/>
      <c r="YB737"/>
      <c r="YC737"/>
      <c r="YD737"/>
      <c r="YE737"/>
      <c r="YF737"/>
      <c r="YG737"/>
      <c r="YH737"/>
      <c r="YI737"/>
      <c r="YJ737"/>
      <c r="YK737"/>
      <c r="YL737"/>
      <c r="YM737"/>
      <c r="YN737"/>
      <c r="YO737"/>
      <c r="YP737"/>
      <c r="YQ737"/>
      <c r="YR737"/>
      <c r="YS737"/>
      <c r="YT737"/>
      <c r="YU737"/>
      <c r="YV737"/>
      <c r="YW737"/>
      <c r="YX737"/>
      <c r="YY737"/>
      <c r="YZ737"/>
      <c r="ZA737"/>
      <c r="ZB737"/>
      <c r="ZC737"/>
      <c r="ZD737"/>
      <c r="ZE737"/>
      <c r="ZF737"/>
      <c r="ZG737"/>
      <c r="ZH737"/>
      <c r="ZI737"/>
      <c r="ZJ737"/>
      <c r="ZK737"/>
      <c r="ZL737"/>
      <c r="ZM737"/>
      <c r="ZN737"/>
      <c r="ZO737"/>
      <c r="ZP737"/>
      <c r="ZQ737"/>
      <c r="ZR737"/>
      <c r="ZS737"/>
      <c r="ZT737"/>
      <c r="ZU737"/>
      <c r="ZV737"/>
      <c r="ZW737"/>
      <c r="ZX737"/>
      <c r="ZY737"/>
      <c r="ZZ737"/>
      <c r="AAA737"/>
      <c r="AAB737"/>
      <c r="AAC737"/>
      <c r="AAD737"/>
      <c r="AAE737"/>
      <c r="AAF737"/>
      <c r="AAG737"/>
      <c r="AAH737"/>
      <c r="AAI737"/>
      <c r="AAJ737"/>
      <c r="AAK737"/>
      <c r="AAL737"/>
      <c r="AAM737"/>
      <c r="AAN737"/>
      <c r="AAO737"/>
      <c r="AAP737"/>
      <c r="AAQ737"/>
      <c r="AAR737"/>
      <c r="AAS737"/>
      <c r="AAT737"/>
      <c r="AAU737"/>
      <c r="AAV737"/>
      <c r="AAW737"/>
      <c r="AAX737"/>
      <c r="AAY737"/>
      <c r="AAZ737"/>
      <c r="ABA737"/>
      <c r="ABB737"/>
      <c r="ABC737"/>
      <c r="ABD737"/>
      <c r="ABE737"/>
      <c r="ABF737"/>
      <c r="ABG737"/>
      <c r="ABH737"/>
      <c r="ABI737"/>
      <c r="ABJ737"/>
      <c r="ABK737"/>
      <c r="ABL737"/>
      <c r="ABM737"/>
      <c r="ABN737"/>
      <c r="ABO737"/>
      <c r="ABP737"/>
      <c r="ABQ737"/>
      <c r="ABR737"/>
      <c r="ABS737"/>
      <c r="ABT737"/>
      <c r="ABU737"/>
      <c r="ABV737"/>
      <c r="ABW737"/>
      <c r="ABX737"/>
      <c r="ABY737"/>
      <c r="ABZ737"/>
      <c r="ACA737"/>
      <c r="ACB737"/>
      <c r="ACC737"/>
      <c r="ACD737"/>
      <c r="ACE737"/>
      <c r="ACF737"/>
      <c r="ACG737"/>
      <c r="ACH737"/>
      <c r="ACI737"/>
      <c r="ACJ737"/>
      <c r="ACK737"/>
      <c r="ACL737"/>
      <c r="ACM737"/>
      <c r="ACN737"/>
      <c r="ACO737"/>
      <c r="ACP737"/>
      <c r="ACQ737"/>
      <c r="ACR737"/>
      <c r="ACS737"/>
      <c r="ACT737"/>
      <c r="ACU737"/>
      <c r="ACV737"/>
      <c r="ACW737"/>
      <c r="ACX737"/>
      <c r="ACY737"/>
      <c r="ACZ737"/>
      <c r="ADA737"/>
      <c r="ADB737"/>
      <c r="ADC737"/>
      <c r="ADD737"/>
      <c r="ADE737"/>
      <c r="ADF737"/>
      <c r="ADG737"/>
      <c r="ADH737"/>
      <c r="ADI737"/>
      <c r="ADJ737"/>
      <c r="ADK737"/>
      <c r="ADL737"/>
      <c r="ADM737"/>
      <c r="ADN737"/>
      <c r="ADO737"/>
      <c r="ADP737"/>
      <c r="ADQ737"/>
      <c r="ADR737"/>
      <c r="ADS737"/>
      <c r="ADT737"/>
      <c r="ADU737"/>
      <c r="ADV737"/>
      <c r="ADW737"/>
      <c r="ADX737"/>
      <c r="ADY737"/>
      <c r="ADZ737"/>
      <c r="AEA737"/>
      <c r="AEB737"/>
      <c r="AEC737"/>
      <c r="AED737"/>
      <c r="AEE737"/>
      <c r="AEF737"/>
      <c r="AEG737"/>
      <c r="AEH737"/>
      <c r="AEI737"/>
      <c r="AEJ737"/>
      <c r="AEK737"/>
      <c r="AEL737"/>
      <c r="AEM737"/>
      <c r="AEN737"/>
      <c r="AEO737"/>
      <c r="AEP737"/>
      <c r="AEQ737"/>
      <c r="AER737"/>
      <c r="AES737"/>
      <c r="AET737"/>
      <c r="AEU737"/>
      <c r="AEV737"/>
      <c r="AEW737"/>
      <c r="AEX737"/>
      <c r="AEY737"/>
      <c r="AEZ737"/>
      <c r="AFA737"/>
      <c r="AFB737"/>
      <c r="AFC737"/>
      <c r="AFD737"/>
      <c r="AFE737"/>
      <c r="AFF737"/>
      <c r="AFG737"/>
      <c r="AFH737"/>
      <c r="AFI737"/>
      <c r="AFJ737"/>
      <c r="AFK737"/>
      <c r="AFL737"/>
      <c r="AFM737"/>
      <c r="AFN737"/>
      <c r="AFO737"/>
      <c r="AFP737"/>
      <c r="AFQ737"/>
      <c r="AFR737"/>
      <c r="AFS737"/>
      <c r="AFT737"/>
      <c r="AFU737"/>
      <c r="AFV737"/>
      <c r="AFW737"/>
      <c r="AFX737"/>
      <c r="AFY737"/>
      <c r="AFZ737"/>
      <c r="AGA737"/>
      <c r="AGB737"/>
      <c r="AGC737"/>
      <c r="AGD737"/>
      <c r="AGE737"/>
      <c r="AGF737"/>
      <c r="AGG737"/>
      <c r="AGH737"/>
      <c r="AGI737"/>
      <c r="AGJ737"/>
      <c r="AGK737"/>
      <c r="AGL737"/>
      <c r="AGM737"/>
      <c r="AGN737"/>
      <c r="AGO737"/>
      <c r="AGP737"/>
      <c r="AGQ737"/>
      <c r="AGR737"/>
      <c r="AGS737"/>
      <c r="AGT737"/>
      <c r="AGU737"/>
      <c r="AGV737"/>
      <c r="AGW737"/>
      <c r="AGX737"/>
      <c r="AGY737"/>
      <c r="AGZ737"/>
      <c r="AHA737"/>
      <c r="AHB737"/>
      <c r="AHC737"/>
      <c r="AHD737"/>
      <c r="AHE737"/>
      <c r="AHF737"/>
      <c r="AHG737"/>
      <c r="AHH737"/>
      <c r="AHI737"/>
      <c r="AHJ737"/>
      <c r="AHK737"/>
      <c r="AHL737"/>
      <c r="AHM737"/>
      <c r="AHN737"/>
      <c r="AHO737"/>
      <c r="AHP737"/>
      <c r="AHQ737"/>
      <c r="AHR737"/>
      <c r="AHS737"/>
      <c r="AHT737"/>
      <c r="AHU737"/>
      <c r="AHV737"/>
      <c r="AHW737"/>
      <c r="AHX737"/>
      <c r="AHY737"/>
      <c r="AHZ737"/>
      <c r="AIA737"/>
      <c r="AIB737"/>
      <c r="AIC737"/>
      <c r="AID737"/>
      <c r="AIE737"/>
      <c r="AIF737"/>
      <c r="AIG737"/>
      <c r="AIH737"/>
      <c r="AII737"/>
      <c r="AIJ737"/>
      <c r="AIK737"/>
      <c r="AIL737"/>
      <c r="AIM737"/>
      <c r="AIN737"/>
      <c r="AIO737"/>
      <c r="AIP737"/>
      <c r="AIQ737"/>
      <c r="AIR737"/>
      <c r="AIS737"/>
      <c r="AIT737"/>
      <c r="AIU737"/>
      <c r="AIV737"/>
      <c r="AIW737"/>
      <c r="AIX737"/>
      <c r="AIY737"/>
      <c r="AIZ737"/>
      <c r="AJA737"/>
      <c r="AJB737"/>
      <c r="AJC737"/>
      <c r="AJD737"/>
      <c r="AJE737"/>
      <c r="AJF737"/>
      <c r="AJG737"/>
      <c r="AJH737"/>
      <c r="AJI737"/>
      <c r="AJJ737"/>
      <c r="AJK737"/>
      <c r="AJL737"/>
      <c r="AJM737"/>
      <c r="AJN737"/>
      <c r="AJO737"/>
      <c r="AJP737"/>
      <c r="AJQ737"/>
      <c r="AJR737"/>
      <c r="AJS737"/>
      <c r="AJT737"/>
      <c r="AJU737"/>
      <c r="AJV737"/>
      <c r="AJW737"/>
      <c r="AJX737"/>
      <c r="AJY737"/>
      <c r="AJZ737"/>
      <c r="AKA737"/>
      <c r="AKB737"/>
      <c r="AKC737"/>
      <c r="AKD737"/>
      <c r="AKE737"/>
      <c r="AKF737"/>
      <c r="AKG737"/>
      <c r="AKH737"/>
      <c r="AKI737"/>
      <c r="AKJ737"/>
      <c r="AKK737"/>
      <c r="AKL737"/>
      <c r="AKM737"/>
      <c r="AKN737"/>
      <c r="AKO737"/>
      <c r="AKP737"/>
      <c r="AKQ737"/>
      <c r="AKR737"/>
      <c r="AKS737"/>
      <c r="AKT737"/>
      <c r="AKU737"/>
      <c r="AKV737"/>
      <c r="AKW737"/>
      <c r="AKX737"/>
      <c r="AKY737"/>
      <c r="AKZ737"/>
      <c r="ALA737"/>
      <c r="ALB737"/>
      <c r="ALC737"/>
      <c r="ALD737"/>
      <c r="ALE737"/>
      <c r="ALF737"/>
      <c r="ALG737"/>
      <c r="ALH737"/>
      <c r="ALI737"/>
      <c r="ALJ737"/>
      <c r="ALK737"/>
      <c r="ALL737"/>
      <c r="ALM737"/>
      <c r="ALN737"/>
      <c r="ALO737"/>
      <c r="ALP737"/>
      <c r="ALQ737"/>
      <c r="ALR737"/>
      <c r="ALS737"/>
      <c r="ALT737"/>
      <c r="ALU737"/>
      <c r="ALV737"/>
      <c r="ALW737"/>
      <c r="ALX737"/>
      <c r="ALY737"/>
      <c r="ALZ737"/>
      <c r="AMA737"/>
      <c r="AMB737"/>
      <c r="AMC737"/>
      <c r="AMD737"/>
      <c r="AME737"/>
      <c r="AMF737"/>
      <c r="AMG737"/>
      <c r="AMH737"/>
      <c r="AMI737"/>
      <c r="AMJ737"/>
      <c r="AMK737"/>
      <c r="AML737"/>
      <c r="AMM737"/>
      <c r="AMN737"/>
      <c r="AMO737"/>
      <c r="AMP737"/>
      <c r="AMQ737"/>
      <c r="AMR737"/>
      <c r="AMS737"/>
      <c r="AMT737"/>
      <c r="AMU737"/>
      <c r="AMV737"/>
      <c r="AMW737"/>
      <c r="AMX737"/>
      <c r="AMY737"/>
      <c r="AMZ737"/>
      <c r="ANA737"/>
      <c r="ANB737"/>
      <c r="ANC737"/>
      <c r="AND737"/>
      <c r="ANE737"/>
      <c r="ANF737"/>
      <c r="ANG737"/>
      <c r="ANH737"/>
      <c r="ANI737"/>
      <c r="ANJ737"/>
      <c r="ANK737"/>
      <c r="ANL737"/>
      <c r="ANM737"/>
      <c r="ANN737"/>
      <c r="ANO737"/>
      <c r="ANP737"/>
      <c r="ANQ737"/>
      <c r="ANR737"/>
      <c r="ANS737"/>
      <c r="ANT737"/>
      <c r="ANU737"/>
      <c r="ANV737"/>
      <c r="ANW737"/>
      <c r="ANX737"/>
      <c r="ANY737"/>
      <c r="ANZ737"/>
      <c r="AOA737"/>
      <c r="AOB737"/>
      <c r="AOC737"/>
      <c r="AOD737"/>
      <c r="AOE737"/>
      <c r="AOF737"/>
      <c r="AOG737"/>
      <c r="AOH737"/>
      <c r="AOI737"/>
      <c r="AOJ737"/>
      <c r="AOK737"/>
      <c r="AOL737"/>
      <c r="AOM737"/>
      <c r="AON737"/>
      <c r="AOO737"/>
      <c r="AOP737"/>
      <c r="AOQ737"/>
      <c r="AOR737"/>
      <c r="AOS737"/>
      <c r="AOT737"/>
      <c r="AOU737"/>
      <c r="AOV737"/>
      <c r="AOW737"/>
      <c r="AOX737"/>
      <c r="AOY737"/>
      <c r="AOZ737"/>
      <c r="APA737"/>
      <c r="APB737"/>
      <c r="APC737"/>
      <c r="APD737"/>
      <c r="APE737"/>
      <c r="APF737"/>
      <c r="APG737"/>
      <c r="APH737"/>
      <c r="API737"/>
      <c r="APJ737"/>
      <c r="APK737"/>
      <c r="APL737"/>
      <c r="APM737"/>
      <c r="APN737"/>
      <c r="APO737"/>
      <c r="APP737"/>
      <c r="APQ737"/>
      <c r="APR737"/>
      <c r="APS737"/>
      <c r="APT737"/>
      <c r="APU737"/>
      <c r="APV737"/>
      <c r="APW737"/>
      <c r="APX737"/>
      <c r="APY737"/>
      <c r="APZ737"/>
      <c r="AQA737"/>
      <c r="AQB737"/>
      <c r="AQC737"/>
      <c r="AQD737"/>
      <c r="AQE737"/>
      <c r="AQF737"/>
      <c r="AQG737"/>
      <c r="AQH737"/>
      <c r="AQI737"/>
      <c r="AQJ737"/>
      <c r="AQK737"/>
      <c r="AQL737"/>
      <c r="AQM737"/>
      <c r="AQN737"/>
      <c r="AQO737"/>
      <c r="AQP737"/>
      <c r="AQQ737"/>
      <c r="AQR737"/>
      <c r="AQS737"/>
      <c r="AQT737"/>
      <c r="AQU737"/>
      <c r="AQV737"/>
      <c r="AQW737"/>
      <c r="AQX737"/>
      <c r="AQY737"/>
      <c r="AQZ737"/>
      <c r="ARA737"/>
      <c r="ARB737"/>
      <c r="ARC737"/>
      <c r="ARD737"/>
      <c r="ARE737"/>
      <c r="ARF737"/>
      <c r="ARG737"/>
      <c r="ARH737"/>
      <c r="ARI737"/>
      <c r="ARJ737"/>
      <c r="ARK737"/>
      <c r="ARL737"/>
      <c r="ARM737"/>
      <c r="ARN737"/>
      <c r="ARO737"/>
      <c r="ARP737"/>
      <c r="ARQ737"/>
      <c r="ARR737"/>
      <c r="ARS737"/>
      <c r="ART737"/>
      <c r="ARU737"/>
      <c r="ARV737"/>
      <c r="ARW737"/>
      <c r="ARX737"/>
      <c r="ARY737"/>
      <c r="ARZ737"/>
      <c r="ASA737"/>
      <c r="ASB737"/>
      <c r="ASC737"/>
      <c r="ASD737"/>
      <c r="ASE737"/>
      <c r="ASF737"/>
      <c r="ASG737"/>
      <c r="ASH737"/>
      <c r="ASI737"/>
      <c r="ASJ737"/>
      <c r="ASK737"/>
      <c r="ASL737"/>
      <c r="ASM737"/>
      <c r="ASN737"/>
      <c r="ASO737"/>
      <c r="ASP737"/>
      <c r="ASQ737"/>
      <c r="ASR737"/>
      <c r="ASS737"/>
      <c r="AST737"/>
      <c r="ASU737"/>
      <c r="ASV737"/>
      <c r="ASW737"/>
      <c r="ASX737"/>
      <c r="ASY737"/>
      <c r="ASZ737"/>
      <c r="ATA737"/>
      <c r="ATB737"/>
      <c r="ATC737"/>
      <c r="ATD737"/>
      <c r="ATE737"/>
      <c r="ATF737"/>
      <c r="ATG737"/>
      <c r="ATH737"/>
      <c r="ATI737"/>
      <c r="ATJ737"/>
      <c r="ATK737"/>
      <c r="ATL737"/>
      <c r="ATM737"/>
      <c r="ATN737"/>
      <c r="ATO737"/>
      <c r="ATP737"/>
      <c r="ATQ737"/>
      <c r="ATR737"/>
      <c r="ATS737"/>
      <c r="ATT737"/>
      <c r="ATU737"/>
      <c r="ATV737"/>
      <c r="ATW737"/>
      <c r="ATX737"/>
      <c r="ATY737"/>
      <c r="ATZ737"/>
      <c r="AUA737"/>
      <c r="AUB737"/>
      <c r="AUC737"/>
      <c r="AUD737"/>
      <c r="AUE737"/>
      <c r="AUF737"/>
      <c r="AUG737"/>
      <c r="AUH737"/>
      <c r="AUI737"/>
      <c r="AUJ737"/>
      <c r="AUK737"/>
      <c r="AUL737"/>
      <c r="AUM737"/>
      <c r="AUN737"/>
      <c r="AUO737"/>
      <c r="AUP737"/>
      <c r="AUQ737"/>
      <c r="AUR737"/>
      <c r="AUS737"/>
      <c r="AUT737"/>
      <c r="AUU737"/>
      <c r="AUV737"/>
      <c r="AUW737"/>
      <c r="AUX737"/>
      <c r="AUY737"/>
      <c r="AUZ737"/>
      <c r="AVA737"/>
      <c r="AVB737"/>
      <c r="AVC737"/>
      <c r="AVD737"/>
      <c r="AVE737"/>
      <c r="AVF737"/>
      <c r="AVG737"/>
      <c r="AVH737"/>
      <c r="AVI737"/>
      <c r="AVJ737"/>
      <c r="AVK737"/>
      <c r="AVL737"/>
      <c r="AVM737"/>
      <c r="AVN737"/>
      <c r="AVO737"/>
      <c r="AVP737"/>
      <c r="AVQ737"/>
      <c r="AVR737"/>
      <c r="AVS737"/>
      <c r="AVT737"/>
      <c r="AVU737"/>
      <c r="AVV737"/>
      <c r="AVW737"/>
      <c r="AVX737"/>
      <c r="AVY737"/>
      <c r="AVZ737"/>
      <c r="AWA737"/>
      <c r="AWB737"/>
      <c r="AWC737"/>
      <c r="AWD737"/>
      <c r="AWE737"/>
      <c r="AWF737"/>
      <c r="AWG737"/>
      <c r="AWH737"/>
      <c r="AWI737"/>
      <c r="AWJ737"/>
      <c r="AWK737"/>
      <c r="AWL737"/>
      <c r="AWM737"/>
      <c r="AWN737"/>
      <c r="AWO737"/>
      <c r="AWP737"/>
      <c r="AWQ737"/>
      <c r="AWR737"/>
      <c r="AWS737"/>
      <c r="AWT737"/>
      <c r="AWU737"/>
      <c r="AWV737"/>
      <c r="AWW737"/>
      <c r="AWX737"/>
      <c r="AWY737"/>
      <c r="AWZ737"/>
      <c r="AXA737"/>
      <c r="AXB737"/>
      <c r="AXC737"/>
      <c r="AXD737"/>
      <c r="AXE737"/>
      <c r="AXF737"/>
      <c r="AXG737"/>
      <c r="AXH737"/>
      <c r="AXI737"/>
      <c r="AXJ737"/>
      <c r="AXK737"/>
      <c r="AXL737"/>
      <c r="AXM737"/>
      <c r="AXN737"/>
      <c r="AXO737"/>
      <c r="AXP737"/>
      <c r="AXQ737"/>
      <c r="AXR737"/>
      <c r="AXS737"/>
      <c r="AXT737"/>
      <c r="AXU737"/>
      <c r="AXV737"/>
      <c r="AXW737"/>
      <c r="AXX737"/>
      <c r="AXY737"/>
      <c r="AXZ737"/>
      <c r="AYA737"/>
      <c r="AYB737"/>
      <c r="AYC737"/>
      <c r="AYD737"/>
      <c r="AYE737"/>
      <c r="AYF737"/>
      <c r="AYG737"/>
      <c r="AYH737"/>
      <c r="AYI737"/>
      <c r="AYJ737"/>
      <c r="AYK737"/>
      <c r="AYL737"/>
      <c r="AYM737"/>
      <c r="AYN737"/>
      <c r="AYO737"/>
      <c r="AYP737"/>
      <c r="AYQ737"/>
      <c r="AYR737"/>
      <c r="AYS737"/>
      <c r="AYT737"/>
      <c r="AYU737"/>
      <c r="AYV737"/>
      <c r="AYW737"/>
      <c r="AYX737"/>
      <c r="AYY737"/>
      <c r="AYZ737"/>
      <c r="AZA737"/>
      <c r="AZB737"/>
      <c r="AZC737"/>
      <c r="AZD737"/>
      <c r="AZE737"/>
      <c r="AZF737"/>
      <c r="AZG737"/>
      <c r="AZH737"/>
      <c r="AZI737"/>
      <c r="AZJ737"/>
      <c r="AZK737"/>
      <c r="AZL737"/>
      <c r="AZM737"/>
      <c r="AZN737"/>
      <c r="AZO737"/>
      <c r="AZP737"/>
      <c r="AZQ737"/>
      <c r="AZR737"/>
      <c r="AZS737"/>
      <c r="AZT737"/>
      <c r="AZU737"/>
      <c r="AZV737"/>
      <c r="AZW737"/>
      <c r="AZX737"/>
      <c r="AZY737"/>
      <c r="AZZ737"/>
      <c r="BAA737"/>
      <c r="BAB737"/>
      <c r="BAC737"/>
      <c r="BAD737"/>
      <c r="BAE737"/>
      <c r="BAF737"/>
      <c r="BAG737"/>
      <c r="BAH737"/>
      <c r="BAI737"/>
      <c r="BAJ737"/>
      <c r="BAK737"/>
      <c r="BAL737"/>
      <c r="BAM737"/>
      <c r="BAN737"/>
      <c r="BAO737"/>
      <c r="BAP737"/>
      <c r="BAQ737"/>
      <c r="BAR737"/>
      <c r="BAS737"/>
      <c r="BAT737"/>
      <c r="BAU737"/>
      <c r="BAV737"/>
      <c r="BAW737"/>
      <c r="BAX737"/>
      <c r="BAY737"/>
      <c r="BAZ737"/>
      <c r="BBA737"/>
      <c r="BBB737"/>
      <c r="BBC737"/>
      <c r="BBD737"/>
      <c r="BBE737"/>
      <c r="BBF737"/>
      <c r="BBG737"/>
      <c r="BBH737"/>
      <c r="BBI737"/>
      <c r="BBJ737"/>
      <c r="BBK737"/>
      <c r="BBL737"/>
      <c r="BBM737"/>
      <c r="BBN737"/>
      <c r="BBO737"/>
      <c r="BBP737"/>
      <c r="BBQ737"/>
      <c r="BBR737"/>
      <c r="BBS737"/>
      <c r="BBT737"/>
      <c r="BBU737"/>
      <c r="BBV737"/>
      <c r="BBW737"/>
      <c r="BBX737"/>
      <c r="BBY737"/>
      <c r="BBZ737"/>
      <c r="BCA737"/>
      <c r="BCB737"/>
      <c r="BCC737"/>
      <c r="BCD737"/>
      <c r="BCE737"/>
      <c r="BCF737"/>
      <c r="BCG737"/>
      <c r="BCH737"/>
      <c r="BCI737"/>
      <c r="BCJ737"/>
      <c r="BCK737"/>
      <c r="BCL737"/>
      <c r="BCM737"/>
      <c r="BCN737"/>
      <c r="BCO737"/>
      <c r="BCP737"/>
      <c r="BCQ737"/>
      <c r="BCR737"/>
      <c r="BCS737"/>
      <c r="BCT737"/>
      <c r="BCU737"/>
      <c r="BCV737"/>
      <c r="BCW737"/>
      <c r="BCX737"/>
      <c r="BCY737"/>
      <c r="BCZ737"/>
      <c r="BDA737"/>
      <c r="BDB737"/>
      <c r="BDC737"/>
      <c r="BDD737"/>
      <c r="BDE737"/>
      <c r="BDF737"/>
      <c r="BDG737"/>
      <c r="BDH737"/>
      <c r="BDI737"/>
      <c r="BDJ737"/>
      <c r="BDK737"/>
      <c r="BDL737"/>
      <c r="BDM737"/>
      <c r="BDN737"/>
      <c r="BDO737"/>
      <c r="BDP737"/>
      <c r="BDQ737"/>
      <c r="BDR737"/>
      <c r="BDS737"/>
      <c r="BDT737"/>
      <c r="BDU737"/>
      <c r="BDV737"/>
      <c r="BDW737"/>
      <c r="BDX737"/>
      <c r="BDY737"/>
      <c r="BDZ737"/>
      <c r="BEA737"/>
      <c r="BEB737"/>
      <c r="BEC737"/>
      <c r="BED737"/>
      <c r="BEE737"/>
      <c r="BEF737"/>
      <c r="BEG737"/>
      <c r="BEH737"/>
      <c r="BEI737"/>
      <c r="BEJ737"/>
      <c r="BEK737"/>
      <c r="BEL737"/>
      <c r="BEM737"/>
      <c r="BEN737"/>
      <c r="BEO737"/>
      <c r="BEP737"/>
      <c r="BEQ737"/>
      <c r="BER737"/>
      <c r="BES737"/>
      <c r="BET737"/>
      <c r="BEU737"/>
      <c r="BEV737"/>
      <c r="BEW737"/>
      <c r="BEX737"/>
      <c r="BEY737"/>
      <c r="BEZ737"/>
      <c r="BFA737"/>
      <c r="BFB737"/>
      <c r="BFC737"/>
      <c r="BFD737"/>
      <c r="BFE737"/>
      <c r="BFF737"/>
      <c r="BFG737"/>
      <c r="BFH737"/>
      <c r="BFI737"/>
      <c r="BFJ737"/>
      <c r="BFK737"/>
      <c r="BFL737"/>
      <c r="BFM737"/>
      <c r="BFN737"/>
      <c r="BFO737"/>
      <c r="BFP737"/>
      <c r="BFQ737"/>
      <c r="BFR737"/>
      <c r="BFS737"/>
      <c r="BFT737"/>
      <c r="BFU737"/>
      <c r="BFV737"/>
      <c r="BFW737"/>
      <c r="BFX737"/>
      <c r="BFY737"/>
      <c r="BFZ737"/>
      <c r="BGA737"/>
      <c r="BGB737"/>
      <c r="BGC737"/>
      <c r="BGD737"/>
      <c r="BGE737"/>
      <c r="BGF737"/>
      <c r="BGG737"/>
      <c r="BGH737"/>
      <c r="BGI737"/>
      <c r="BGJ737"/>
      <c r="BGK737"/>
      <c r="BGL737"/>
      <c r="BGM737"/>
      <c r="BGN737"/>
      <c r="BGO737"/>
      <c r="BGP737"/>
      <c r="BGQ737"/>
      <c r="BGR737"/>
      <c r="BGS737"/>
      <c r="BGT737"/>
      <c r="BGU737"/>
      <c r="BGV737"/>
      <c r="BGW737"/>
      <c r="BGX737"/>
      <c r="BGY737"/>
      <c r="BGZ737"/>
      <c r="BHA737"/>
      <c r="BHB737"/>
      <c r="BHC737"/>
      <c r="BHD737"/>
      <c r="BHE737"/>
      <c r="BHF737"/>
      <c r="BHG737"/>
      <c r="BHH737"/>
      <c r="BHI737"/>
      <c r="BHJ737"/>
      <c r="BHK737"/>
      <c r="BHL737"/>
      <c r="BHM737"/>
      <c r="BHN737"/>
      <c r="BHO737"/>
      <c r="BHP737"/>
      <c r="BHQ737"/>
      <c r="BHR737"/>
      <c r="BHS737"/>
      <c r="BHT737"/>
      <c r="BHU737"/>
      <c r="BHV737"/>
      <c r="BHW737"/>
      <c r="BHX737"/>
      <c r="BHY737"/>
      <c r="BHZ737"/>
      <c r="BIA737"/>
      <c r="BIB737"/>
      <c r="BIC737"/>
      <c r="BID737"/>
      <c r="BIE737"/>
      <c r="BIF737"/>
      <c r="BIG737"/>
      <c r="BIH737"/>
      <c r="BII737"/>
      <c r="BIJ737"/>
      <c r="BIK737"/>
      <c r="BIL737"/>
      <c r="BIM737"/>
      <c r="BIN737"/>
      <c r="BIO737"/>
      <c r="BIP737"/>
      <c r="BIQ737"/>
      <c r="BIR737"/>
      <c r="BIS737"/>
      <c r="BIT737"/>
      <c r="BIU737"/>
      <c r="BIV737"/>
      <c r="BIW737"/>
      <c r="BIX737"/>
      <c r="BIY737"/>
      <c r="BIZ737"/>
      <c r="BJA737"/>
      <c r="BJB737"/>
      <c r="BJC737"/>
      <c r="BJD737"/>
      <c r="BJE737"/>
      <c r="BJF737"/>
      <c r="BJG737"/>
      <c r="BJH737"/>
      <c r="BJI737"/>
      <c r="BJJ737"/>
      <c r="BJK737"/>
      <c r="BJL737"/>
      <c r="BJM737"/>
      <c r="BJN737"/>
      <c r="BJO737"/>
      <c r="BJP737"/>
      <c r="BJQ737"/>
      <c r="BJR737"/>
      <c r="BJS737"/>
      <c r="BJT737"/>
      <c r="BJU737"/>
      <c r="BJV737"/>
      <c r="BJW737"/>
      <c r="BJX737"/>
      <c r="BJY737"/>
      <c r="BJZ737"/>
      <c r="BKA737"/>
      <c r="BKB737"/>
      <c r="BKC737"/>
      <c r="BKD737"/>
      <c r="BKE737"/>
      <c r="BKF737"/>
      <c r="BKG737"/>
      <c r="BKH737"/>
      <c r="BKI737"/>
      <c r="BKJ737"/>
      <c r="BKK737"/>
      <c r="BKL737"/>
      <c r="BKM737"/>
      <c r="BKN737"/>
      <c r="BKO737"/>
      <c r="BKP737"/>
      <c r="BKQ737"/>
      <c r="BKR737"/>
      <c r="BKS737"/>
      <c r="BKT737"/>
      <c r="BKU737"/>
      <c r="BKV737"/>
      <c r="BKW737"/>
      <c r="BKX737"/>
      <c r="BKY737"/>
      <c r="BKZ737"/>
      <c r="BLA737"/>
      <c r="BLB737"/>
      <c r="BLC737"/>
      <c r="BLD737"/>
      <c r="BLE737"/>
      <c r="BLF737"/>
      <c r="BLG737"/>
      <c r="BLH737"/>
      <c r="BLI737"/>
      <c r="BLJ737"/>
      <c r="BLK737"/>
      <c r="BLL737"/>
      <c r="BLM737"/>
      <c r="BLN737"/>
      <c r="BLO737"/>
      <c r="BLP737"/>
      <c r="BLQ737"/>
      <c r="BLR737"/>
      <c r="BLS737"/>
      <c r="BLT737"/>
      <c r="BLU737"/>
      <c r="BLV737"/>
      <c r="BLW737"/>
      <c r="BLX737"/>
      <c r="BLY737"/>
      <c r="BLZ737"/>
      <c r="BMA737"/>
      <c r="BMB737"/>
      <c r="BMC737"/>
      <c r="BMD737"/>
      <c r="BME737"/>
      <c r="BMF737"/>
      <c r="BMG737"/>
      <c r="BMH737"/>
      <c r="BMI737"/>
      <c r="BMJ737"/>
      <c r="BMK737"/>
      <c r="BML737"/>
      <c r="BMM737"/>
      <c r="BMN737"/>
      <c r="BMO737"/>
      <c r="BMP737"/>
      <c r="BMQ737"/>
      <c r="BMR737"/>
      <c r="BMS737"/>
      <c r="BMT737"/>
      <c r="BMU737"/>
      <c r="BMV737"/>
      <c r="BMW737"/>
      <c r="BMX737"/>
      <c r="BMY737"/>
      <c r="BMZ737"/>
      <c r="BNA737"/>
      <c r="BNB737"/>
      <c r="BNC737"/>
      <c r="BND737"/>
      <c r="BNE737"/>
      <c r="BNF737"/>
      <c r="BNG737"/>
      <c r="BNH737"/>
      <c r="BNI737"/>
      <c r="BNJ737"/>
      <c r="BNK737"/>
      <c r="BNL737"/>
      <c r="BNM737"/>
      <c r="BNN737"/>
      <c r="BNO737"/>
      <c r="BNP737"/>
      <c r="BNQ737"/>
      <c r="BNR737"/>
      <c r="BNS737"/>
      <c r="BNT737"/>
      <c r="BNU737"/>
      <c r="BNV737"/>
      <c r="BNW737"/>
      <c r="BNX737"/>
      <c r="BNY737"/>
      <c r="BNZ737"/>
      <c r="BOA737"/>
      <c r="BOB737"/>
      <c r="BOC737"/>
      <c r="BOD737"/>
      <c r="BOE737"/>
      <c r="BOF737"/>
      <c r="BOG737"/>
      <c r="BOH737"/>
      <c r="BOI737"/>
      <c r="BOJ737"/>
      <c r="BOK737"/>
      <c r="BOL737"/>
      <c r="BOM737"/>
      <c r="BON737"/>
      <c r="BOO737"/>
      <c r="BOP737"/>
      <c r="BOQ737"/>
      <c r="BOR737"/>
      <c r="BOS737"/>
      <c r="BOT737"/>
      <c r="BOU737"/>
      <c r="BOV737"/>
      <c r="BOW737"/>
      <c r="BOX737"/>
      <c r="BOY737"/>
      <c r="BOZ737"/>
      <c r="BPA737"/>
      <c r="BPB737"/>
      <c r="BPC737"/>
      <c r="BPD737"/>
      <c r="BPE737"/>
      <c r="BPF737"/>
      <c r="BPG737"/>
      <c r="BPH737"/>
      <c r="BPI737"/>
      <c r="BPJ737"/>
      <c r="BPK737"/>
      <c r="BPL737"/>
      <c r="BPM737"/>
      <c r="BPN737"/>
      <c r="BPO737"/>
      <c r="BPP737"/>
      <c r="BPQ737"/>
      <c r="BPR737"/>
      <c r="BPS737"/>
      <c r="BPT737"/>
      <c r="BPU737"/>
      <c r="BPV737"/>
      <c r="BPW737"/>
      <c r="BPX737"/>
      <c r="BPY737"/>
      <c r="BPZ737"/>
      <c r="BQA737"/>
      <c r="BQB737"/>
      <c r="BQC737"/>
      <c r="BQD737"/>
      <c r="BQE737"/>
      <c r="BQF737"/>
      <c r="BQG737"/>
      <c r="BQH737"/>
      <c r="BQI737"/>
      <c r="BQJ737"/>
      <c r="BQK737"/>
      <c r="BQL737"/>
      <c r="BQM737"/>
      <c r="BQN737"/>
      <c r="BQO737"/>
      <c r="BQP737"/>
      <c r="BQQ737"/>
      <c r="BQR737"/>
      <c r="BQS737"/>
      <c r="BQT737"/>
      <c r="BQU737"/>
      <c r="BQV737"/>
      <c r="BQW737"/>
      <c r="BQX737"/>
      <c r="BQY737"/>
      <c r="BQZ737"/>
      <c r="BRA737"/>
      <c r="BRB737"/>
      <c r="BRC737"/>
      <c r="BRD737"/>
      <c r="BRE737"/>
      <c r="BRF737"/>
      <c r="BRG737"/>
      <c r="BRH737"/>
      <c r="BRI737"/>
      <c r="BRJ737"/>
      <c r="BRK737"/>
      <c r="BRL737"/>
      <c r="BRM737"/>
      <c r="BRN737"/>
      <c r="BRO737"/>
      <c r="BRP737"/>
      <c r="BRQ737"/>
      <c r="BRR737"/>
      <c r="BRS737"/>
      <c r="BRT737"/>
      <c r="BRU737"/>
      <c r="BRV737"/>
      <c r="BRW737"/>
      <c r="BRX737"/>
      <c r="BRY737"/>
      <c r="BRZ737"/>
      <c r="BSA737"/>
      <c r="BSB737"/>
      <c r="BSC737"/>
      <c r="BSD737"/>
      <c r="BSE737"/>
      <c r="BSF737"/>
      <c r="BSG737"/>
      <c r="BSH737"/>
      <c r="BSI737"/>
      <c r="BSJ737"/>
      <c r="BSK737"/>
      <c r="BSL737"/>
      <c r="BSM737"/>
      <c r="BSN737"/>
      <c r="BSO737"/>
      <c r="BSP737"/>
      <c r="BSQ737"/>
      <c r="BSR737"/>
      <c r="BSS737"/>
      <c r="BST737"/>
      <c r="BSU737"/>
      <c r="BSV737"/>
      <c r="BSW737"/>
      <c r="BSX737"/>
      <c r="BSY737"/>
      <c r="BSZ737"/>
      <c r="BTA737"/>
      <c r="BTB737"/>
      <c r="BTC737"/>
      <c r="BTD737"/>
      <c r="BTE737"/>
      <c r="BTF737"/>
      <c r="BTG737"/>
      <c r="BTH737"/>
      <c r="BTI737"/>
      <c r="BTJ737"/>
      <c r="BTK737"/>
      <c r="BTL737"/>
      <c r="BTM737"/>
      <c r="BTN737"/>
      <c r="BTO737"/>
      <c r="BTP737"/>
      <c r="BTQ737"/>
      <c r="BTR737"/>
      <c r="BTS737"/>
      <c r="BTT737"/>
      <c r="BTU737"/>
      <c r="BTV737"/>
      <c r="BTW737"/>
      <c r="BTX737"/>
      <c r="BTY737"/>
      <c r="BTZ737"/>
      <c r="BUA737"/>
      <c r="BUB737"/>
      <c r="BUC737"/>
      <c r="BUD737"/>
      <c r="BUE737"/>
      <c r="BUF737"/>
      <c r="BUG737"/>
      <c r="BUH737"/>
      <c r="BUI737"/>
      <c r="BUJ737"/>
      <c r="BUK737"/>
      <c r="BUL737"/>
      <c r="BUM737"/>
      <c r="BUN737"/>
      <c r="BUO737"/>
      <c r="BUP737"/>
      <c r="BUQ737"/>
      <c r="BUR737"/>
      <c r="BUS737"/>
      <c r="BUT737"/>
      <c r="BUU737"/>
      <c r="BUV737"/>
      <c r="BUW737"/>
      <c r="BUX737"/>
      <c r="BUY737"/>
      <c r="BUZ737"/>
      <c r="BVA737"/>
      <c r="BVB737"/>
      <c r="BVC737"/>
      <c r="BVD737"/>
      <c r="BVE737"/>
      <c r="BVF737"/>
      <c r="BVG737"/>
      <c r="BVH737"/>
      <c r="BVI737"/>
      <c r="BVJ737"/>
      <c r="BVK737"/>
      <c r="BVL737"/>
      <c r="BVM737"/>
      <c r="BVN737"/>
      <c r="BVO737"/>
      <c r="BVP737"/>
      <c r="BVQ737"/>
      <c r="BVR737"/>
      <c r="BVS737"/>
      <c r="BVT737"/>
      <c r="BVU737"/>
      <c r="BVV737"/>
      <c r="BVW737"/>
      <c r="BVX737"/>
      <c r="BVY737"/>
      <c r="BVZ737"/>
      <c r="BWA737"/>
      <c r="BWB737"/>
      <c r="BWC737"/>
      <c r="BWD737"/>
      <c r="BWE737"/>
      <c r="BWF737"/>
      <c r="BWG737"/>
      <c r="BWH737"/>
      <c r="BWI737"/>
      <c r="BWJ737"/>
      <c r="BWK737"/>
      <c r="BWL737"/>
      <c r="BWM737"/>
      <c r="BWN737"/>
      <c r="BWO737"/>
      <c r="BWP737"/>
      <c r="BWQ737"/>
      <c r="BWR737"/>
      <c r="BWS737"/>
      <c r="BWT737"/>
      <c r="BWU737"/>
      <c r="BWV737"/>
      <c r="BWW737"/>
      <c r="BWX737"/>
      <c r="BWY737"/>
      <c r="BWZ737"/>
      <c r="BXA737"/>
      <c r="BXB737"/>
      <c r="BXC737"/>
      <c r="BXD737"/>
      <c r="BXE737"/>
      <c r="BXF737"/>
      <c r="BXG737"/>
      <c r="BXH737"/>
      <c r="BXI737"/>
      <c r="BXJ737"/>
      <c r="BXK737"/>
      <c r="BXL737"/>
      <c r="BXM737"/>
      <c r="BXN737"/>
      <c r="BXO737"/>
      <c r="BXP737"/>
      <c r="BXQ737"/>
      <c r="BXR737"/>
      <c r="BXS737"/>
      <c r="BXT737"/>
      <c r="BXU737"/>
      <c r="BXV737"/>
      <c r="BXW737"/>
      <c r="BXX737"/>
      <c r="BXY737"/>
      <c r="BXZ737"/>
      <c r="BYA737"/>
      <c r="BYB737"/>
      <c r="BYC737"/>
      <c r="BYD737"/>
      <c r="BYE737"/>
      <c r="BYF737"/>
      <c r="BYG737"/>
      <c r="BYH737"/>
      <c r="BYI737"/>
      <c r="BYJ737"/>
      <c r="BYK737"/>
      <c r="BYL737"/>
      <c r="BYM737"/>
      <c r="BYN737"/>
      <c r="BYO737"/>
      <c r="BYP737"/>
      <c r="BYQ737"/>
      <c r="BYR737"/>
      <c r="BYS737"/>
      <c r="BYT737"/>
      <c r="BYU737"/>
      <c r="BYV737"/>
      <c r="BYW737"/>
      <c r="BYX737"/>
      <c r="BYY737"/>
      <c r="BYZ737"/>
      <c r="BZA737"/>
      <c r="BZB737"/>
      <c r="BZC737"/>
      <c r="BZD737"/>
      <c r="BZE737"/>
      <c r="BZF737"/>
      <c r="BZG737"/>
      <c r="BZH737"/>
      <c r="BZI737"/>
      <c r="BZJ737"/>
      <c r="BZK737"/>
      <c r="BZL737"/>
      <c r="BZM737"/>
      <c r="BZN737"/>
      <c r="BZO737"/>
      <c r="BZP737"/>
      <c r="BZQ737"/>
      <c r="BZR737"/>
      <c r="BZS737"/>
      <c r="BZT737"/>
      <c r="BZU737"/>
      <c r="BZV737"/>
      <c r="BZW737"/>
      <c r="BZX737"/>
      <c r="BZY737"/>
      <c r="BZZ737"/>
      <c r="CAA737"/>
      <c r="CAB737"/>
      <c r="CAC737"/>
      <c r="CAD737"/>
      <c r="CAE737"/>
      <c r="CAF737"/>
      <c r="CAG737"/>
      <c r="CAH737"/>
      <c r="CAI737"/>
      <c r="CAJ737"/>
      <c r="CAK737"/>
      <c r="CAL737"/>
      <c r="CAM737"/>
      <c r="CAN737"/>
      <c r="CAO737"/>
      <c r="CAP737"/>
      <c r="CAQ737"/>
      <c r="CAR737"/>
      <c r="CAS737"/>
      <c r="CAT737"/>
      <c r="CAU737"/>
      <c r="CAV737"/>
      <c r="CAW737"/>
      <c r="CAX737"/>
      <c r="CAY737"/>
      <c r="CAZ737"/>
      <c r="CBA737"/>
      <c r="CBB737"/>
      <c r="CBC737"/>
      <c r="CBD737"/>
      <c r="CBE737"/>
      <c r="CBF737"/>
      <c r="CBG737"/>
      <c r="CBH737"/>
      <c r="CBI737"/>
      <c r="CBJ737"/>
      <c r="CBK737"/>
      <c r="CBL737"/>
      <c r="CBM737"/>
      <c r="CBN737"/>
      <c r="CBO737"/>
      <c r="CBP737"/>
      <c r="CBQ737"/>
      <c r="CBR737"/>
      <c r="CBS737"/>
      <c r="CBT737"/>
      <c r="CBU737"/>
      <c r="CBV737"/>
      <c r="CBW737"/>
      <c r="CBX737"/>
      <c r="CBY737"/>
      <c r="CBZ737"/>
      <c r="CCA737"/>
      <c r="CCB737"/>
      <c r="CCC737"/>
      <c r="CCD737"/>
      <c r="CCE737"/>
      <c r="CCF737"/>
      <c r="CCG737"/>
      <c r="CCH737"/>
      <c r="CCI737"/>
      <c r="CCJ737"/>
      <c r="CCK737"/>
      <c r="CCL737"/>
      <c r="CCM737"/>
      <c r="CCN737"/>
      <c r="CCO737"/>
      <c r="CCP737"/>
      <c r="CCQ737"/>
      <c r="CCR737"/>
      <c r="CCS737"/>
      <c r="CCT737"/>
      <c r="CCU737"/>
      <c r="CCV737"/>
      <c r="CCW737"/>
      <c r="CCX737"/>
      <c r="CCY737"/>
      <c r="CCZ737"/>
      <c r="CDA737"/>
      <c r="CDB737"/>
      <c r="CDC737"/>
      <c r="CDD737"/>
      <c r="CDE737"/>
      <c r="CDF737"/>
      <c r="CDG737"/>
      <c r="CDH737"/>
      <c r="CDI737"/>
      <c r="CDJ737"/>
      <c r="CDK737"/>
      <c r="CDL737"/>
      <c r="CDM737"/>
      <c r="CDN737"/>
      <c r="CDO737"/>
      <c r="CDP737"/>
      <c r="CDQ737"/>
      <c r="CDR737"/>
      <c r="CDS737"/>
      <c r="CDT737"/>
      <c r="CDU737"/>
      <c r="CDV737"/>
      <c r="CDW737"/>
      <c r="CDX737"/>
      <c r="CDY737"/>
      <c r="CDZ737"/>
      <c r="CEA737"/>
      <c r="CEB737"/>
      <c r="CEC737"/>
      <c r="CED737"/>
      <c r="CEE737"/>
      <c r="CEF737"/>
      <c r="CEG737"/>
      <c r="CEH737"/>
      <c r="CEI737"/>
      <c r="CEJ737"/>
      <c r="CEK737"/>
      <c r="CEL737"/>
      <c r="CEM737"/>
      <c r="CEN737"/>
      <c r="CEO737"/>
      <c r="CEP737"/>
      <c r="CEQ737"/>
      <c r="CER737"/>
      <c r="CES737"/>
      <c r="CET737"/>
      <c r="CEU737"/>
      <c r="CEV737"/>
      <c r="CEW737"/>
      <c r="CEX737"/>
      <c r="CEY737"/>
      <c r="CEZ737"/>
      <c r="CFA737"/>
      <c r="CFB737"/>
      <c r="CFC737"/>
      <c r="CFD737"/>
      <c r="CFE737"/>
      <c r="CFF737"/>
      <c r="CFG737"/>
      <c r="CFH737"/>
      <c r="CFI737"/>
      <c r="CFJ737"/>
      <c r="CFK737"/>
      <c r="CFL737"/>
      <c r="CFM737"/>
      <c r="CFN737"/>
      <c r="CFO737"/>
      <c r="CFP737"/>
      <c r="CFQ737"/>
      <c r="CFR737"/>
      <c r="CFS737"/>
      <c r="CFT737"/>
      <c r="CFU737"/>
      <c r="CFV737"/>
      <c r="CFW737"/>
      <c r="CFX737"/>
      <c r="CFY737"/>
      <c r="CFZ737"/>
      <c r="CGA737"/>
      <c r="CGB737"/>
      <c r="CGC737"/>
      <c r="CGD737"/>
      <c r="CGE737"/>
      <c r="CGF737"/>
      <c r="CGG737"/>
      <c r="CGH737"/>
      <c r="CGI737"/>
      <c r="CGJ737"/>
      <c r="CGK737"/>
      <c r="CGL737"/>
      <c r="CGM737"/>
      <c r="CGN737"/>
      <c r="CGO737"/>
      <c r="CGP737"/>
      <c r="CGQ737"/>
      <c r="CGR737"/>
      <c r="CGS737"/>
      <c r="CGT737"/>
      <c r="CGU737"/>
      <c r="CGV737"/>
      <c r="CGW737"/>
      <c r="CGX737"/>
      <c r="CGY737"/>
      <c r="CGZ737"/>
      <c r="CHA737"/>
      <c r="CHB737"/>
      <c r="CHC737"/>
      <c r="CHD737"/>
      <c r="CHE737"/>
      <c r="CHF737"/>
      <c r="CHG737"/>
      <c r="CHH737"/>
      <c r="CHI737"/>
      <c r="CHJ737"/>
      <c r="CHK737"/>
      <c r="CHL737"/>
      <c r="CHM737"/>
      <c r="CHN737"/>
      <c r="CHO737"/>
      <c r="CHP737"/>
      <c r="CHQ737"/>
      <c r="CHR737"/>
      <c r="CHS737"/>
      <c r="CHT737"/>
      <c r="CHU737"/>
      <c r="CHV737"/>
      <c r="CHW737"/>
      <c r="CHX737"/>
      <c r="CHY737"/>
      <c r="CHZ737"/>
      <c r="CIA737"/>
      <c r="CIB737"/>
      <c r="CIC737"/>
      <c r="CID737"/>
      <c r="CIE737"/>
      <c r="CIF737"/>
      <c r="CIG737"/>
      <c r="CIH737"/>
      <c r="CII737"/>
      <c r="CIJ737"/>
      <c r="CIK737"/>
      <c r="CIL737"/>
      <c r="CIM737"/>
      <c r="CIN737"/>
      <c r="CIO737"/>
      <c r="CIP737"/>
      <c r="CIQ737"/>
      <c r="CIR737"/>
      <c r="CIS737"/>
      <c r="CIT737"/>
      <c r="CIU737"/>
      <c r="CIV737"/>
      <c r="CIW737"/>
      <c r="CIX737"/>
      <c r="CIY737"/>
      <c r="CIZ737"/>
      <c r="CJA737"/>
      <c r="CJB737"/>
      <c r="CJC737"/>
      <c r="CJD737"/>
      <c r="CJE737"/>
      <c r="CJF737"/>
      <c r="CJG737"/>
      <c r="CJH737"/>
      <c r="CJI737"/>
      <c r="CJJ737"/>
      <c r="CJK737"/>
      <c r="CJL737"/>
      <c r="CJM737"/>
      <c r="CJN737"/>
      <c r="CJO737"/>
      <c r="CJP737"/>
      <c r="CJQ737"/>
      <c r="CJR737"/>
      <c r="CJS737"/>
      <c r="CJT737"/>
      <c r="CJU737"/>
      <c r="CJV737"/>
      <c r="CJW737"/>
      <c r="CJX737"/>
      <c r="CJY737"/>
      <c r="CJZ737"/>
      <c r="CKA737"/>
      <c r="CKB737"/>
      <c r="CKC737"/>
      <c r="CKD737"/>
      <c r="CKE737"/>
      <c r="CKF737"/>
      <c r="CKG737"/>
      <c r="CKH737"/>
      <c r="CKI737"/>
      <c r="CKJ737"/>
      <c r="CKK737"/>
      <c r="CKL737"/>
      <c r="CKM737"/>
      <c r="CKN737"/>
      <c r="CKO737"/>
      <c r="CKP737"/>
      <c r="CKQ737"/>
      <c r="CKR737"/>
      <c r="CKS737"/>
      <c r="CKT737"/>
      <c r="CKU737"/>
      <c r="CKV737"/>
      <c r="CKW737"/>
      <c r="CKX737"/>
      <c r="CKY737"/>
      <c r="CKZ737"/>
      <c r="CLA737"/>
      <c r="CLB737"/>
      <c r="CLC737"/>
      <c r="CLD737"/>
      <c r="CLE737"/>
      <c r="CLF737"/>
      <c r="CLG737"/>
      <c r="CLH737"/>
      <c r="CLI737"/>
      <c r="CLJ737"/>
      <c r="CLK737"/>
      <c r="CLL737"/>
      <c r="CLM737"/>
      <c r="CLN737"/>
      <c r="CLO737"/>
      <c r="CLP737"/>
      <c r="CLQ737"/>
      <c r="CLR737"/>
      <c r="CLS737"/>
      <c r="CLT737"/>
      <c r="CLU737"/>
      <c r="CLV737"/>
      <c r="CLW737"/>
      <c r="CLX737"/>
      <c r="CLY737"/>
      <c r="CLZ737"/>
      <c r="CMA737"/>
      <c r="CMB737"/>
      <c r="CMC737"/>
      <c r="CMD737"/>
      <c r="CME737"/>
      <c r="CMF737"/>
      <c r="CMG737"/>
      <c r="CMH737"/>
      <c r="CMI737"/>
      <c r="CMJ737"/>
      <c r="CMK737"/>
      <c r="CML737"/>
      <c r="CMM737"/>
      <c r="CMN737"/>
      <c r="CMO737"/>
      <c r="CMP737"/>
      <c r="CMQ737"/>
      <c r="CMR737"/>
      <c r="CMS737"/>
      <c r="CMT737"/>
      <c r="CMU737"/>
      <c r="CMV737"/>
      <c r="CMW737"/>
      <c r="CMX737"/>
      <c r="CMY737"/>
      <c r="CMZ737"/>
      <c r="CNA737"/>
      <c r="CNB737"/>
      <c r="CNC737"/>
      <c r="CND737"/>
      <c r="CNE737"/>
      <c r="CNF737"/>
      <c r="CNG737"/>
      <c r="CNH737"/>
      <c r="CNI737"/>
      <c r="CNJ737"/>
      <c r="CNK737"/>
      <c r="CNL737"/>
      <c r="CNM737"/>
      <c r="CNN737"/>
      <c r="CNO737"/>
      <c r="CNP737"/>
      <c r="CNQ737"/>
      <c r="CNR737"/>
      <c r="CNS737"/>
      <c r="CNT737"/>
      <c r="CNU737"/>
      <c r="CNV737"/>
      <c r="CNW737"/>
      <c r="CNX737"/>
      <c r="CNY737"/>
      <c r="CNZ737"/>
      <c r="COA737"/>
      <c r="COB737"/>
      <c r="COC737"/>
      <c r="COD737"/>
      <c r="COE737"/>
      <c r="COF737"/>
      <c r="COG737"/>
      <c r="COH737"/>
      <c r="COI737"/>
      <c r="COJ737"/>
      <c r="COK737"/>
      <c r="COL737"/>
      <c r="COM737"/>
      <c r="CON737"/>
      <c r="COO737"/>
      <c r="COP737"/>
      <c r="COQ737"/>
      <c r="COR737"/>
      <c r="COS737"/>
      <c r="COT737"/>
      <c r="COU737"/>
      <c r="COV737"/>
      <c r="COW737"/>
      <c r="COX737"/>
      <c r="COY737"/>
      <c r="COZ737"/>
      <c r="CPA737"/>
      <c r="CPB737"/>
      <c r="CPC737"/>
      <c r="CPD737"/>
      <c r="CPE737"/>
      <c r="CPF737"/>
      <c r="CPG737"/>
      <c r="CPH737"/>
      <c r="CPI737"/>
      <c r="CPJ737"/>
      <c r="CPK737"/>
      <c r="CPL737"/>
      <c r="CPM737"/>
      <c r="CPN737"/>
      <c r="CPO737"/>
      <c r="CPP737"/>
      <c r="CPQ737"/>
      <c r="CPR737"/>
      <c r="CPS737"/>
      <c r="CPT737"/>
      <c r="CPU737"/>
      <c r="CPV737"/>
      <c r="CPW737"/>
      <c r="CPX737"/>
      <c r="CPY737"/>
      <c r="CPZ737"/>
      <c r="CQA737"/>
      <c r="CQB737"/>
      <c r="CQC737"/>
      <c r="CQD737"/>
      <c r="CQE737"/>
      <c r="CQF737"/>
      <c r="CQG737"/>
      <c r="CQH737"/>
      <c r="CQI737"/>
      <c r="CQJ737"/>
      <c r="CQK737"/>
      <c r="CQL737"/>
      <c r="CQM737"/>
      <c r="CQN737"/>
      <c r="CQO737"/>
      <c r="CQP737"/>
      <c r="CQQ737"/>
      <c r="CQR737"/>
      <c r="CQS737"/>
      <c r="CQT737"/>
      <c r="CQU737"/>
      <c r="CQV737"/>
      <c r="CQW737"/>
      <c r="CQX737"/>
      <c r="CQY737"/>
      <c r="CQZ737"/>
      <c r="CRA737"/>
      <c r="CRB737"/>
      <c r="CRC737"/>
      <c r="CRD737"/>
      <c r="CRE737"/>
      <c r="CRF737"/>
      <c r="CRG737"/>
      <c r="CRH737"/>
      <c r="CRI737"/>
      <c r="CRJ737"/>
      <c r="CRK737"/>
      <c r="CRL737"/>
      <c r="CRM737"/>
      <c r="CRN737"/>
      <c r="CRO737"/>
      <c r="CRP737"/>
      <c r="CRQ737"/>
      <c r="CRR737"/>
      <c r="CRS737"/>
      <c r="CRT737"/>
      <c r="CRU737"/>
      <c r="CRV737"/>
      <c r="CRW737"/>
      <c r="CRX737"/>
      <c r="CRY737"/>
      <c r="CRZ737"/>
      <c r="CSA737"/>
      <c r="CSB737"/>
      <c r="CSC737"/>
      <c r="CSD737"/>
      <c r="CSE737"/>
      <c r="CSF737"/>
      <c r="CSG737"/>
      <c r="CSH737"/>
      <c r="CSI737"/>
      <c r="CSJ737"/>
      <c r="CSK737"/>
      <c r="CSL737"/>
      <c r="CSM737"/>
      <c r="CSN737"/>
      <c r="CSO737"/>
      <c r="CSP737"/>
      <c r="CSQ737"/>
      <c r="CSR737"/>
      <c r="CSS737"/>
      <c r="CST737"/>
      <c r="CSU737"/>
      <c r="CSV737"/>
      <c r="CSW737"/>
      <c r="CSX737"/>
      <c r="CSY737"/>
      <c r="CSZ737"/>
      <c r="CTA737"/>
      <c r="CTB737"/>
      <c r="CTC737"/>
      <c r="CTD737"/>
      <c r="CTE737"/>
      <c r="CTF737"/>
      <c r="CTG737"/>
      <c r="CTH737"/>
      <c r="CTI737"/>
      <c r="CTJ737"/>
      <c r="CTK737"/>
      <c r="CTL737"/>
      <c r="CTM737"/>
      <c r="CTN737"/>
      <c r="CTO737"/>
      <c r="CTP737"/>
      <c r="CTQ737"/>
      <c r="CTR737"/>
      <c r="CTS737"/>
      <c r="CTT737"/>
      <c r="CTU737"/>
      <c r="CTV737"/>
      <c r="CTW737"/>
      <c r="CTX737"/>
      <c r="CTY737"/>
      <c r="CTZ737"/>
      <c r="CUA737"/>
      <c r="CUB737"/>
      <c r="CUC737"/>
      <c r="CUD737"/>
      <c r="CUE737"/>
      <c r="CUF737"/>
      <c r="CUG737"/>
      <c r="CUH737"/>
      <c r="CUI737"/>
      <c r="CUJ737"/>
      <c r="CUK737"/>
      <c r="CUL737"/>
      <c r="CUM737"/>
      <c r="CUN737"/>
      <c r="CUO737"/>
      <c r="CUP737"/>
      <c r="CUQ737"/>
      <c r="CUR737"/>
      <c r="CUS737"/>
      <c r="CUT737"/>
      <c r="CUU737"/>
      <c r="CUV737"/>
      <c r="CUW737"/>
      <c r="CUX737"/>
      <c r="CUY737"/>
      <c r="CUZ737"/>
      <c r="CVA737"/>
      <c r="CVB737"/>
      <c r="CVC737"/>
      <c r="CVD737"/>
      <c r="CVE737"/>
      <c r="CVF737"/>
      <c r="CVG737"/>
      <c r="CVH737"/>
      <c r="CVI737"/>
      <c r="CVJ737"/>
      <c r="CVK737"/>
      <c r="CVL737"/>
      <c r="CVM737"/>
      <c r="CVN737"/>
      <c r="CVO737"/>
      <c r="CVP737"/>
      <c r="CVQ737"/>
      <c r="CVR737"/>
      <c r="CVS737"/>
      <c r="CVT737"/>
      <c r="CVU737"/>
      <c r="CVV737"/>
      <c r="CVW737"/>
      <c r="CVX737"/>
      <c r="CVY737"/>
      <c r="CVZ737"/>
      <c r="CWA737"/>
      <c r="CWB737"/>
      <c r="CWC737"/>
      <c r="CWD737"/>
      <c r="CWE737"/>
      <c r="CWF737"/>
      <c r="CWG737"/>
      <c r="CWH737"/>
      <c r="CWI737"/>
      <c r="CWJ737"/>
      <c r="CWK737"/>
      <c r="CWL737"/>
      <c r="CWM737"/>
      <c r="CWN737"/>
      <c r="CWO737"/>
      <c r="CWP737"/>
      <c r="CWQ737"/>
      <c r="CWR737"/>
      <c r="CWS737"/>
      <c r="CWT737"/>
      <c r="CWU737"/>
      <c r="CWV737"/>
      <c r="CWW737"/>
      <c r="CWX737"/>
      <c r="CWY737"/>
      <c r="CWZ737"/>
      <c r="CXA737"/>
      <c r="CXB737"/>
      <c r="CXC737"/>
      <c r="CXD737"/>
      <c r="CXE737"/>
      <c r="CXF737"/>
      <c r="CXG737"/>
      <c r="CXH737"/>
      <c r="CXI737"/>
      <c r="CXJ737"/>
      <c r="CXK737"/>
      <c r="CXL737"/>
      <c r="CXM737"/>
      <c r="CXN737"/>
      <c r="CXO737"/>
      <c r="CXP737"/>
      <c r="CXQ737"/>
      <c r="CXR737"/>
      <c r="CXS737"/>
      <c r="CXT737"/>
      <c r="CXU737"/>
      <c r="CXV737"/>
      <c r="CXW737"/>
      <c r="CXX737"/>
      <c r="CXY737"/>
      <c r="CXZ737"/>
      <c r="CYA737"/>
      <c r="CYB737"/>
      <c r="CYC737"/>
      <c r="CYD737"/>
      <c r="CYE737"/>
      <c r="CYF737"/>
      <c r="CYG737"/>
      <c r="CYH737"/>
      <c r="CYI737"/>
      <c r="CYJ737"/>
      <c r="CYK737"/>
      <c r="CYL737"/>
      <c r="CYM737"/>
      <c r="CYN737"/>
      <c r="CYO737"/>
      <c r="CYP737"/>
      <c r="CYQ737"/>
      <c r="CYR737"/>
      <c r="CYS737"/>
      <c r="CYT737"/>
      <c r="CYU737"/>
      <c r="CYV737"/>
      <c r="CYW737"/>
      <c r="CYX737"/>
      <c r="CYY737"/>
      <c r="CYZ737"/>
      <c r="CZA737"/>
      <c r="CZB737"/>
      <c r="CZC737"/>
      <c r="CZD737"/>
      <c r="CZE737"/>
      <c r="CZF737"/>
      <c r="CZG737"/>
      <c r="CZH737"/>
      <c r="CZI737"/>
      <c r="CZJ737"/>
      <c r="CZK737"/>
      <c r="CZL737"/>
      <c r="CZM737"/>
      <c r="CZN737"/>
      <c r="CZO737"/>
      <c r="CZP737"/>
      <c r="CZQ737"/>
      <c r="CZR737"/>
      <c r="CZS737"/>
      <c r="CZT737"/>
      <c r="CZU737"/>
      <c r="CZV737"/>
      <c r="CZW737"/>
      <c r="CZX737"/>
      <c r="CZY737"/>
      <c r="CZZ737"/>
      <c r="DAA737"/>
      <c r="DAB737"/>
      <c r="DAC737"/>
      <c r="DAD737"/>
      <c r="DAE737"/>
      <c r="DAF737"/>
      <c r="DAG737"/>
      <c r="DAH737"/>
      <c r="DAI737"/>
      <c r="DAJ737"/>
      <c r="DAK737"/>
      <c r="DAL737"/>
      <c r="DAM737"/>
      <c r="DAN737"/>
      <c r="DAO737"/>
      <c r="DAP737"/>
      <c r="DAQ737"/>
      <c r="DAR737"/>
      <c r="DAS737"/>
      <c r="DAT737"/>
      <c r="DAU737"/>
      <c r="DAV737"/>
      <c r="DAW737"/>
      <c r="DAX737"/>
      <c r="DAY737"/>
      <c r="DAZ737"/>
      <c r="DBA737"/>
      <c r="DBB737"/>
      <c r="DBC737"/>
      <c r="DBD737"/>
      <c r="DBE737"/>
      <c r="DBF737"/>
      <c r="DBG737"/>
      <c r="DBH737"/>
      <c r="DBI737"/>
      <c r="DBJ737"/>
      <c r="DBK737"/>
      <c r="DBL737"/>
      <c r="DBM737"/>
      <c r="DBN737"/>
      <c r="DBO737"/>
      <c r="DBP737"/>
      <c r="DBQ737"/>
      <c r="DBR737"/>
      <c r="DBS737"/>
      <c r="DBT737"/>
      <c r="DBU737"/>
      <c r="DBV737"/>
      <c r="DBW737"/>
      <c r="DBX737"/>
      <c r="DBY737"/>
      <c r="DBZ737"/>
      <c r="DCA737"/>
      <c r="DCB737"/>
      <c r="DCC737"/>
      <c r="DCD737"/>
      <c r="DCE737"/>
      <c r="DCF737"/>
      <c r="DCG737"/>
      <c r="DCH737"/>
      <c r="DCI737"/>
      <c r="DCJ737"/>
      <c r="DCK737"/>
      <c r="DCL737"/>
      <c r="DCM737"/>
      <c r="DCN737"/>
      <c r="DCO737"/>
      <c r="DCP737"/>
      <c r="DCQ737"/>
      <c r="DCR737"/>
      <c r="DCS737"/>
      <c r="DCT737"/>
      <c r="DCU737"/>
      <c r="DCV737"/>
      <c r="DCW737"/>
      <c r="DCX737"/>
      <c r="DCY737"/>
      <c r="DCZ737"/>
      <c r="DDA737"/>
      <c r="DDB737"/>
      <c r="DDC737"/>
      <c r="DDD737"/>
      <c r="DDE737"/>
      <c r="DDF737"/>
      <c r="DDG737"/>
      <c r="DDH737"/>
      <c r="DDI737"/>
      <c r="DDJ737"/>
      <c r="DDK737"/>
      <c r="DDL737"/>
      <c r="DDM737"/>
      <c r="DDN737"/>
      <c r="DDO737"/>
      <c r="DDP737"/>
      <c r="DDQ737"/>
      <c r="DDR737"/>
      <c r="DDS737"/>
      <c r="DDT737"/>
      <c r="DDU737"/>
      <c r="DDV737"/>
      <c r="DDW737"/>
      <c r="DDX737"/>
      <c r="DDY737"/>
      <c r="DDZ737"/>
      <c r="DEA737"/>
      <c r="DEB737"/>
      <c r="DEC737"/>
      <c r="DED737"/>
      <c r="DEE737"/>
      <c r="DEF737"/>
      <c r="DEG737"/>
      <c r="DEH737"/>
      <c r="DEI737"/>
      <c r="DEJ737"/>
      <c r="DEK737"/>
      <c r="DEL737"/>
      <c r="DEM737"/>
      <c r="DEN737"/>
      <c r="DEO737"/>
      <c r="DEP737"/>
      <c r="DEQ737"/>
      <c r="DER737"/>
      <c r="DES737"/>
      <c r="DET737"/>
      <c r="DEU737"/>
      <c r="DEV737"/>
      <c r="DEW737"/>
      <c r="DEX737"/>
      <c r="DEY737"/>
      <c r="DEZ737"/>
      <c r="DFA737"/>
      <c r="DFB737"/>
      <c r="DFC737"/>
      <c r="DFD737"/>
      <c r="DFE737"/>
      <c r="DFF737"/>
      <c r="DFG737"/>
      <c r="DFH737"/>
      <c r="DFI737"/>
      <c r="DFJ737"/>
      <c r="DFK737"/>
      <c r="DFL737"/>
      <c r="DFM737"/>
      <c r="DFN737"/>
      <c r="DFO737"/>
      <c r="DFP737"/>
      <c r="DFQ737"/>
      <c r="DFR737"/>
      <c r="DFS737"/>
      <c r="DFT737"/>
      <c r="DFU737"/>
      <c r="DFV737"/>
      <c r="DFW737"/>
      <c r="DFX737"/>
      <c r="DFY737"/>
      <c r="DFZ737"/>
      <c r="DGA737"/>
      <c r="DGB737"/>
      <c r="DGC737"/>
      <c r="DGD737"/>
      <c r="DGE737"/>
      <c r="DGF737"/>
      <c r="DGG737"/>
      <c r="DGH737"/>
      <c r="DGI737"/>
      <c r="DGJ737"/>
      <c r="DGK737"/>
      <c r="DGL737"/>
      <c r="DGM737"/>
      <c r="DGN737"/>
      <c r="DGO737"/>
      <c r="DGP737"/>
      <c r="DGQ737"/>
      <c r="DGR737"/>
      <c r="DGS737"/>
      <c r="DGT737"/>
      <c r="DGU737"/>
      <c r="DGV737"/>
      <c r="DGW737"/>
      <c r="DGX737"/>
      <c r="DGY737"/>
      <c r="DGZ737"/>
      <c r="DHA737"/>
      <c r="DHB737"/>
      <c r="DHC737"/>
      <c r="DHD737"/>
      <c r="DHE737"/>
      <c r="DHF737"/>
      <c r="DHG737"/>
      <c r="DHH737"/>
      <c r="DHI737"/>
      <c r="DHJ737"/>
      <c r="DHK737"/>
      <c r="DHL737"/>
      <c r="DHM737"/>
      <c r="DHN737"/>
      <c r="DHO737"/>
      <c r="DHP737"/>
      <c r="DHQ737"/>
      <c r="DHR737"/>
      <c r="DHS737"/>
      <c r="DHT737"/>
      <c r="DHU737"/>
      <c r="DHV737"/>
      <c r="DHW737"/>
      <c r="DHX737"/>
      <c r="DHY737"/>
      <c r="DHZ737"/>
      <c r="DIA737"/>
      <c r="DIB737"/>
      <c r="DIC737"/>
      <c r="DID737"/>
      <c r="DIE737"/>
      <c r="DIF737"/>
      <c r="DIG737"/>
      <c r="DIH737"/>
      <c r="DII737"/>
      <c r="DIJ737"/>
      <c r="DIK737"/>
      <c r="DIL737"/>
      <c r="DIM737"/>
      <c r="DIN737"/>
      <c r="DIO737"/>
      <c r="DIP737"/>
      <c r="DIQ737"/>
      <c r="DIR737"/>
      <c r="DIS737"/>
      <c r="DIT737"/>
      <c r="DIU737"/>
      <c r="DIV737"/>
      <c r="DIW737"/>
      <c r="DIX737"/>
      <c r="DIY737"/>
      <c r="DIZ737"/>
      <c r="DJA737"/>
      <c r="DJB737"/>
      <c r="DJC737"/>
      <c r="DJD737"/>
      <c r="DJE737"/>
      <c r="DJF737"/>
      <c r="DJG737"/>
      <c r="DJH737"/>
      <c r="DJI737"/>
      <c r="DJJ737"/>
      <c r="DJK737"/>
      <c r="DJL737"/>
      <c r="DJM737"/>
      <c r="DJN737"/>
      <c r="DJO737"/>
      <c r="DJP737"/>
      <c r="DJQ737"/>
      <c r="DJR737"/>
      <c r="DJS737"/>
      <c r="DJT737"/>
      <c r="DJU737"/>
      <c r="DJV737"/>
      <c r="DJW737"/>
      <c r="DJX737"/>
      <c r="DJY737"/>
      <c r="DJZ737"/>
      <c r="DKA737"/>
      <c r="DKB737"/>
      <c r="DKC737"/>
      <c r="DKD737"/>
      <c r="DKE737"/>
      <c r="DKF737"/>
      <c r="DKG737"/>
      <c r="DKH737"/>
      <c r="DKI737"/>
      <c r="DKJ737"/>
      <c r="DKK737"/>
      <c r="DKL737"/>
      <c r="DKM737"/>
      <c r="DKN737"/>
      <c r="DKO737"/>
      <c r="DKP737"/>
      <c r="DKQ737"/>
      <c r="DKR737"/>
      <c r="DKS737"/>
      <c r="DKT737"/>
      <c r="DKU737"/>
      <c r="DKV737"/>
      <c r="DKW737"/>
      <c r="DKX737"/>
      <c r="DKY737"/>
      <c r="DKZ737"/>
      <c r="DLA737"/>
      <c r="DLB737"/>
      <c r="DLC737"/>
      <c r="DLD737"/>
      <c r="DLE737"/>
      <c r="DLF737"/>
      <c r="DLG737"/>
      <c r="DLH737"/>
      <c r="DLI737"/>
      <c r="DLJ737"/>
      <c r="DLK737"/>
      <c r="DLL737"/>
      <c r="DLM737"/>
      <c r="DLN737"/>
      <c r="DLO737"/>
      <c r="DLP737"/>
      <c r="DLQ737"/>
      <c r="DLR737"/>
      <c r="DLS737"/>
      <c r="DLT737"/>
      <c r="DLU737"/>
      <c r="DLV737"/>
      <c r="DLW737"/>
      <c r="DLX737"/>
      <c r="DLY737"/>
      <c r="DLZ737"/>
      <c r="DMA737"/>
      <c r="DMB737"/>
      <c r="DMC737"/>
      <c r="DMD737"/>
      <c r="DME737"/>
      <c r="DMF737"/>
      <c r="DMG737"/>
      <c r="DMH737"/>
      <c r="DMI737"/>
      <c r="DMJ737"/>
      <c r="DMK737"/>
      <c r="DML737"/>
      <c r="DMM737"/>
      <c r="DMN737"/>
      <c r="DMO737"/>
      <c r="DMP737"/>
      <c r="DMQ737"/>
      <c r="DMR737"/>
      <c r="DMS737"/>
      <c r="DMT737"/>
      <c r="DMU737"/>
      <c r="DMV737"/>
      <c r="DMW737"/>
      <c r="DMX737"/>
      <c r="DMY737"/>
      <c r="DMZ737"/>
      <c r="DNA737"/>
      <c r="DNB737"/>
      <c r="DNC737"/>
      <c r="DND737"/>
      <c r="DNE737"/>
      <c r="DNF737"/>
      <c r="DNG737"/>
      <c r="DNH737"/>
      <c r="DNI737"/>
      <c r="DNJ737"/>
      <c r="DNK737"/>
      <c r="DNL737"/>
      <c r="DNM737"/>
      <c r="DNN737"/>
      <c r="DNO737"/>
      <c r="DNP737"/>
      <c r="DNQ737"/>
      <c r="DNR737"/>
      <c r="DNS737"/>
      <c r="DNT737"/>
      <c r="DNU737"/>
      <c r="DNV737"/>
      <c r="DNW737"/>
      <c r="DNX737"/>
      <c r="DNY737"/>
      <c r="DNZ737"/>
      <c r="DOA737"/>
      <c r="DOB737"/>
      <c r="DOC737"/>
      <c r="DOD737"/>
      <c r="DOE737"/>
      <c r="DOF737"/>
      <c r="DOG737"/>
      <c r="DOH737"/>
      <c r="DOI737"/>
      <c r="DOJ737"/>
      <c r="DOK737"/>
      <c r="DOL737"/>
      <c r="DOM737"/>
      <c r="DON737"/>
      <c r="DOO737"/>
      <c r="DOP737"/>
      <c r="DOQ737"/>
      <c r="DOR737"/>
      <c r="DOS737"/>
      <c r="DOT737"/>
      <c r="DOU737"/>
      <c r="DOV737"/>
      <c r="DOW737"/>
      <c r="DOX737"/>
      <c r="DOY737"/>
      <c r="DOZ737"/>
      <c r="DPA737"/>
      <c r="DPB737"/>
      <c r="DPC737"/>
      <c r="DPD737"/>
      <c r="DPE737"/>
      <c r="DPF737"/>
      <c r="DPG737"/>
      <c r="DPH737"/>
      <c r="DPI737"/>
      <c r="DPJ737"/>
      <c r="DPK737"/>
      <c r="DPL737"/>
      <c r="DPM737"/>
      <c r="DPN737"/>
      <c r="DPO737"/>
      <c r="DPP737"/>
      <c r="DPQ737"/>
      <c r="DPR737"/>
      <c r="DPS737"/>
      <c r="DPT737"/>
      <c r="DPU737"/>
      <c r="DPV737"/>
      <c r="DPW737"/>
      <c r="DPX737"/>
      <c r="DPY737"/>
      <c r="DPZ737"/>
      <c r="DQA737"/>
      <c r="DQB737"/>
      <c r="DQC737"/>
      <c r="DQD737"/>
      <c r="DQE737"/>
      <c r="DQF737"/>
      <c r="DQG737"/>
      <c r="DQH737"/>
      <c r="DQI737"/>
      <c r="DQJ737"/>
      <c r="DQK737"/>
      <c r="DQL737"/>
      <c r="DQM737"/>
      <c r="DQN737"/>
      <c r="DQO737"/>
      <c r="DQP737"/>
      <c r="DQQ737"/>
      <c r="DQR737"/>
      <c r="DQS737"/>
      <c r="DQT737"/>
      <c r="DQU737"/>
      <c r="DQV737"/>
      <c r="DQW737"/>
      <c r="DQX737"/>
      <c r="DQY737"/>
      <c r="DQZ737"/>
      <c r="DRA737"/>
      <c r="DRB737"/>
      <c r="DRC737"/>
      <c r="DRD737"/>
      <c r="DRE737"/>
      <c r="DRF737"/>
      <c r="DRG737"/>
      <c r="DRH737"/>
      <c r="DRI737"/>
      <c r="DRJ737"/>
      <c r="DRK737"/>
      <c r="DRL737"/>
      <c r="DRM737"/>
      <c r="DRN737"/>
      <c r="DRO737"/>
      <c r="DRP737"/>
      <c r="DRQ737"/>
      <c r="DRR737"/>
      <c r="DRS737"/>
      <c r="DRT737"/>
      <c r="DRU737"/>
      <c r="DRV737"/>
      <c r="DRW737"/>
      <c r="DRX737"/>
      <c r="DRY737"/>
      <c r="DRZ737"/>
      <c r="DSA737"/>
      <c r="DSB737"/>
      <c r="DSC737"/>
      <c r="DSD737"/>
      <c r="DSE737"/>
      <c r="DSF737"/>
      <c r="DSG737"/>
      <c r="DSH737"/>
      <c r="DSI737"/>
      <c r="DSJ737"/>
      <c r="DSK737"/>
      <c r="DSL737"/>
      <c r="DSM737"/>
      <c r="DSN737"/>
      <c r="DSO737"/>
      <c r="DSP737"/>
      <c r="DSQ737"/>
      <c r="DSR737"/>
      <c r="DSS737"/>
      <c r="DST737"/>
      <c r="DSU737"/>
      <c r="DSV737"/>
      <c r="DSW737"/>
      <c r="DSX737"/>
      <c r="DSY737"/>
      <c r="DSZ737"/>
      <c r="DTA737"/>
      <c r="DTB737"/>
      <c r="DTC737"/>
      <c r="DTD737"/>
      <c r="DTE737"/>
      <c r="DTF737"/>
      <c r="DTG737"/>
      <c r="DTH737"/>
      <c r="DTI737"/>
      <c r="DTJ737"/>
      <c r="DTK737"/>
      <c r="DTL737"/>
      <c r="DTM737"/>
      <c r="DTN737"/>
      <c r="DTO737"/>
      <c r="DTP737"/>
      <c r="DTQ737"/>
      <c r="DTR737"/>
      <c r="DTS737"/>
      <c r="DTT737"/>
      <c r="DTU737"/>
      <c r="DTV737"/>
      <c r="DTW737"/>
      <c r="DTX737"/>
      <c r="DTY737"/>
      <c r="DTZ737"/>
      <c r="DUA737"/>
      <c r="DUB737"/>
      <c r="DUC737"/>
      <c r="DUD737"/>
      <c r="DUE737"/>
      <c r="DUF737"/>
      <c r="DUG737"/>
      <c r="DUH737"/>
      <c r="DUI737"/>
      <c r="DUJ737"/>
      <c r="DUK737"/>
      <c r="DUL737"/>
      <c r="DUM737"/>
      <c r="DUN737"/>
      <c r="DUO737"/>
      <c r="DUP737"/>
      <c r="DUQ737"/>
      <c r="DUR737"/>
      <c r="DUS737"/>
      <c r="DUT737"/>
      <c r="DUU737"/>
      <c r="DUV737"/>
      <c r="DUW737"/>
      <c r="DUX737"/>
      <c r="DUY737"/>
      <c r="DUZ737"/>
      <c r="DVA737"/>
      <c r="DVB737"/>
      <c r="DVC737"/>
      <c r="DVD737"/>
      <c r="DVE737"/>
      <c r="DVF737"/>
      <c r="DVG737"/>
      <c r="DVH737"/>
      <c r="DVI737"/>
      <c r="DVJ737"/>
      <c r="DVK737"/>
      <c r="DVL737"/>
      <c r="DVM737"/>
      <c r="DVN737"/>
      <c r="DVO737"/>
      <c r="DVP737"/>
      <c r="DVQ737"/>
      <c r="DVR737"/>
      <c r="DVS737"/>
      <c r="DVT737"/>
      <c r="DVU737"/>
      <c r="DVV737"/>
      <c r="DVW737"/>
      <c r="DVX737"/>
      <c r="DVY737"/>
      <c r="DVZ737"/>
      <c r="DWA737"/>
      <c r="DWB737"/>
      <c r="DWC737"/>
      <c r="DWD737"/>
      <c r="DWE737"/>
      <c r="DWF737"/>
      <c r="DWG737"/>
      <c r="DWH737"/>
      <c r="DWI737"/>
      <c r="DWJ737"/>
      <c r="DWK737"/>
      <c r="DWL737"/>
      <c r="DWM737"/>
      <c r="DWN737"/>
      <c r="DWO737"/>
      <c r="DWP737"/>
      <c r="DWQ737"/>
      <c r="DWR737"/>
      <c r="DWS737"/>
      <c r="DWT737"/>
      <c r="DWU737"/>
      <c r="DWV737"/>
      <c r="DWW737"/>
      <c r="DWX737"/>
      <c r="DWY737"/>
      <c r="DWZ737"/>
      <c r="DXA737"/>
      <c r="DXB737"/>
      <c r="DXC737"/>
      <c r="DXD737"/>
      <c r="DXE737"/>
      <c r="DXF737"/>
      <c r="DXG737"/>
      <c r="DXH737"/>
      <c r="DXI737"/>
      <c r="DXJ737"/>
      <c r="DXK737"/>
      <c r="DXL737"/>
      <c r="DXM737"/>
      <c r="DXN737"/>
      <c r="DXO737"/>
      <c r="DXP737"/>
      <c r="DXQ737"/>
      <c r="DXR737"/>
      <c r="DXS737"/>
      <c r="DXT737"/>
      <c r="DXU737"/>
      <c r="DXV737"/>
      <c r="DXW737"/>
      <c r="DXX737"/>
      <c r="DXY737"/>
      <c r="DXZ737"/>
      <c r="DYA737"/>
      <c r="DYB737"/>
      <c r="DYC737"/>
      <c r="DYD737"/>
      <c r="DYE737"/>
      <c r="DYF737"/>
      <c r="DYG737"/>
      <c r="DYH737"/>
      <c r="DYI737"/>
      <c r="DYJ737"/>
      <c r="DYK737"/>
      <c r="DYL737"/>
      <c r="DYM737"/>
      <c r="DYN737"/>
      <c r="DYO737"/>
      <c r="DYP737"/>
      <c r="DYQ737"/>
      <c r="DYR737"/>
      <c r="DYS737"/>
      <c r="DYT737"/>
      <c r="DYU737"/>
      <c r="DYV737"/>
      <c r="DYW737"/>
      <c r="DYX737"/>
      <c r="DYY737"/>
      <c r="DYZ737"/>
      <c r="DZA737"/>
      <c r="DZB737"/>
      <c r="DZC737"/>
      <c r="DZD737"/>
      <c r="DZE737"/>
      <c r="DZF737"/>
      <c r="DZG737"/>
      <c r="DZH737"/>
      <c r="DZI737"/>
      <c r="DZJ737"/>
      <c r="DZK737"/>
      <c r="DZL737"/>
      <c r="DZM737"/>
      <c r="DZN737"/>
      <c r="DZO737"/>
      <c r="DZP737"/>
      <c r="DZQ737"/>
      <c r="DZR737"/>
      <c r="DZS737"/>
      <c r="DZT737"/>
      <c r="DZU737"/>
      <c r="DZV737"/>
      <c r="DZW737"/>
      <c r="DZX737"/>
      <c r="DZY737"/>
      <c r="DZZ737"/>
      <c r="EAA737"/>
      <c r="EAB737"/>
      <c r="EAC737"/>
      <c r="EAD737"/>
      <c r="EAE737"/>
      <c r="EAF737"/>
      <c r="EAG737"/>
      <c r="EAH737"/>
      <c r="EAI737"/>
      <c r="EAJ737"/>
      <c r="EAK737"/>
      <c r="EAL737"/>
      <c r="EAM737"/>
      <c r="EAN737"/>
      <c r="EAO737"/>
      <c r="EAP737"/>
      <c r="EAQ737"/>
      <c r="EAR737"/>
      <c r="EAS737"/>
      <c r="EAT737"/>
      <c r="EAU737"/>
      <c r="EAV737"/>
      <c r="EAW737"/>
      <c r="EAX737"/>
      <c r="EAY737"/>
      <c r="EAZ737"/>
      <c r="EBA737"/>
      <c r="EBB737"/>
      <c r="EBC737"/>
      <c r="EBD737"/>
      <c r="EBE737"/>
      <c r="EBF737"/>
      <c r="EBG737"/>
      <c r="EBH737"/>
      <c r="EBI737"/>
      <c r="EBJ737"/>
      <c r="EBK737"/>
      <c r="EBL737"/>
      <c r="EBM737"/>
      <c r="EBN737"/>
      <c r="EBO737"/>
      <c r="EBP737"/>
      <c r="EBQ737"/>
      <c r="EBR737"/>
      <c r="EBS737"/>
      <c r="EBT737"/>
      <c r="EBU737"/>
      <c r="EBV737"/>
      <c r="EBW737"/>
      <c r="EBX737"/>
      <c r="EBY737"/>
      <c r="EBZ737"/>
      <c r="ECA737"/>
      <c r="ECB737"/>
      <c r="ECC737"/>
      <c r="ECD737"/>
      <c r="ECE737"/>
      <c r="ECF737"/>
      <c r="ECG737"/>
      <c r="ECH737"/>
      <c r="ECI737"/>
      <c r="ECJ737"/>
      <c r="ECK737"/>
      <c r="ECL737"/>
      <c r="ECM737"/>
      <c r="ECN737"/>
      <c r="ECO737"/>
      <c r="ECP737"/>
      <c r="ECQ737"/>
      <c r="ECR737"/>
      <c r="ECS737"/>
      <c r="ECT737"/>
      <c r="ECU737"/>
      <c r="ECV737"/>
      <c r="ECW737"/>
      <c r="ECX737"/>
      <c r="ECY737"/>
      <c r="ECZ737"/>
      <c r="EDA737"/>
      <c r="EDB737"/>
      <c r="EDC737"/>
      <c r="EDD737"/>
      <c r="EDE737"/>
      <c r="EDF737"/>
      <c r="EDG737"/>
      <c r="EDH737"/>
      <c r="EDI737"/>
      <c r="EDJ737"/>
      <c r="EDK737"/>
      <c r="EDL737"/>
      <c r="EDM737"/>
      <c r="EDN737"/>
      <c r="EDO737"/>
      <c r="EDP737"/>
      <c r="EDQ737"/>
      <c r="EDR737"/>
      <c r="EDS737"/>
      <c r="EDT737"/>
      <c r="EDU737"/>
      <c r="EDV737"/>
      <c r="EDW737"/>
      <c r="EDX737"/>
      <c r="EDY737"/>
      <c r="EDZ737"/>
      <c r="EEA737"/>
      <c r="EEB737"/>
      <c r="EEC737"/>
      <c r="EED737"/>
      <c r="EEE737"/>
      <c r="EEF737"/>
      <c r="EEG737"/>
      <c r="EEH737"/>
      <c r="EEI737"/>
      <c r="EEJ737"/>
      <c r="EEK737"/>
      <c r="EEL737"/>
      <c r="EEM737"/>
      <c r="EEN737"/>
      <c r="EEO737"/>
      <c r="EEP737"/>
      <c r="EEQ737"/>
      <c r="EER737"/>
      <c r="EES737"/>
      <c r="EET737"/>
      <c r="EEU737"/>
      <c r="EEV737"/>
      <c r="EEW737"/>
      <c r="EEX737"/>
      <c r="EEY737"/>
      <c r="EEZ737"/>
      <c r="EFA737"/>
      <c r="EFB737"/>
      <c r="EFC737"/>
      <c r="EFD737"/>
      <c r="EFE737"/>
      <c r="EFF737"/>
      <c r="EFG737"/>
      <c r="EFH737"/>
      <c r="EFI737"/>
      <c r="EFJ737"/>
      <c r="EFK737"/>
      <c r="EFL737"/>
      <c r="EFM737"/>
      <c r="EFN737"/>
      <c r="EFO737"/>
      <c r="EFP737"/>
      <c r="EFQ737"/>
      <c r="EFR737"/>
      <c r="EFS737"/>
      <c r="EFT737"/>
      <c r="EFU737"/>
      <c r="EFV737"/>
      <c r="EFW737"/>
      <c r="EFX737"/>
      <c r="EFY737"/>
      <c r="EFZ737"/>
      <c r="EGA737"/>
      <c r="EGB737"/>
      <c r="EGC737"/>
      <c r="EGD737"/>
      <c r="EGE737"/>
      <c r="EGF737"/>
      <c r="EGG737"/>
      <c r="EGH737"/>
      <c r="EGI737"/>
      <c r="EGJ737"/>
      <c r="EGK737"/>
      <c r="EGL737"/>
      <c r="EGM737"/>
      <c r="EGN737"/>
      <c r="EGO737"/>
      <c r="EGP737"/>
      <c r="EGQ737"/>
      <c r="EGR737"/>
      <c r="EGS737"/>
      <c r="EGT737"/>
      <c r="EGU737"/>
      <c r="EGV737"/>
      <c r="EGW737"/>
      <c r="EGX737"/>
      <c r="EGY737"/>
      <c r="EGZ737"/>
      <c r="EHA737"/>
      <c r="EHB737"/>
      <c r="EHC737"/>
      <c r="EHD737"/>
      <c r="EHE737"/>
      <c r="EHF737"/>
      <c r="EHG737"/>
      <c r="EHH737"/>
      <c r="EHI737"/>
      <c r="EHJ737"/>
      <c r="EHK737"/>
      <c r="EHL737"/>
      <c r="EHM737"/>
      <c r="EHN737"/>
      <c r="EHO737"/>
      <c r="EHP737"/>
      <c r="EHQ737"/>
      <c r="EHR737"/>
      <c r="EHS737"/>
      <c r="EHT737"/>
      <c r="EHU737"/>
      <c r="EHV737"/>
      <c r="EHW737"/>
      <c r="EHX737"/>
      <c r="EHY737"/>
      <c r="EHZ737"/>
      <c r="EIA737"/>
      <c r="EIB737"/>
      <c r="EIC737"/>
      <c r="EID737"/>
      <c r="EIE737"/>
      <c r="EIF737"/>
      <c r="EIG737"/>
      <c r="EIH737"/>
      <c r="EII737"/>
      <c r="EIJ737"/>
      <c r="EIK737"/>
      <c r="EIL737"/>
      <c r="EIM737"/>
      <c r="EIN737"/>
      <c r="EIO737"/>
      <c r="EIP737"/>
      <c r="EIQ737"/>
      <c r="EIR737"/>
      <c r="EIS737"/>
      <c r="EIT737"/>
      <c r="EIU737"/>
      <c r="EIV737"/>
      <c r="EIW737"/>
      <c r="EIX737"/>
      <c r="EIY737"/>
      <c r="EIZ737"/>
      <c r="EJA737"/>
      <c r="EJB737"/>
      <c r="EJC737"/>
      <c r="EJD737"/>
      <c r="EJE737"/>
      <c r="EJF737"/>
      <c r="EJG737"/>
      <c r="EJH737"/>
      <c r="EJI737"/>
      <c r="EJJ737"/>
      <c r="EJK737"/>
      <c r="EJL737"/>
      <c r="EJM737"/>
      <c r="EJN737"/>
      <c r="EJO737"/>
      <c r="EJP737"/>
      <c r="EJQ737"/>
      <c r="EJR737"/>
      <c r="EJS737"/>
      <c r="EJT737"/>
      <c r="EJU737"/>
      <c r="EJV737"/>
      <c r="EJW737"/>
      <c r="EJX737"/>
      <c r="EJY737"/>
      <c r="EJZ737"/>
      <c r="EKA737"/>
      <c r="EKB737"/>
      <c r="EKC737"/>
      <c r="EKD737"/>
      <c r="EKE737"/>
      <c r="EKF737"/>
      <c r="EKG737"/>
      <c r="EKH737"/>
      <c r="EKI737"/>
      <c r="EKJ737"/>
      <c r="EKK737"/>
      <c r="EKL737"/>
      <c r="EKM737"/>
      <c r="EKN737"/>
      <c r="EKO737"/>
      <c r="EKP737"/>
      <c r="EKQ737"/>
      <c r="EKR737"/>
      <c r="EKS737"/>
      <c r="EKT737"/>
      <c r="EKU737"/>
      <c r="EKV737"/>
      <c r="EKW737"/>
      <c r="EKX737"/>
      <c r="EKY737"/>
      <c r="EKZ737"/>
      <c r="ELA737"/>
      <c r="ELB737"/>
      <c r="ELC737"/>
      <c r="ELD737"/>
      <c r="ELE737"/>
      <c r="ELF737"/>
      <c r="ELG737"/>
      <c r="ELH737"/>
      <c r="ELI737"/>
      <c r="ELJ737"/>
      <c r="ELK737"/>
      <c r="ELL737"/>
      <c r="ELM737"/>
      <c r="ELN737"/>
      <c r="ELO737"/>
      <c r="ELP737"/>
      <c r="ELQ737"/>
      <c r="ELR737"/>
      <c r="ELS737"/>
      <c r="ELT737"/>
      <c r="ELU737"/>
      <c r="ELV737"/>
      <c r="ELW737"/>
      <c r="ELX737"/>
      <c r="ELY737"/>
      <c r="ELZ737"/>
      <c r="EMA737"/>
      <c r="EMB737"/>
      <c r="EMC737"/>
      <c r="EMD737"/>
      <c r="EME737"/>
      <c r="EMF737"/>
      <c r="EMG737"/>
      <c r="EMH737"/>
      <c r="EMI737"/>
      <c r="EMJ737"/>
      <c r="EMK737"/>
      <c r="EML737"/>
      <c r="EMM737"/>
      <c r="EMN737"/>
      <c r="EMO737"/>
      <c r="EMP737"/>
      <c r="EMQ737"/>
      <c r="EMR737"/>
      <c r="EMS737"/>
      <c r="EMT737"/>
      <c r="EMU737"/>
      <c r="EMV737"/>
      <c r="EMW737"/>
      <c r="EMX737"/>
      <c r="EMY737"/>
      <c r="EMZ737"/>
      <c r="ENA737"/>
      <c r="ENB737"/>
      <c r="ENC737"/>
      <c r="END737"/>
      <c r="ENE737"/>
      <c r="ENF737"/>
      <c r="ENG737"/>
      <c r="ENH737"/>
      <c r="ENI737"/>
      <c r="ENJ737"/>
      <c r="ENK737"/>
      <c r="ENL737"/>
      <c r="ENM737"/>
      <c r="ENN737"/>
      <c r="ENO737"/>
      <c r="ENP737"/>
      <c r="ENQ737"/>
      <c r="ENR737"/>
      <c r="ENS737"/>
      <c r="ENT737"/>
      <c r="ENU737"/>
      <c r="ENV737"/>
      <c r="ENW737"/>
      <c r="ENX737"/>
      <c r="ENY737"/>
      <c r="ENZ737"/>
      <c r="EOA737"/>
      <c r="EOB737"/>
      <c r="EOC737"/>
      <c r="EOD737"/>
      <c r="EOE737"/>
      <c r="EOF737"/>
      <c r="EOG737"/>
      <c r="EOH737"/>
      <c r="EOI737"/>
      <c r="EOJ737"/>
      <c r="EOK737"/>
      <c r="EOL737"/>
      <c r="EOM737"/>
      <c r="EON737"/>
      <c r="EOO737"/>
      <c r="EOP737"/>
      <c r="EOQ737"/>
      <c r="EOR737"/>
      <c r="EOS737"/>
      <c r="EOT737"/>
      <c r="EOU737"/>
      <c r="EOV737"/>
      <c r="EOW737"/>
      <c r="EOX737"/>
      <c r="EOY737"/>
      <c r="EOZ737"/>
      <c r="EPA737"/>
      <c r="EPB737"/>
      <c r="EPC737"/>
      <c r="EPD737"/>
      <c r="EPE737"/>
      <c r="EPF737"/>
      <c r="EPG737"/>
      <c r="EPH737"/>
      <c r="EPI737"/>
      <c r="EPJ737"/>
      <c r="EPK737"/>
      <c r="EPL737"/>
      <c r="EPM737"/>
      <c r="EPN737"/>
      <c r="EPO737"/>
      <c r="EPP737"/>
      <c r="EPQ737"/>
      <c r="EPR737"/>
      <c r="EPS737"/>
      <c r="EPT737"/>
      <c r="EPU737"/>
      <c r="EPV737"/>
      <c r="EPW737"/>
      <c r="EPX737"/>
      <c r="EPY737"/>
      <c r="EPZ737"/>
      <c r="EQA737"/>
      <c r="EQB737"/>
      <c r="EQC737"/>
      <c r="EQD737"/>
      <c r="EQE737"/>
      <c r="EQF737"/>
      <c r="EQG737"/>
      <c r="EQH737"/>
      <c r="EQI737"/>
      <c r="EQJ737"/>
      <c r="EQK737"/>
      <c r="EQL737"/>
      <c r="EQM737"/>
      <c r="EQN737"/>
      <c r="EQO737"/>
      <c r="EQP737"/>
      <c r="EQQ737"/>
      <c r="EQR737"/>
      <c r="EQS737"/>
      <c r="EQT737"/>
      <c r="EQU737"/>
      <c r="EQV737"/>
      <c r="EQW737"/>
      <c r="EQX737"/>
      <c r="EQY737"/>
      <c r="EQZ737"/>
      <c r="ERA737"/>
      <c r="ERB737"/>
      <c r="ERC737"/>
      <c r="ERD737"/>
      <c r="ERE737"/>
      <c r="ERF737"/>
      <c r="ERG737"/>
      <c r="ERH737"/>
      <c r="ERI737"/>
      <c r="ERJ737"/>
      <c r="ERK737"/>
      <c r="ERL737"/>
      <c r="ERM737"/>
      <c r="ERN737"/>
      <c r="ERO737"/>
      <c r="ERP737"/>
      <c r="ERQ737"/>
      <c r="ERR737"/>
      <c r="ERS737"/>
      <c r="ERT737"/>
      <c r="ERU737"/>
      <c r="ERV737"/>
      <c r="ERW737"/>
      <c r="ERX737"/>
      <c r="ERY737"/>
      <c r="ERZ737"/>
      <c r="ESA737"/>
      <c r="ESB737"/>
      <c r="ESC737"/>
      <c r="ESD737"/>
      <c r="ESE737"/>
      <c r="ESF737"/>
      <c r="ESG737"/>
      <c r="ESH737"/>
      <c r="ESI737"/>
      <c r="ESJ737"/>
      <c r="ESK737"/>
      <c r="ESL737"/>
      <c r="ESM737"/>
      <c r="ESN737"/>
      <c r="ESO737"/>
      <c r="ESP737"/>
      <c r="ESQ737"/>
      <c r="ESR737"/>
      <c r="ESS737"/>
      <c r="EST737"/>
      <c r="ESU737"/>
      <c r="ESV737"/>
      <c r="ESW737"/>
      <c r="ESX737"/>
      <c r="ESY737"/>
      <c r="ESZ737"/>
      <c r="ETA737"/>
      <c r="ETB737"/>
      <c r="ETC737"/>
      <c r="ETD737"/>
      <c r="ETE737"/>
      <c r="ETF737"/>
      <c r="ETG737"/>
      <c r="ETH737"/>
      <c r="ETI737"/>
      <c r="ETJ737"/>
      <c r="ETK737"/>
      <c r="ETL737"/>
      <c r="ETM737"/>
      <c r="ETN737"/>
      <c r="ETO737"/>
      <c r="ETP737"/>
      <c r="ETQ737"/>
      <c r="ETR737"/>
      <c r="ETS737"/>
      <c r="ETT737"/>
      <c r="ETU737"/>
      <c r="ETV737"/>
      <c r="ETW737"/>
      <c r="ETX737"/>
      <c r="ETY737"/>
      <c r="ETZ737"/>
      <c r="EUA737"/>
      <c r="EUB737"/>
      <c r="EUC737"/>
      <c r="EUD737"/>
      <c r="EUE737"/>
      <c r="EUF737"/>
      <c r="EUG737"/>
      <c r="EUH737"/>
      <c r="EUI737"/>
      <c r="EUJ737"/>
      <c r="EUK737"/>
      <c r="EUL737"/>
      <c r="EUM737"/>
      <c r="EUN737"/>
      <c r="EUO737"/>
      <c r="EUP737"/>
      <c r="EUQ737"/>
      <c r="EUR737"/>
      <c r="EUS737"/>
      <c r="EUT737"/>
      <c r="EUU737"/>
      <c r="EUV737"/>
      <c r="EUW737"/>
      <c r="EUX737"/>
      <c r="EUY737"/>
      <c r="EUZ737"/>
      <c r="EVA737"/>
      <c r="EVB737"/>
      <c r="EVC737"/>
      <c r="EVD737"/>
      <c r="EVE737"/>
      <c r="EVF737"/>
      <c r="EVG737"/>
      <c r="EVH737"/>
      <c r="EVI737"/>
      <c r="EVJ737"/>
      <c r="EVK737"/>
      <c r="EVL737"/>
      <c r="EVM737"/>
      <c r="EVN737"/>
      <c r="EVO737"/>
      <c r="EVP737"/>
      <c r="EVQ737"/>
      <c r="EVR737"/>
      <c r="EVS737"/>
      <c r="EVT737"/>
      <c r="EVU737"/>
      <c r="EVV737"/>
      <c r="EVW737"/>
      <c r="EVX737"/>
      <c r="EVY737"/>
      <c r="EVZ737"/>
      <c r="EWA737"/>
      <c r="EWB737"/>
      <c r="EWC737"/>
      <c r="EWD737"/>
      <c r="EWE737"/>
      <c r="EWF737"/>
      <c r="EWG737"/>
      <c r="EWH737"/>
      <c r="EWI737"/>
      <c r="EWJ737"/>
      <c r="EWK737"/>
      <c r="EWL737"/>
      <c r="EWM737"/>
      <c r="EWN737"/>
      <c r="EWO737"/>
      <c r="EWP737"/>
      <c r="EWQ737"/>
      <c r="EWR737"/>
      <c r="EWS737"/>
      <c r="EWT737"/>
      <c r="EWU737"/>
      <c r="EWV737"/>
      <c r="EWW737"/>
      <c r="EWX737"/>
      <c r="EWY737"/>
      <c r="EWZ737"/>
      <c r="EXA737"/>
      <c r="EXB737"/>
      <c r="EXC737"/>
      <c r="EXD737"/>
      <c r="EXE737"/>
      <c r="EXF737"/>
      <c r="EXG737"/>
      <c r="EXH737"/>
      <c r="EXI737"/>
      <c r="EXJ737"/>
      <c r="EXK737"/>
      <c r="EXL737"/>
      <c r="EXM737"/>
      <c r="EXN737"/>
      <c r="EXO737"/>
      <c r="EXP737"/>
      <c r="EXQ737"/>
      <c r="EXR737"/>
      <c r="EXS737"/>
      <c r="EXT737"/>
      <c r="EXU737"/>
      <c r="EXV737"/>
      <c r="EXW737"/>
      <c r="EXX737"/>
      <c r="EXY737"/>
      <c r="EXZ737"/>
      <c r="EYA737"/>
      <c r="EYB737"/>
      <c r="EYC737"/>
      <c r="EYD737"/>
      <c r="EYE737"/>
      <c r="EYF737"/>
      <c r="EYG737"/>
      <c r="EYH737"/>
      <c r="EYI737"/>
      <c r="EYJ737"/>
      <c r="EYK737"/>
      <c r="EYL737"/>
      <c r="EYM737"/>
      <c r="EYN737"/>
      <c r="EYO737"/>
      <c r="EYP737"/>
      <c r="EYQ737"/>
      <c r="EYR737"/>
      <c r="EYS737"/>
      <c r="EYT737"/>
      <c r="EYU737"/>
      <c r="EYV737"/>
      <c r="EYW737"/>
      <c r="EYX737"/>
      <c r="EYY737"/>
      <c r="EYZ737"/>
      <c r="EZA737"/>
      <c r="EZB737"/>
      <c r="EZC737"/>
      <c r="EZD737"/>
      <c r="EZE737"/>
      <c r="EZF737"/>
      <c r="EZG737"/>
      <c r="EZH737"/>
      <c r="EZI737"/>
      <c r="EZJ737"/>
      <c r="EZK737"/>
      <c r="EZL737"/>
      <c r="EZM737"/>
      <c r="EZN737"/>
      <c r="EZO737"/>
      <c r="EZP737"/>
      <c r="EZQ737"/>
      <c r="EZR737"/>
      <c r="EZS737"/>
      <c r="EZT737"/>
      <c r="EZU737"/>
      <c r="EZV737"/>
      <c r="EZW737"/>
      <c r="EZX737"/>
      <c r="EZY737"/>
      <c r="EZZ737"/>
      <c r="FAA737"/>
      <c r="FAB737"/>
      <c r="FAC737"/>
      <c r="FAD737"/>
      <c r="FAE737"/>
      <c r="FAF737"/>
      <c r="FAG737"/>
      <c r="FAH737"/>
      <c r="FAI737"/>
      <c r="FAJ737"/>
      <c r="FAK737"/>
      <c r="FAL737"/>
      <c r="FAM737"/>
      <c r="FAN737"/>
      <c r="FAO737"/>
      <c r="FAP737"/>
      <c r="FAQ737"/>
      <c r="FAR737"/>
      <c r="FAS737"/>
      <c r="FAT737"/>
      <c r="FAU737"/>
      <c r="FAV737"/>
      <c r="FAW737"/>
      <c r="FAX737"/>
      <c r="FAY737"/>
      <c r="FAZ737"/>
      <c r="FBA737"/>
      <c r="FBB737"/>
      <c r="FBC737"/>
      <c r="FBD737"/>
      <c r="FBE737"/>
      <c r="FBF737"/>
      <c r="FBG737"/>
      <c r="FBH737"/>
      <c r="FBI737"/>
      <c r="FBJ737"/>
      <c r="FBK737"/>
      <c r="FBL737"/>
      <c r="FBM737"/>
      <c r="FBN737"/>
      <c r="FBO737"/>
      <c r="FBP737"/>
      <c r="FBQ737"/>
      <c r="FBR737"/>
      <c r="FBS737"/>
      <c r="FBT737"/>
      <c r="FBU737"/>
      <c r="FBV737"/>
      <c r="FBW737"/>
      <c r="FBX737"/>
      <c r="FBY737"/>
      <c r="FBZ737"/>
      <c r="FCA737"/>
      <c r="FCB737"/>
      <c r="FCC737"/>
      <c r="FCD737"/>
      <c r="FCE737"/>
      <c r="FCF737"/>
      <c r="FCG737"/>
      <c r="FCH737"/>
      <c r="FCI737"/>
      <c r="FCJ737"/>
      <c r="FCK737"/>
      <c r="FCL737"/>
      <c r="FCM737"/>
      <c r="FCN737"/>
      <c r="FCO737"/>
      <c r="FCP737"/>
      <c r="FCQ737"/>
      <c r="FCR737"/>
      <c r="FCS737"/>
      <c r="FCT737"/>
      <c r="FCU737"/>
      <c r="FCV737"/>
      <c r="FCW737"/>
      <c r="FCX737"/>
      <c r="FCY737"/>
      <c r="FCZ737"/>
      <c r="FDA737"/>
      <c r="FDB737"/>
      <c r="FDC737"/>
      <c r="FDD737"/>
      <c r="FDE737"/>
      <c r="FDF737"/>
      <c r="FDG737"/>
      <c r="FDH737"/>
      <c r="FDI737"/>
      <c r="FDJ737"/>
      <c r="FDK737"/>
      <c r="FDL737"/>
      <c r="FDM737"/>
      <c r="FDN737"/>
      <c r="FDO737"/>
      <c r="FDP737"/>
      <c r="FDQ737"/>
      <c r="FDR737"/>
      <c r="FDS737"/>
      <c r="FDT737"/>
      <c r="FDU737"/>
      <c r="FDV737"/>
      <c r="FDW737"/>
      <c r="FDX737"/>
      <c r="FDY737"/>
      <c r="FDZ737"/>
      <c r="FEA737"/>
      <c r="FEB737"/>
      <c r="FEC737"/>
      <c r="FED737"/>
      <c r="FEE737"/>
      <c r="FEF737"/>
      <c r="FEG737"/>
      <c r="FEH737"/>
      <c r="FEI737"/>
      <c r="FEJ737"/>
      <c r="FEK737"/>
      <c r="FEL737"/>
      <c r="FEM737"/>
      <c r="FEN737"/>
      <c r="FEO737"/>
      <c r="FEP737"/>
      <c r="FEQ737"/>
      <c r="FER737"/>
      <c r="FES737"/>
      <c r="FET737"/>
      <c r="FEU737"/>
      <c r="FEV737"/>
      <c r="FEW737"/>
      <c r="FEX737"/>
      <c r="FEY737"/>
      <c r="FEZ737"/>
      <c r="FFA737"/>
      <c r="FFB737"/>
      <c r="FFC737"/>
      <c r="FFD737"/>
      <c r="FFE737"/>
      <c r="FFF737"/>
      <c r="FFG737"/>
      <c r="FFH737"/>
      <c r="FFI737"/>
      <c r="FFJ737"/>
      <c r="FFK737"/>
      <c r="FFL737"/>
      <c r="FFM737"/>
      <c r="FFN737"/>
      <c r="FFO737"/>
      <c r="FFP737"/>
      <c r="FFQ737"/>
      <c r="FFR737"/>
      <c r="FFS737"/>
      <c r="FFT737"/>
      <c r="FFU737"/>
      <c r="FFV737"/>
      <c r="FFW737"/>
      <c r="FFX737"/>
      <c r="FFY737"/>
      <c r="FFZ737"/>
      <c r="FGA737"/>
      <c r="FGB737"/>
      <c r="FGC737"/>
      <c r="FGD737"/>
      <c r="FGE737"/>
      <c r="FGF737"/>
      <c r="FGG737"/>
      <c r="FGH737"/>
      <c r="FGI737"/>
      <c r="FGJ737"/>
      <c r="FGK737"/>
      <c r="FGL737"/>
      <c r="FGM737"/>
      <c r="FGN737"/>
      <c r="FGO737"/>
      <c r="FGP737"/>
      <c r="FGQ737"/>
      <c r="FGR737"/>
      <c r="FGS737"/>
      <c r="FGT737"/>
      <c r="FGU737"/>
      <c r="FGV737"/>
      <c r="FGW737"/>
      <c r="FGX737"/>
      <c r="FGY737"/>
      <c r="FGZ737"/>
      <c r="FHA737"/>
      <c r="FHB737"/>
      <c r="FHC737"/>
      <c r="FHD737"/>
      <c r="FHE737"/>
      <c r="FHF737"/>
      <c r="FHG737"/>
      <c r="FHH737"/>
      <c r="FHI737"/>
      <c r="FHJ737"/>
      <c r="FHK737"/>
      <c r="FHL737"/>
      <c r="FHM737"/>
      <c r="FHN737"/>
      <c r="FHO737"/>
      <c r="FHP737"/>
      <c r="FHQ737"/>
      <c r="FHR737"/>
      <c r="FHS737"/>
      <c r="FHT737"/>
      <c r="FHU737"/>
      <c r="FHV737"/>
      <c r="FHW737"/>
      <c r="FHX737"/>
      <c r="FHY737"/>
      <c r="FHZ737"/>
      <c r="FIA737"/>
      <c r="FIB737"/>
      <c r="FIC737"/>
      <c r="FID737"/>
      <c r="FIE737"/>
      <c r="FIF737"/>
      <c r="FIG737"/>
      <c r="FIH737"/>
      <c r="FII737"/>
      <c r="FIJ737"/>
      <c r="FIK737"/>
      <c r="FIL737"/>
      <c r="FIM737"/>
      <c r="FIN737"/>
      <c r="FIO737"/>
      <c r="FIP737"/>
      <c r="FIQ737"/>
      <c r="FIR737"/>
      <c r="FIS737"/>
      <c r="FIT737"/>
      <c r="FIU737"/>
      <c r="FIV737"/>
      <c r="FIW737"/>
      <c r="FIX737"/>
      <c r="FIY737"/>
      <c r="FIZ737"/>
      <c r="FJA737"/>
      <c r="FJB737"/>
      <c r="FJC737"/>
      <c r="FJD737"/>
      <c r="FJE737"/>
      <c r="FJF737"/>
      <c r="FJG737"/>
      <c r="FJH737"/>
      <c r="FJI737"/>
      <c r="FJJ737"/>
      <c r="FJK737"/>
      <c r="FJL737"/>
      <c r="FJM737"/>
      <c r="FJN737"/>
      <c r="FJO737"/>
      <c r="FJP737"/>
      <c r="FJQ737"/>
      <c r="FJR737"/>
      <c r="FJS737"/>
      <c r="FJT737"/>
      <c r="FJU737"/>
      <c r="FJV737"/>
      <c r="FJW737"/>
      <c r="FJX737"/>
      <c r="FJY737"/>
      <c r="FJZ737"/>
      <c r="FKA737"/>
      <c r="FKB737"/>
      <c r="FKC737"/>
      <c r="FKD737"/>
      <c r="FKE737"/>
      <c r="FKF737"/>
      <c r="FKG737"/>
      <c r="FKH737"/>
      <c r="FKI737"/>
      <c r="FKJ737"/>
      <c r="FKK737"/>
      <c r="FKL737"/>
      <c r="FKM737"/>
      <c r="FKN737"/>
      <c r="FKO737"/>
      <c r="FKP737"/>
      <c r="FKQ737"/>
      <c r="FKR737"/>
      <c r="FKS737"/>
      <c r="FKT737"/>
      <c r="FKU737"/>
      <c r="FKV737"/>
      <c r="FKW737"/>
      <c r="FKX737"/>
      <c r="FKY737"/>
      <c r="FKZ737"/>
      <c r="FLA737"/>
      <c r="FLB737"/>
      <c r="FLC737"/>
      <c r="FLD737"/>
      <c r="FLE737"/>
      <c r="FLF737"/>
      <c r="FLG737"/>
      <c r="FLH737"/>
      <c r="FLI737"/>
      <c r="FLJ737"/>
      <c r="FLK737"/>
      <c r="FLL737"/>
      <c r="FLM737"/>
      <c r="FLN737"/>
      <c r="FLO737"/>
      <c r="FLP737"/>
      <c r="FLQ737"/>
      <c r="FLR737"/>
      <c r="FLS737"/>
      <c r="FLT737"/>
      <c r="FLU737"/>
      <c r="FLV737"/>
      <c r="FLW737"/>
      <c r="FLX737"/>
      <c r="FLY737"/>
      <c r="FLZ737"/>
      <c r="FMA737"/>
      <c r="FMB737"/>
      <c r="FMC737"/>
      <c r="FMD737"/>
      <c r="FME737"/>
      <c r="FMF737"/>
      <c r="FMG737"/>
      <c r="FMH737"/>
      <c r="FMI737"/>
      <c r="FMJ737"/>
      <c r="FMK737"/>
      <c r="FML737"/>
      <c r="FMM737"/>
      <c r="FMN737"/>
      <c r="FMO737"/>
      <c r="FMP737"/>
      <c r="FMQ737"/>
      <c r="FMR737"/>
      <c r="FMS737"/>
      <c r="FMT737"/>
      <c r="FMU737"/>
      <c r="FMV737"/>
      <c r="FMW737"/>
      <c r="FMX737"/>
      <c r="FMY737"/>
      <c r="FMZ737"/>
      <c r="FNA737"/>
      <c r="FNB737"/>
      <c r="FNC737"/>
      <c r="FND737"/>
      <c r="FNE737"/>
      <c r="FNF737"/>
      <c r="FNG737"/>
      <c r="FNH737"/>
      <c r="FNI737"/>
      <c r="FNJ737"/>
      <c r="FNK737"/>
      <c r="FNL737"/>
      <c r="FNM737"/>
      <c r="FNN737"/>
      <c r="FNO737"/>
      <c r="FNP737"/>
      <c r="FNQ737"/>
      <c r="FNR737"/>
      <c r="FNS737"/>
      <c r="FNT737"/>
      <c r="FNU737"/>
      <c r="FNV737"/>
      <c r="FNW737"/>
      <c r="FNX737"/>
      <c r="FNY737"/>
      <c r="FNZ737"/>
      <c r="FOA737"/>
      <c r="FOB737"/>
      <c r="FOC737"/>
      <c r="FOD737"/>
      <c r="FOE737"/>
      <c r="FOF737"/>
      <c r="FOG737"/>
      <c r="FOH737"/>
      <c r="FOI737"/>
      <c r="FOJ737"/>
      <c r="FOK737"/>
      <c r="FOL737"/>
      <c r="FOM737"/>
      <c r="FON737"/>
      <c r="FOO737"/>
      <c r="FOP737"/>
      <c r="FOQ737"/>
      <c r="FOR737"/>
      <c r="FOS737"/>
      <c r="FOT737"/>
      <c r="FOU737"/>
      <c r="FOV737"/>
      <c r="FOW737"/>
      <c r="FOX737"/>
      <c r="FOY737"/>
      <c r="FOZ737"/>
      <c r="FPA737"/>
      <c r="FPB737"/>
      <c r="FPC737"/>
      <c r="FPD737"/>
      <c r="FPE737"/>
      <c r="FPF737"/>
      <c r="FPG737"/>
      <c r="FPH737"/>
      <c r="FPI737"/>
      <c r="FPJ737"/>
      <c r="FPK737"/>
      <c r="FPL737"/>
      <c r="FPM737"/>
      <c r="FPN737"/>
      <c r="FPO737"/>
      <c r="FPP737"/>
      <c r="FPQ737"/>
      <c r="FPR737"/>
      <c r="FPS737"/>
      <c r="FPT737"/>
      <c r="FPU737"/>
      <c r="FPV737"/>
      <c r="FPW737"/>
      <c r="FPX737"/>
      <c r="FPY737"/>
      <c r="FPZ737"/>
      <c r="FQA737"/>
      <c r="FQB737"/>
      <c r="FQC737"/>
      <c r="FQD737"/>
      <c r="FQE737"/>
      <c r="FQF737"/>
      <c r="FQG737"/>
      <c r="FQH737"/>
      <c r="FQI737"/>
      <c r="FQJ737"/>
      <c r="FQK737"/>
      <c r="FQL737"/>
      <c r="FQM737"/>
      <c r="FQN737"/>
      <c r="FQO737"/>
      <c r="FQP737"/>
      <c r="FQQ737"/>
      <c r="FQR737"/>
      <c r="FQS737"/>
      <c r="FQT737"/>
      <c r="FQU737"/>
      <c r="FQV737"/>
      <c r="FQW737"/>
      <c r="FQX737"/>
      <c r="FQY737"/>
      <c r="FQZ737"/>
      <c r="FRA737"/>
      <c r="FRB737"/>
      <c r="FRC737"/>
      <c r="FRD737"/>
      <c r="FRE737"/>
      <c r="FRF737"/>
      <c r="FRG737"/>
      <c r="FRH737"/>
      <c r="FRI737"/>
      <c r="FRJ737"/>
      <c r="FRK737"/>
      <c r="FRL737"/>
      <c r="FRM737"/>
      <c r="FRN737"/>
      <c r="FRO737"/>
      <c r="FRP737"/>
      <c r="FRQ737"/>
      <c r="FRR737"/>
      <c r="FRS737"/>
      <c r="FRT737"/>
      <c r="FRU737"/>
      <c r="FRV737"/>
      <c r="FRW737"/>
      <c r="FRX737"/>
      <c r="FRY737"/>
      <c r="FRZ737"/>
      <c r="FSA737"/>
      <c r="FSB737"/>
      <c r="FSC737"/>
      <c r="FSD737"/>
      <c r="FSE737"/>
      <c r="FSF737"/>
      <c r="FSG737"/>
      <c r="FSH737"/>
      <c r="FSI737"/>
      <c r="FSJ737"/>
      <c r="FSK737"/>
      <c r="FSL737"/>
      <c r="FSM737"/>
      <c r="FSN737"/>
      <c r="FSO737"/>
      <c r="FSP737"/>
      <c r="FSQ737"/>
      <c r="FSR737"/>
      <c r="FSS737"/>
      <c r="FST737"/>
      <c r="FSU737"/>
      <c r="FSV737"/>
      <c r="FSW737"/>
      <c r="FSX737"/>
      <c r="FSY737"/>
      <c r="FSZ737"/>
      <c r="FTA737"/>
      <c r="FTB737"/>
      <c r="FTC737"/>
      <c r="FTD737"/>
      <c r="FTE737"/>
      <c r="FTF737"/>
      <c r="FTG737"/>
      <c r="FTH737"/>
      <c r="FTI737"/>
      <c r="FTJ737"/>
      <c r="FTK737"/>
      <c r="FTL737"/>
      <c r="FTM737"/>
      <c r="FTN737"/>
      <c r="FTO737"/>
      <c r="FTP737"/>
      <c r="FTQ737"/>
      <c r="FTR737"/>
      <c r="FTS737"/>
      <c r="FTT737"/>
      <c r="FTU737"/>
      <c r="FTV737"/>
      <c r="FTW737"/>
      <c r="FTX737"/>
      <c r="FTY737"/>
      <c r="FTZ737"/>
      <c r="FUA737"/>
      <c r="FUB737"/>
      <c r="FUC737"/>
      <c r="FUD737"/>
      <c r="FUE737"/>
      <c r="FUF737"/>
      <c r="FUG737"/>
      <c r="FUH737"/>
      <c r="FUI737"/>
      <c r="FUJ737"/>
      <c r="FUK737"/>
      <c r="FUL737"/>
      <c r="FUM737"/>
      <c r="FUN737"/>
      <c r="FUO737"/>
      <c r="FUP737"/>
      <c r="FUQ737"/>
      <c r="FUR737"/>
      <c r="FUS737"/>
      <c r="FUT737"/>
      <c r="FUU737"/>
      <c r="FUV737"/>
      <c r="FUW737"/>
      <c r="FUX737"/>
      <c r="FUY737"/>
      <c r="FUZ737"/>
      <c r="FVA737"/>
      <c r="FVB737"/>
      <c r="FVC737"/>
      <c r="FVD737"/>
      <c r="FVE737"/>
      <c r="FVF737"/>
      <c r="FVG737"/>
      <c r="FVH737"/>
      <c r="FVI737"/>
      <c r="FVJ737"/>
      <c r="FVK737"/>
      <c r="FVL737"/>
      <c r="FVM737"/>
      <c r="FVN737"/>
      <c r="FVO737"/>
      <c r="FVP737"/>
      <c r="FVQ737"/>
      <c r="FVR737"/>
      <c r="FVS737"/>
      <c r="FVT737"/>
      <c r="FVU737"/>
      <c r="FVV737"/>
      <c r="FVW737"/>
      <c r="FVX737"/>
      <c r="FVY737"/>
      <c r="FVZ737"/>
      <c r="FWA737"/>
      <c r="FWB737"/>
      <c r="FWC737"/>
      <c r="FWD737"/>
      <c r="FWE737"/>
      <c r="FWF737"/>
      <c r="FWG737"/>
      <c r="FWH737"/>
      <c r="FWI737"/>
      <c r="FWJ737"/>
      <c r="FWK737"/>
      <c r="FWL737"/>
      <c r="FWM737"/>
      <c r="FWN737"/>
      <c r="FWO737"/>
      <c r="FWP737"/>
      <c r="FWQ737"/>
      <c r="FWR737"/>
      <c r="FWS737"/>
      <c r="FWT737"/>
      <c r="FWU737"/>
      <c r="FWV737"/>
      <c r="FWW737"/>
      <c r="FWX737"/>
      <c r="FWY737"/>
      <c r="FWZ737"/>
      <c r="FXA737"/>
      <c r="FXB737"/>
      <c r="FXC737"/>
      <c r="FXD737"/>
      <c r="FXE737"/>
      <c r="FXF737"/>
      <c r="FXG737"/>
      <c r="FXH737"/>
      <c r="FXI737"/>
      <c r="FXJ737"/>
      <c r="FXK737"/>
      <c r="FXL737"/>
      <c r="FXM737"/>
      <c r="FXN737"/>
      <c r="FXO737"/>
      <c r="FXP737"/>
      <c r="FXQ737"/>
      <c r="FXR737"/>
      <c r="FXS737"/>
      <c r="FXT737"/>
      <c r="FXU737"/>
      <c r="FXV737"/>
      <c r="FXW737"/>
      <c r="FXX737"/>
      <c r="FXY737"/>
      <c r="FXZ737"/>
      <c r="FYA737"/>
      <c r="FYB737"/>
      <c r="FYC737"/>
      <c r="FYD737"/>
      <c r="FYE737"/>
      <c r="FYF737"/>
      <c r="FYG737"/>
      <c r="FYH737"/>
      <c r="FYI737"/>
      <c r="FYJ737"/>
      <c r="FYK737"/>
      <c r="FYL737"/>
      <c r="FYM737"/>
      <c r="FYN737"/>
      <c r="FYO737"/>
      <c r="FYP737"/>
      <c r="FYQ737"/>
      <c r="FYR737"/>
      <c r="FYS737"/>
      <c r="FYT737"/>
      <c r="FYU737"/>
      <c r="FYV737"/>
      <c r="FYW737"/>
      <c r="FYX737"/>
      <c r="FYY737"/>
      <c r="FYZ737"/>
      <c r="FZA737"/>
      <c r="FZB737"/>
      <c r="FZC737"/>
      <c r="FZD737"/>
      <c r="FZE737"/>
      <c r="FZF737"/>
      <c r="FZG737"/>
      <c r="FZH737"/>
      <c r="FZI737"/>
      <c r="FZJ737"/>
      <c r="FZK737"/>
      <c r="FZL737"/>
      <c r="FZM737"/>
      <c r="FZN737"/>
      <c r="FZO737"/>
      <c r="FZP737"/>
      <c r="FZQ737"/>
      <c r="FZR737"/>
      <c r="FZS737"/>
      <c r="FZT737"/>
      <c r="FZU737"/>
      <c r="FZV737"/>
      <c r="FZW737"/>
      <c r="FZX737"/>
      <c r="FZY737"/>
      <c r="FZZ737"/>
      <c r="GAA737"/>
      <c r="GAB737"/>
      <c r="GAC737"/>
      <c r="GAD737"/>
      <c r="GAE737"/>
      <c r="GAF737"/>
      <c r="GAG737"/>
      <c r="GAH737"/>
      <c r="GAI737"/>
      <c r="GAJ737"/>
      <c r="GAK737"/>
      <c r="GAL737"/>
      <c r="GAM737"/>
      <c r="GAN737"/>
      <c r="GAO737"/>
      <c r="GAP737"/>
      <c r="GAQ737"/>
      <c r="GAR737"/>
      <c r="GAS737"/>
      <c r="GAT737"/>
      <c r="GAU737"/>
      <c r="GAV737"/>
      <c r="GAW737"/>
      <c r="GAX737"/>
      <c r="GAY737"/>
      <c r="GAZ737"/>
      <c r="GBA737"/>
      <c r="GBB737"/>
      <c r="GBC737"/>
      <c r="GBD737"/>
      <c r="GBE737"/>
      <c r="GBF737"/>
      <c r="GBG737"/>
      <c r="GBH737"/>
      <c r="GBI737"/>
      <c r="GBJ737"/>
      <c r="GBK737"/>
      <c r="GBL737"/>
      <c r="GBM737"/>
      <c r="GBN737"/>
      <c r="GBO737"/>
      <c r="GBP737"/>
      <c r="GBQ737"/>
      <c r="GBR737"/>
      <c r="GBS737"/>
      <c r="GBT737"/>
      <c r="GBU737"/>
      <c r="GBV737"/>
      <c r="GBW737"/>
      <c r="GBX737"/>
      <c r="GBY737"/>
      <c r="GBZ737"/>
      <c r="GCA737"/>
      <c r="GCB737"/>
      <c r="GCC737"/>
      <c r="GCD737"/>
      <c r="GCE737"/>
      <c r="GCF737"/>
      <c r="GCG737"/>
      <c r="GCH737"/>
      <c r="GCI737"/>
      <c r="GCJ737"/>
      <c r="GCK737"/>
      <c r="GCL737"/>
      <c r="GCM737"/>
      <c r="GCN737"/>
      <c r="GCO737"/>
      <c r="GCP737"/>
      <c r="GCQ737"/>
      <c r="GCR737"/>
      <c r="GCS737"/>
      <c r="GCT737"/>
      <c r="GCU737"/>
      <c r="GCV737"/>
      <c r="GCW737"/>
      <c r="GCX737"/>
      <c r="GCY737"/>
      <c r="GCZ737"/>
      <c r="GDA737"/>
      <c r="GDB737"/>
      <c r="GDC737"/>
      <c r="GDD737"/>
      <c r="GDE737"/>
      <c r="GDF737"/>
      <c r="GDG737"/>
      <c r="GDH737"/>
      <c r="GDI737"/>
      <c r="GDJ737"/>
      <c r="GDK737"/>
      <c r="GDL737"/>
      <c r="GDM737"/>
      <c r="GDN737"/>
      <c r="GDO737"/>
      <c r="GDP737"/>
      <c r="GDQ737"/>
      <c r="GDR737"/>
      <c r="GDS737"/>
      <c r="GDT737"/>
      <c r="GDU737"/>
      <c r="GDV737"/>
      <c r="GDW737"/>
      <c r="GDX737"/>
      <c r="GDY737"/>
      <c r="GDZ737"/>
      <c r="GEA737"/>
      <c r="GEB737"/>
      <c r="GEC737"/>
      <c r="GED737"/>
      <c r="GEE737"/>
      <c r="GEF737"/>
      <c r="GEG737"/>
      <c r="GEH737"/>
      <c r="GEI737"/>
      <c r="GEJ737"/>
      <c r="GEK737"/>
      <c r="GEL737"/>
      <c r="GEM737"/>
      <c r="GEN737"/>
      <c r="GEO737"/>
      <c r="GEP737"/>
      <c r="GEQ737"/>
      <c r="GER737"/>
      <c r="GES737"/>
      <c r="GET737"/>
      <c r="GEU737"/>
      <c r="GEV737"/>
      <c r="GEW737"/>
      <c r="GEX737"/>
      <c r="GEY737"/>
      <c r="GEZ737"/>
      <c r="GFA737"/>
      <c r="GFB737"/>
      <c r="GFC737"/>
      <c r="GFD737"/>
      <c r="GFE737"/>
      <c r="GFF737"/>
      <c r="GFG737"/>
      <c r="GFH737"/>
      <c r="GFI737"/>
      <c r="GFJ737"/>
      <c r="GFK737"/>
      <c r="GFL737"/>
      <c r="GFM737"/>
      <c r="GFN737"/>
      <c r="GFO737"/>
      <c r="GFP737"/>
      <c r="GFQ737"/>
      <c r="GFR737"/>
      <c r="GFS737"/>
      <c r="GFT737"/>
      <c r="GFU737"/>
      <c r="GFV737"/>
      <c r="GFW737"/>
      <c r="GFX737"/>
      <c r="GFY737"/>
      <c r="GFZ737"/>
      <c r="GGA737"/>
      <c r="GGB737"/>
      <c r="GGC737"/>
      <c r="GGD737"/>
      <c r="GGE737"/>
      <c r="GGF737"/>
      <c r="GGG737"/>
      <c r="GGH737"/>
      <c r="GGI737"/>
      <c r="GGJ737"/>
      <c r="GGK737"/>
      <c r="GGL737"/>
      <c r="GGM737"/>
      <c r="GGN737"/>
      <c r="GGO737"/>
      <c r="GGP737"/>
      <c r="GGQ737"/>
      <c r="GGR737"/>
      <c r="GGS737"/>
      <c r="GGT737"/>
      <c r="GGU737"/>
      <c r="GGV737"/>
      <c r="GGW737"/>
      <c r="GGX737"/>
      <c r="GGY737"/>
      <c r="GGZ737"/>
      <c r="GHA737"/>
      <c r="GHB737"/>
      <c r="GHC737"/>
      <c r="GHD737"/>
      <c r="GHE737"/>
      <c r="GHF737"/>
      <c r="GHG737"/>
      <c r="GHH737"/>
      <c r="GHI737"/>
      <c r="GHJ737"/>
      <c r="GHK737"/>
      <c r="GHL737"/>
      <c r="GHM737"/>
      <c r="GHN737"/>
      <c r="GHO737"/>
      <c r="GHP737"/>
      <c r="GHQ737"/>
      <c r="GHR737"/>
      <c r="GHS737"/>
      <c r="GHT737"/>
      <c r="GHU737"/>
      <c r="GHV737"/>
      <c r="GHW737"/>
      <c r="GHX737"/>
      <c r="GHY737"/>
      <c r="GHZ737"/>
      <c r="GIA737"/>
      <c r="GIB737"/>
      <c r="GIC737"/>
      <c r="GID737"/>
      <c r="GIE737"/>
      <c r="GIF737"/>
      <c r="GIG737"/>
      <c r="GIH737"/>
      <c r="GII737"/>
      <c r="GIJ737"/>
      <c r="GIK737"/>
      <c r="GIL737"/>
      <c r="GIM737"/>
      <c r="GIN737"/>
      <c r="GIO737"/>
      <c r="GIP737"/>
      <c r="GIQ737"/>
      <c r="GIR737"/>
      <c r="GIS737"/>
      <c r="GIT737"/>
      <c r="GIU737"/>
      <c r="GIV737"/>
      <c r="GIW737"/>
      <c r="GIX737"/>
      <c r="GIY737"/>
      <c r="GIZ737"/>
      <c r="GJA737"/>
      <c r="GJB737"/>
      <c r="GJC737"/>
      <c r="GJD737"/>
      <c r="GJE737"/>
      <c r="GJF737"/>
      <c r="GJG737"/>
      <c r="GJH737"/>
      <c r="GJI737"/>
      <c r="GJJ737"/>
      <c r="GJK737"/>
      <c r="GJL737"/>
      <c r="GJM737"/>
      <c r="GJN737"/>
      <c r="GJO737"/>
      <c r="GJP737"/>
      <c r="GJQ737"/>
      <c r="GJR737"/>
      <c r="GJS737"/>
      <c r="GJT737"/>
      <c r="GJU737"/>
      <c r="GJV737"/>
      <c r="GJW737"/>
      <c r="GJX737"/>
      <c r="GJY737"/>
      <c r="GJZ737"/>
      <c r="GKA737"/>
      <c r="GKB737"/>
      <c r="GKC737"/>
      <c r="GKD737"/>
      <c r="GKE737"/>
      <c r="GKF737"/>
      <c r="GKG737"/>
      <c r="GKH737"/>
      <c r="GKI737"/>
      <c r="GKJ737"/>
      <c r="GKK737"/>
      <c r="GKL737"/>
      <c r="GKM737"/>
      <c r="GKN737"/>
      <c r="GKO737"/>
      <c r="GKP737"/>
      <c r="GKQ737"/>
      <c r="GKR737"/>
      <c r="GKS737"/>
      <c r="GKT737"/>
      <c r="GKU737"/>
      <c r="GKV737"/>
      <c r="GKW737"/>
      <c r="GKX737"/>
      <c r="GKY737"/>
      <c r="GKZ737"/>
      <c r="GLA737"/>
      <c r="GLB737"/>
      <c r="GLC737"/>
      <c r="GLD737"/>
      <c r="GLE737"/>
      <c r="GLF737"/>
      <c r="GLG737"/>
      <c r="GLH737"/>
      <c r="GLI737"/>
      <c r="GLJ737"/>
      <c r="GLK737"/>
      <c r="GLL737"/>
      <c r="GLM737"/>
      <c r="GLN737"/>
      <c r="GLO737"/>
      <c r="GLP737"/>
      <c r="GLQ737"/>
      <c r="GLR737"/>
      <c r="GLS737"/>
      <c r="GLT737"/>
      <c r="GLU737"/>
      <c r="GLV737"/>
      <c r="GLW737"/>
      <c r="GLX737"/>
      <c r="GLY737"/>
      <c r="GLZ737"/>
      <c r="GMA737"/>
      <c r="GMB737"/>
      <c r="GMC737"/>
      <c r="GMD737"/>
      <c r="GME737"/>
      <c r="GMF737"/>
      <c r="GMG737"/>
      <c r="GMH737"/>
      <c r="GMI737"/>
      <c r="GMJ737"/>
      <c r="GMK737"/>
      <c r="GML737"/>
      <c r="GMM737"/>
      <c r="GMN737"/>
      <c r="GMO737"/>
      <c r="GMP737"/>
      <c r="GMQ737"/>
      <c r="GMR737"/>
      <c r="GMS737"/>
      <c r="GMT737"/>
      <c r="GMU737"/>
      <c r="GMV737"/>
      <c r="GMW737"/>
      <c r="GMX737"/>
      <c r="GMY737"/>
      <c r="GMZ737"/>
      <c r="GNA737"/>
      <c r="GNB737"/>
      <c r="GNC737"/>
      <c r="GND737"/>
      <c r="GNE737"/>
      <c r="GNF737"/>
      <c r="GNG737"/>
      <c r="GNH737"/>
      <c r="GNI737"/>
      <c r="GNJ737"/>
      <c r="GNK737"/>
      <c r="GNL737"/>
      <c r="GNM737"/>
      <c r="GNN737"/>
      <c r="GNO737"/>
      <c r="GNP737"/>
      <c r="GNQ737"/>
      <c r="GNR737"/>
      <c r="GNS737"/>
      <c r="GNT737"/>
      <c r="GNU737"/>
      <c r="GNV737"/>
      <c r="GNW737"/>
      <c r="GNX737"/>
      <c r="GNY737"/>
      <c r="GNZ737"/>
      <c r="GOA737"/>
      <c r="GOB737"/>
      <c r="GOC737"/>
      <c r="GOD737"/>
      <c r="GOE737"/>
      <c r="GOF737"/>
      <c r="GOG737"/>
      <c r="GOH737"/>
      <c r="GOI737"/>
      <c r="GOJ737"/>
      <c r="GOK737"/>
      <c r="GOL737"/>
      <c r="GOM737"/>
      <c r="GON737"/>
      <c r="GOO737"/>
      <c r="GOP737"/>
      <c r="GOQ737"/>
      <c r="GOR737"/>
      <c r="GOS737"/>
      <c r="GOT737"/>
      <c r="GOU737"/>
      <c r="GOV737"/>
      <c r="GOW737"/>
      <c r="GOX737"/>
      <c r="GOY737"/>
      <c r="GOZ737"/>
      <c r="GPA737"/>
      <c r="GPB737"/>
      <c r="GPC737"/>
      <c r="GPD737"/>
      <c r="GPE737"/>
      <c r="GPF737"/>
      <c r="GPG737"/>
      <c r="GPH737"/>
      <c r="GPI737"/>
      <c r="GPJ737"/>
      <c r="GPK737"/>
      <c r="GPL737"/>
      <c r="GPM737"/>
      <c r="GPN737"/>
      <c r="GPO737"/>
      <c r="GPP737"/>
      <c r="GPQ737"/>
      <c r="GPR737"/>
      <c r="GPS737"/>
      <c r="GPT737"/>
      <c r="GPU737"/>
      <c r="GPV737"/>
      <c r="GPW737"/>
      <c r="GPX737"/>
      <c r="GPY737"/>
      <c r="GPZ737"/>
      <c r="GQA737"/>
      <c r="GQB737"/>
      <c r="GQC737"/>
      <c r="GQD737"/>
      <c r="GQE737"/>
      <c r="GQF737"/>
      <c r="GQG737"/>
      <c r="GQH737"/>
      <c r="GQI737"/>
      <c r="GQJ737"/>
      <c r="GQK737"/>
      <c r="GQL737"/>
      <c r="GQM737"/>
      <c r="GQN737"/>
      <c r="GQO737"/>
      <c r="GQP737"/>
      <c r="GQQ737"/>
      <c r="GQR737"/>
      <c r="GQS737"/>
      <c r="GQT737"/>
      <c r="GQU737"/>
      <c r="GQV737"/>
      <c r="GQW737"/>
      <c r="GQX737"/>
      <c r="GQY737"/>
      <c r="GQZ737"/>
      <c r="GRA737"/>
      <c r="GRB737"/>
      <c r="GRC737"/>
      <c r="GRD737"/>
      <c r="GRE737"/>
      <c r="GRF737"/>
      <c r="GRG737"/>
      <c r="GRH737"/>
      <c r="GRI737"/>
      <c r="GRJ737"/>
      <c r="GRK737"/>
      <c r="GRL737"/>
      <c r="GRM737"/>
      <c r="GRN737"/>
      <c r="GRO737"/>
      <c r="GRP737"/>
      <c r="GRQ737"/>
      <c r="GRR737"/>
      <c r="GRS737"/>
      <c r="GRT737"/>
      <c r="GRU737"/>
      <c r="GRV737"/>
      <c r="GRW737"/>
      <c r="GRX737"/>
      <c r="GRY737"/>
      <c r="GRZ737"/>
      <c r="GSA737"/>
      <c r="GSB737"/>
      <c r="GSC737"/>
      <c r="GSD737"/>
      <c r="GSE737"/>
      <c r="GSF737"/>
      <c r="GSG737"/>
      <c r="GSH737"/>
      <c r="GSI737"/>
      <c r="GSJ737"/>
      <c r="GSK737"/>
      <c r="GSL737"/>
      <c r="GSM737"/>
      <c r="GSN737"/>
      <c r="GSO737"/>
      <c r="GSP737"/>
      <c r="GSQ737"/>
      <c r="GSR737"/>
      <c r="GSS737"/>
      <c r="GST737"/>
      <c r="GSU737"/>
      <c r="GSV737"/>
      <c r="GSW737"/>
      <c r="GSX737"/>
      <c r="GSY737"/>
      <c r="GSZ737"/>
      <c r="GTA737"/>
      <c r="GTB737"/>
      <c r="GTC737"/>
      <c r="GTD737"/>
      <c r="GTE737"/>
      <c r="GTF737"/>
      <c r="GTG737"/>
      <c r="GTH737"/>
      <c r="GTI737"/>
      <c r="GTJ737"/>
      <c r="GTK737"/>
      <c r="GTL737"/>
      <c r="GTM737"/>
      <c r="GTN737"/>
      <c r="GTO737"/>
      <c r="GTP737"/>
      <c r="GTQ737"/>
      <c r="GTR737"/>
      <c r="GTS737"/>
      <c r="GTT737"/>
      <c r="GTU737"/>
      <c r="GTV737"/>
      <c r="GTW737"/>
      <c r="GTX737"/>
      <c r="GTY737"/>
      <c r="GTZ737"/>
      <c r="GUA737"/>
      <c r="GUB737"/>
      <c r="GUC737"/>
      <c r="GUD737"/>
      <c r="GUE737"/>
      <c r="GUF737"/>
      <c r="GUG737"/>
      <c r="GUH737"/>
      <c r="GUI737"/>
      <c r="GUJ737"/>
      <c r="GUK737"/>
      <c r="GUL737"/>
      <c r="GUM737"/>
      <c r="GUN737"/>
      <c r="GUO737"/>
      <c r="GUP737"/>
      <c r="GUQ737"/>
      <c r="GUR737"/>
      <c r="GUS737"/>
      <c r="GUT737"/>
      <c r="GUU737"/>
      <c r="GUV737"/>
      <c r="GUW737"/>
      <c r="GUX737"/>
      <c r="GUY737"/>
      <c r="GUZ737"/>
      <c r="GVA737"/>
      <c r="GVB737"/>
      <c r="GVC737"/>
      <c r="GVD737"/>
      <c r="GVE737"/>
      <c r="GVF737"/>
      <c r="GVG737"/>
      <c r="GVH737"/>
      <c r="GVI737"/>
      <c r="GVJ737"/>
      <c r="GVK737"/>
      <c r="GVL737"/>
      <c r="GVM737"/>
      <c r="GVN737"/>
      <c r="GVO737"/>
      <c r="GVP737"/>
      <c r="GVQ737"/>
      <c r="GVR737"/>
      <c r="GVS737"/>
      <c r="GVT737"/>
      <c r="GVU737"/>
      <c r="GVV737"/>
      <c r="GVW737"/>
      <c r="GVX737"/>
      <c r="GVY737"/>
      <c r="GVZ737"/>
      <c r="GWA737"/>
      <c r="GWB737"/>
      <c r="GWC737"/>
      <c r="GWD737"/>
      <c r="GWE737"/>
      <c r="GWF737"/>
      <c r="GWG737"/>
      <c r="GWH737"/>
      <c r="GWI737"/>
      <c r="GWJ737"/>
      <c r="GWK737"/>
      <c r="GWL737"/>
      <c r="GWM737"/>
      <c r="GWN737"/>
      <c r="GWO737"/>
      <c r="GWP737"/>
      <c r="GWQ737"/>
      <c r="GWR737"/>
      <c r="GWS737"/>
      <c r="GWT737"/>
      <c r="GWU737"/>
      <c r="GWV737"/>
      <c r="GWW737"/>
      <c r="GWX737"/>
      <c r="GWY737"/>
      <c r="GWZ737"/>
      <c r="GXA737"/>
      <c r="GXB737"/>
      <c r="GXC737"/>
      <c r="GXD737"/>
      <c r="GXE737"/>
      <c r="GXF737"/>
      <c r="GXG737"/>
      <c r="GXH737"/>
      <c r="GXI737"/>
      <c r="GXJ737"/>
      <c r="GXK737"/>
      <c r="GXL737"/>
      <c r="GXM737"/>
      <c r="GXN737"/>
      <c r="GXO737"/>
      <c r="GXP737"/>
      <c r="GXQ737"/>
      <c r="GXR737"/>
      <c r="GXS737"/>
      <c r="GXT737"/>
      <c r="GXU737"/>
      <c r="GXV737"/>
      <c r="GXW737"/>
      <c r="GXX737"/>
      <c r="GXY737"/>
      <c r="GXZ737"/>
      <c r="GYA737"/>
      <c r="GYB737"/>
      <c r="GYC737"/>
      <c r="GYD737"/>
      <c r="GYE737"/>
      <c r="GYF737"/>
      <c r="GYG737"/>
      <c r="GYH737"/>
      <c r="GYI737"/>
      <c r="GYJ737"/>
      <c r="GYK737"/>
      <c r="GYL737"/>
      <c r="GYM737"/>
      <c r="GYN737"/>
      <c r="GYO737"/>
      <c r="GYP737"/>
      <c r="GYQ737"/>
      <c r="GYR737"/>
      <c r="GYS737"/>
      <c r="GYT737"/>
      <c r="GYU737"/>
      <c r="GYV737"/>
      <c r="GYW737"/>
      <c r="GYX737"/>
      <c r="GYY737"/>
      <c r="GYZ737"/>
      <c r="GZA737"/>
      <c r="GZB737"/>
      <c r="GZC737"/>
      <c r="GZD737"/>
      <c r="GZE737"/>
      <c r="GZF737"/>
      <c r="GZG737"/>
      <c r="GZH737"/>
      <c r="GZI737"/>
      <c r="GZJ737"/>
      <c r="GZK737"/>
      <c r="GZL737"/>
      <c r="GZM737"/>
      <c r="GZN737"/>
      <c r="GZO737"/>
      <c r="GZP737"/>
      <c r="GZQ737"/>
      <c r="GZR737"/>
      <c r="GZS737"/>
      <c r="GZT737"/>
      <c r="GZU737"/>
      <c r="GZV737"/>
      <c r="GZW737"/>
      <c r="GZX737"/>
      <c r="GZY737"/>
      <c r="GZZ737"/>
      <c r="HAA737"/>
      <c r="HAB737"/>
      <c r="HAC737"/>
      <c r="HAD737"/>
      <c r="HAE737"/>
      <c r="HAF737"/>
      <c r="HAG737"/>
      <c r="HAH737"/>
      <c r="HAI737"/>
      <c r="HAJ737"/>
      <c r="HAK737"/>
      <c r="HAL737"/>
      <c r="HAM737"/>
      <c r="HAN737"/>
      <c r="HAO737"/>
      <c r="HAP737"/>
      <c r="HAQ737"/>
      <c r="HAR737"/>
      <c r="HAS737"/>
      <c r="HAT737"/>
      <c r="HAU737"/>
      <c r="HAV737"/>
      <c r="HAW737"/>
      <c r="HAX737"/>
      <c r="HAY737"/>
      <c r="HAZ737"/>
      <c r="HBA737"/>
      <c r="HBB737"/>
      <c r="HBC737"/>
      <c r="HBD737"/>
      <c r="HBE737"/>
      <c r="HBF737"/>
      <c r="HBG737"/>
      <c r="HBH737"/>
      <c r="HBI737"/>
      <c r="HBJ737"/>
      <c r="HBK737"/>
      <c r="HBL737"/>
      <c r="HBM737"/>
      <c r="HBN737"/>
      <c r="HBO737"/>
      <c r="HBP737"/>
      <c r="HBQ737"/>
      <c r="HBR737"/>
      <c r="HBS737"/>
      <c r="HBT737"/>
      <c r="HBU737"/>
      <c r="HBV737"/>
      <c r="HBW737"/>
      <c r="HBX737"/>
      <c r="HBY737"/>
      <c r="HBZ737"/>
      <c r="HCA737"/>
      <c r="HCB737"/>
      <c r="HCC737"/>
      <c r="HCD737"/>
      <c r="HCE737"/>
      <c r="HCF737"/>
      <c r="HCG737"/>
      <c r="HCH737"/>
      <c r="HCI737"/>
      <c r="HCJ737"/>
      <c r="HCK737"/>
      <c r="HCL737"/>
      <c r="HCM737"/>
      <c r="HCN737"/>
      <c r="HCO737"/>
      <c r="HCP737"/>
      <c r="HCQ737"/>
      <c r="HCR737"/>
      <c r="HCS737"/>
      <c r="HCT737"/>
      <c r="HCU737"/>
      <c r="HCV737"/>
      <c r="HCW737"/>
      <c r="HCX737"/>
      <c r="HCY737"/>
      <c r="HCZ737"/>
      <c r="HDA737"/>
      <c r="HDB737"/>
      <c r="HDC737"/>
      <c r="HDD737"/>
      <c r="HDE737"/>
      <c r="HDF737"/>
      <c r="HDG737"/>
      <c r="HDH737"/>
      <c r="HDI737"/>
      <c r="HDJ737"/>
      <c r="HDK737"/>
      <c r="HDL737"/>
      <c r="HDM737"/>
      <c r="HDN737"/>
      <c r="HDO737"/>
      <c r="HDP737"/>
      <c r="HDQ737"/>
      <c r="HDR737"/>
      <c r="HDS737"/>
      <c r="HDT737"/>
      <c r="HDU737"/>
      <c r="HDV737"/>
      <c r="HDW737"/>
      <c r="HDX737"/>
      <c r="HDY737"/>
      <c r="HDZ737"/>
      <c r="HEA737"/>
      <c r="HEB737"/>
      <c r="HEC737"/>
      <c r="HED737"/>
      <c r="HEE737"/>
      <c r="HEF737"/>
      <c r="HEG737"/>
      <c r="HEH737"/>
      <c r="HEI737"/>
      <c r="HEJ737"/>
      <c r="HEK737"/>
      <c r="HEL737"/>
      <c r="HEM737"/>
      <c r="HEN737"/>
      <c r="HEO737"/>
      <c r="HEP737"/>
      <c r="HEQ737"/>
      <c r="HER737"/>
      <c r="HES737"/>
      <c r="HET737"/>
      <c r="HEU737"/>
      <c r="HEV737"/>
      <c r="HEW737"/>
      <c r="HEX737"/>
      <c r="HEY737"/>
      <c r="HEZ737"/>
      <c r="HFA737"/>
      <c r="HFB737"/>
      <c r="HFC737"/>
      <c r="HFD737"/>
      <c r="HFE737"/>
      <c r="HFF737"/>
      <c r="HFG737"/>
      <c r="HFH737"/>
      <c r="HFI737"/>
      <c r="HFJ737"/>
      <c r="HFK737"/>
      <c r="HFL737"/>
      <c r="HFM737"/>
      <c r="HFN737"/>
      <c r="HFO737"/>
      <c r="HFP737"/>
      <c r="HFQ737"/>
      <c r="HFR737"/>
      <c r="HFS737"/>
      <c r="HFT737"/>
      <c r="HFU737"/>
      <c r="HFV737"/>
      <c r="HFW737"/>
      <c r="HFX737"/>
      <c r="HFY737"/>
      <c r="HFZ737"/>
      <c r="HGA737"/>
      <c r="HGB737"/>
      <c r="HGC737"/>
      <c r="HGD737"/>
      <c r="HGE737"/>
      <c r="HGF737"/>
      <c r="HGG737"/>
      <c r="HGH737"/>
      <c r="HGI737"/>
      <c r="HGJ737"/>
      <c r="HGK737"/>
      <c r="HGL737"/>
      <c r="HGM737"/>
      <c r="HGN737"/>
      <c r="HGO737"/>
      <c r="HGP737"/>
      <c r="HGQ737"/>
      <c r="HGR737"/>
      <c r="HGS737"/>
      <c r="HGT737"/>
      <c r="HGU737"/>
      <c r="HGV737"/>
      <c r="HGW737"/>
      <c r="HGX737"/>
      <c r="HGY737"/>
      <c r="HGZ737"/>
      <c r="HHA737"/>
      <c r="HHB737"/>
      <c r="HHC737"/>
      <c r="HHD737"/>
      <c r="HHE737"/>
      <c r="HHF737"/>
      <c r="HHG737"/>
      <c r="HHH737"/>
      <c r="HHI737"/>
      <c r="HHJ737"/>
      <c r="HHK737"/>
      <c r="HHL737"/>
      <c r="HHM737"/>
      <c r="HHN737"/>
      <c r="HHO737"/>
      <c r="HHP737"/>
      <c r="HHQ737"/>
      <c r="HHR737"/>
      <c r="HHS737"/>
      <c r="HHT737"/>
      <c r="HHU737"/>
      <c r="HHV737"/>
      <c r="HHW737"/>
      <c r="HHX737"/>
      <c r="HHY737"/>
      <c r="HHZ737"/>
      <c r="HIA737"/>
      <c r="HIB737"/>
      <c r="HIC737"/>
      <c r="HID737"/>
      <c r="HIE737"/>
      <c r="HIF737"/>
      <c r="HIG737"/>
      <c r="HIH737"/>
      <c r="HII737"/>
      <c r="HIJ737"/>
      <c r="HIK737"/>
      <c r="HIL737"/>
      <c r="HIM737"/>
      <c r="HIN737"/>
      <c r="HIO737"/>
      <c r="HIP737"/>
      <c r="HIQ737"/>
      <c r="HIR737"/>
      <c r="HIS737"/>
      <c r="HIT737"/>
      <c r="HIU737"/>
      <c r="HIV737"/>
      <c r="HIW737"/>
      <c r="HIX737"/>
      <c r="HIY737"/>
      <c r="HIZ737"/>
      <c r="HJA737"/>
      <c r="HJB737"/>
      <c r="HJC737"/>
      <c r="HJD737"/>
      <c r="HJE737"/>
      <c r="HJF737"/>
      <c r="HJG737"/>
      <c r="HJH737"/>
      <c r="HJI737"/>
      <c r="HJJ737"/>
      <c r="HJK737"/>
      <c r="HJL737"/>
      <c r="HJM737"/>
      <c r="HJN737"/>
      <c r="HJO737"/>
      <c r="HJP737"/>
      <c r="HJQ737"/>
      <c r="HJR737"/>
      <c r="HJS737"/>
      <c r="HJT737"/>
      <c r="HJU737"/>
      <c r="HJV737"/>
      <c r="HJW737"/>
      <c r="HJX737"/>
      <c r="HJY737"/>
      <c r="HJZ737"/>
      <c r="HKA737"/>
      <c r="HKB737"/>
      <c r="HKC737"/>
      <c r="HKD737"/>
      <c r="HKE737"/>
      <c r="HKF737"/>
      <c r="HKG737"/>
      <c r="HKH737"/>
      <c r="HKI737"/>
      <c r="HKJ737"/>
      <c r="HKK737"/>
      <c r="HKL737"/>
      <c r="HKM737"/>
      <c r="HKN737"/>
      <c r="HKO737"/>
      <c r="HKP737"/>
      <c r="HKQ737"/>
      <c r="HKR737"/>
      <c r="HKS737"/>
      <c r="HKT737"/>
      <c r="HKU737"/>
      <c r="HKV737"/>
      <c r="HKW737"/>
      <c r="HKX737"/>
      <c r="HKY737"/>
      <c r="HKZ737"/>
      <c r="HLA737"/>
      <c r="HLB737"/>
      <c r="HLC737"/>
      <c r="HLD737"/>
      <c r="HLE737"/>
      <c r="HLF737"/>
      <c r="HLG737"/>
      <c r="HLH737"/>
      <c r="HLI737"/>
      <c r="HLJ737"/>
      <c r="HLK737"/>
      <c r="HLL737"/>
      <c r="HLM737"/>
      <c r="HLN737"/>
      <c r="HLO737"/>
      <c r="HLP737"/>
      <c r="HLQ737"/>
      <c r="HLR737"/>
      <c r="HLS737"/>
      <c r="HLT737"/>
      <c r="HLU737"/>
      <c r="HLV737"/>
      <c r="HLW737"/>
      <c r="HLX737"/>
      <c r="HLY737"/>
      <c r="HLZ737"/>
      <c r="HMA737"/>
      <c r="HMB737"/>
      <c r="HMC737"/>
      <c r="HMD737"/>
      <c r="HME737"/>
      <c r="HMF737"/>
      <c r="HMG737"/>
      <c r="HMH737"/>
      <c r="HMI737"/>
      <c r="HMJ737"/>
      <c r="HMK737"/>
      <c r="HML737"/>
      <c r="HMM737"/>
      <c r="HMN737"/>
      <c r="HMO737"/>
      <c r="HMP737"/>
      <c r="HMQ737"/>
      <c r="HMR737"/>
      <c r="HMS737"/>
      <c r="HMT737"/>
      <c r="HMU737"/>
      <c r="HMV737"/>
      <c r="HMW737"/>
      <c r="HMX737"/>
      <c r="HMY737"/>
      <c r="HMZ737"/>
      <c r="HNA737"/>
      <c r="HNB737"/>
      <c r="HNC737"/>
      <c r="HND737"/>
      <c r="HNE737"/>
      <c r="HNF737"/>
      <c r="HNG737"/>
      <c r="HNH737"/>
      <c r="HNI737"/>
      <c r="HNJ737"/>
      <c r="HNK737"/>
      <c r="HNL737"/>
      <c r="HNM737"/>
      <c r="HNN737"/>
      <c r="HNO737"/>
      <c r="HNP737"/>
      <c r="HNQ737"/>
      <c r="HNR737"/>
      <c r="HNS737"/>
      <c r="HNT737"/>
      <c r="HNU737"/>
      <c r="HNV737"/>
      <c r="HNW737"/>
      <c r="HNX737"/>
      <c r="HNY737"/>
      <c r="HNZ737"/>
      <c r="HOA737"/>
      <c r="HOB737"/>
      <c r="HOC737"/>
      <c r="HOD737"/>
      <c r="HOE737"/>
      <c r="HOF737"/>
      <c r="HOG737"/>
      <c r="HOH737"/>
      <c r="HOI737"/>
      <c r="HOJ737"/>
      <c r="HOK737"/>
      <c r="HOL737"/>
      <c r="HOM737"/>
      <c r="HON737"/>
      <c r="HOO737"/>
      <c r="HOP737"/>
      <c r="HOQ737"/>
      <c r="HOR737"/>
      <c r="HOS737"/>
      <c r="HOT737"/>
      <c r="HOU737"/>
      <c r="HOV737"/>
      <c r="HOW737"/>
      <c r="HOX737"/>
      <c r="HOY737"/>
      <c r="HOZ737"/>
      <c r="HPA737"/>
      <c r="HPB737"/>
      <c r="HPC737"/>
      <c r="HPD737"/>
      <c r="HPE737"/>
      <c r="HPF737"/>
      <c r="HPG737"/>
      <c r="HPH737"/>
      <c r="HPI737"/>
      <c r="HPJ737"/>
      <c r="HPK737"/>
      <c r="HPL737"/>
      <c r="HPM737"/>
      <c r="HPN737"/>
      <c r="HPO737"/>
      <c r="HPP737"/>
      <c r="HPQ737"/>
      <c r="HPR737"/>
      <c r="HPS737"/>
      <c r="HPT737"/>
      <c r="HPU737"/>
      <c r="HPV737"/>
      <c r="HPW737"/>
      <c r="HPX737"/>
      <c r="HPY737"/>
      <c r="HPZ737"/>
      <c r="HQA737"/>
      <c r="HQB737"/>
      <c r="HQC737"/>
      <c r="HQD737"/>
      <c r="HQE737"/>
      <c r="HQF737"/>
      <c r="HQG737"/>
      <c r="HQH737"/>
      <c r="HQI737"/>
      <c r="HQJ737"/>
      <c r="HQK737"/>
      <c r="HQL737"/>
      <c r="HQM737"/>
      <c r="HQN737"/>
      <c r="HQO737"/>
      <c r="HQP737"/>
      <c r="HQQ737"/>
      <c r="HQR737"/>
      <c r="HQS737"/>
      <c r="HQT737"/>
      <c r="HQU737"/>
      <c r="HQV737"/>
      <c r="HQW737"/>
      <c r="HQX737"/>
      <c r="HQY737"/>
      <c r="HQZ737"/>
      <c r="HRA737"/>
      <c r="HRB737"/>
      <c r="HRC737"/>
      <c r="HRD737"/>
      <c r="HRE737"/>
      <c r="HRF737"/>
      <c r="HRG737"/>
      <c r="HRH737"/>
      <c r="HRI737"/>
      <c r="HRJ737"/>
      <c r="HRK737"/>
      <c r="HRL737"/>
      <c r="HRM737"/>
      <c r="HRN737"/>
      <c r="HRO737"/>
      <c r="HRP737"/>
      <c r="HRQ737"/>
      <c r="HRR737"/>
      <c r="HRS737"/>
      <c r="HRT737"/>
      <c r="HRU737"/>
      <c r="HRV737"/>
      <c r="HRW737"/>
      <c r="HRX737"/>
      <c r="HRY737"/>
      <c r="HRZ737"/>
      <c r="HSA737"/>
      <c r="HSB737"/>
      <c r="HSC737"/>
      <c r="HSD737"/>
      <c r="HSE737"/>
      <c r="HSF737"/>
      <c r="HSG737"/>
      <c r="HSH737"/>
      <c r="HSI737"/>
      <c r="HSJ737"/>
      <c r="HSK737"/>
      <c r="HSL737"/>
      <c r="HSM737"/>
      <c r="HSN737"/>
      <c r="HSO737"/>
      <c r="HSP737"/>
      <c r="HSQ737"/>
      <c r="HSR737"/>
      <c r="HSS737"/>
      <c r="HST737"/>
      <c r="HSU737"/>
      <c r="HSV737"/>
      <c r="HSW737"/>
      <c r="HSX737"/>
      <c r="HSY737"/>
      <c r="HSZ737"/>
      <c r="HTA737"/>
      <c r="HTB737"/>
      <c r="HTC737"/>
      <c r="HTD737"/>
      <c r="HTE737"/>
      <c r="HTF737"/>
      <c r="HTG737"/>
      <c r="HTH737"/>
      <c r="HTI737"/>
      <c r="HTJ737"/>
      <c r="HTK737"/>
      <c r="HTL737"/>
      <c r="HTM737"/>
      <c r="HTN737"/>
      <c r="HTO737"/>
      <c r="HTP737"/>
      <c r="HTQ737"/>
      <c r="HTR737"/>
      <c r="HTS737"/>
      <c r="HTT737"/>
      <c r="HTU737"/>
      <c r="HTV737"/>
      <c r="HTW737"/>
      <c r="HTX737"/>
      <c r="HTY737"/>
      <c r="HTZ737"/>
      <c r="HUA737"/>
      <c r="HUB737"/>
      <c r="HUC737"/>
      <c r="HUD737"/>
      <c r="HUE737"/>
      <c r="HUF737"/>
      <c r="HUG737"/>
      <c r="HUH737"/>
      <c r="HUI737"/>
      <c r="HUJ737"/>
      <c r="HUK737"/>
      <c r="HUL737"/>
      <c r="HUM737"/>
      <c r="HUN737"/>
      <c r="HUO737"/>
      <c r="HUP737"/>
      <c r="HUQ737"/>
      <c r="HUR737"/>
      <c r="HUS737"/>
      <c r="HUT737"/>
      <c r="HUU737"/>
      <c r="HUV737"/>
      <c r="HUW737"/>
      <c r="HUX737"/>
      <c r="HUY737"/>
      <c r="HUZ737"/>
      <c r="HVA737"/>
      <c r="HVB737"/>
      <c r="HVC737"/>
      <c r="HVD737"/>
      <c r="HVE737"/>
      <c r="HVF737"/>
      <c r="HVG737"/>
      <c r="HVH737"/>
      <c r="HVI737"/>
      <c r="HVJ737"/>
      <c r="HVK737"/>
      <c r="HVL737"/>
      <c r="HVM737"/>
      <c r="HVN737"/>
      <c r="HVO737"/>
      <c r="HVP737"/>
      <c r="HVQ737"/>
      <c r="HVR737"/>
      <c r="HVS737"/>
      <c r="HVT737"/>
      <c r="HVU737"/>
      <c r="HVV737"/>
      <c r="HVW737"/>
      <c r="HVX737"/>
      <c r="HVY737"/>
      <c r="HVZ737"/>
      <c r="HWA737"/>
      <c r="HWB737"/>
      <c r="HWC737"/>
      <c r="HWD737"/>
      <c r="HWE737"/>
      <c r="HWF737"/>
      <c r="HWG737"/>
      <c r="HWH737"/>
      <c r="HWI737"/>
      <c r="HWJ737"/>
      <c r="HWK737"/>
      <c r="HWL737"/>
      <c r="HWM737"/>
      <c r="HWN737"/>
      <c r="HWO737"/>
      <c r="HWP737"/>
      <c r="HWQ737"/>
      <c r="HWR737"/>
      <c r="HWS737"/>
      <c r="HWT737"/>
      <c r="HWU737"/>
      <c r="HWV737"/>
      <c r="HWW737"/>
      <c r="HWX737"/>
      <c r="HWY737"/>
      <c r="HWZ737"/>
      <c r="HXA737"/>
      <c r="HXB737"/>
      <c r="HXC737"/>
      <c r="HXD737"/>
      <c r="HXE737"/>
      <c r="HXF737"/>
      <c r="HXG737"/>
      <c r="HXH737"/>
      <c r="HXI737"/>
      <c r="HXJ737"/>
      <c r="HXK737"/>
      <c r="HXL737"/>
      <c r="HXM737"/>
      <c r="HXN737"/>
      <c r="HXO737"/>
      <c r="HXP737"/>
      <c r="HXQ737"/>
      <c r="HXR737"/>
      <c r="HXS737"/>
      <c r="HXT737"/>
      <c r="HXU737"/>
      <c r="HXV737"/>
      <c r="HXW737"/>
      <c r="HXX737"/>
      <c r="HXY737"/>
      <c r="HXZ737"/>
      <c r="HYA737"/>
      <c r="HYB737"/>
      <c r="HYC737"/>
      <c r="HYD737"/>
      <c r="HYE737"/>
      <c r="HYF737"/>
      <c r="HYG737"/>
      <c r="HYH737"/>
      <c r="HYI737"/>
      <c r="HYJ737"/>
      <c r="HYK737"/>
      <c r="HYL737"/>
      <c r="HYM737"/>
      <c r="HYN737"/>
      <c r="HYO737"/>
      <c r="HYP737"/>
      <c r="HYQ737"/>
      <c r="HYR737"/>
      <c r="HYS737"/>
      <c r="HYT737"/>
      <c r="HYU737"/>
      <c r="HYV737"/>
      <c r="HYW737"/>
      <c r="HYX737"/>
      <c r="HYY737"/>
      <c r="HYZ737"/>
      <c r="HZA737"/>
      <c r="HZB737"/>
      <c r="HZC737"/>
      <c r="HZD737"/>
      <c r="HZE737"/>
      <c r="HZF737"/>
      <c r="HZG737"/>
      <c r="HZH737"/>
      <c r="HZI737"/>
      <c r="HZJ737"/>
      <c r="HZK737"/>
      <c r="HZL737"/>
      <c r="HZM737"/>
      <c r="HZN737"/>
      <c r="HZO737"/>
      <c r="HZP737"/>
      <c r="HZQ737"/>
      <c r="HZR737"/>
      <c r="HZS737"/>
      <c r="HZT737"/>
      <c r="HZU737"/>
      <c r="HZV737"/>
      <c r="HZW737"/>
      <c r="HZX737"/>
      <c r="HZY737"/>
      <c r="HZZ737"/>
      <c r="IAA737"/>
      <c r="IAB737"/>
      <c r="IAC737"/>
      <c r="IAD737"/>
      <c r="IAE737"/>
      <c r="IAF737"/>
      <c r="IAG737"/>
      <c r="IAH737"/>
      <c r="IAI737"/>
      <c r="IAJ737"/>
      <c r="IAK737"/>
      <c r="IAL737"/>
      <c r="IAM737"/>
      <c r="IAN737"/>
      <c r="IAO737"/>
      <c r="IAP737"/>
      <c r="IAQ737"/>
      <c r="IAR737"/>
      <c r="IAS737"/>
      <c r="IAT737"/>
      <c r="IAU737"/>
      <c r="IAV737"/>
      <c r="IAW737"/>
      <c r="IAX737"/>
      <c r="IAY737"/>
      <c r="IAZ737"/>
      <c r="IBA737"/>
      <c r="IBB737"/>
      <c r="IBC737"/>
      <c r="IBD737"/>
      <c r="IBE737"/>
      <c r="IBF737"/>
      <c r="IBG737"/>
      <c r="IBH737"/>
      <c r="IBI737"/>
      <c r="IBJ737"/>
      <c r="IBK737"/>
      <c r="IBL737"/>
      <c r="IBM737"/>
      <c r="IBN737"/>
      <c r="IBO737"/>
      <c r="IBP737"/>
      <c r="IBQ737"/>
      <c r="IBR737"/>
      <c r="IBS737"/>
      <c r="IBT737"/>
      <c r="IBU737"/>
      <c r="IBV737"/>
      <c r="IBW737"/>
      <c r="IBX737"/>
      <c r="IBY737"/>
      <c r="IBZ737"/>
      <c r="ICA737"/>
      <c r="ICB737"/>
      <c r="ICC737"/>
      <c r="ICD737"/>
      <c r="ICE737"/>
      <c r="ICF737"/>
      <c r="ICG737"/>
      <c r="ICH737"/>
      <c r="ICI737"/>
      <c r="ICJ737"/>
      <c r="ICK737"/>
      <c r="ICL737"/>
      <c r="ICM737"/>
      <c r="ICN737"/>
      <c r="ICO737"/>
      <c r="ICP737"/>
      <c r="ICQ737"/>
      <c r="ICR737"/>
      <c r="ICS737"/>
      <c r="ICT737"/>
      <c r="ICU737"/>
      <c r="ICV737"/>
      <c r="ICW737"/>
      <c r="ICX737"/>
      <c r="ICY737"/>
      <c r="ICZ737"/>
      <c r="IDA737"/>
      <c r="IDB737"/>
      <c r="IDC737"/>
      <c r="IDD737"/>
      <c r="IDE737"/>
      <c r="IDF737"/>
      <c r="IDG737"/>
      <c r="IDH737"/>
      <c r="IDI737"/>
      <c r="IDJ737"/>
      <c r="IDK737"/>
      <c r="IDL737"/>
      <c r="IDM737"/>
      <c r="IDN737"/>
      <c r="IDO737"/>
      <c r="IDP737"/>
      <c r="IDQ737"/>
      <c r="IDR737"/>
      <c r="IDS737"/>
      <c r="IDT737"/>
      <c r="IDU737"/>
      <c r="IDV737"/>
      <c r="IDW737"/>
      <c r="IDX737"/>
      <c r="IDY737"/>
      <c r="IDZ737"/>
      <c r="IEA737"/>
      <c r="IEB737"/>
      <c r="IEC737"/>
      <c r="IED737"/>
      <c r="IEE737"/>
      <c r="IEF737"/>
      <c r="IEG737"/>
      <c r="IEH737"/>
      <c r="IEI737"/>
      <c r="IEJ737"/>
      <c r="IEK737"/>
      <c r="IEL737"/>
      <c r="IEM737"/>
      <c r="IEN737"/>
      <c r="IEO737"/>
      <c r="IEP737"/>
      <c r="IEQ737"/>
      <c r="IER737"/>
      <c r="IES737"/>
      <c r="IET737"/>
      <c r="IEU737"/>
      <c r="IEV737"/>
      <c r="IEW737"/>
      <c r="IEX737"/>
      <c r="IEY737"/>
      <c r="IEZ737"/>
      <c r="IFA737"/>
      <c r="IFB737"/>
      <c r="IFC737"/>
      <c r="IFD737"/>
      <c r="IFE737"/>
      <c r="IFF737"/>
      <c r="IFG737"/>
      <c r="IFH737"/>
      <c r="IFI737"/>
      <c r="IFJ737"/>
      <c r="IFK737"/>
      <c r="IFL737"/>
      <c r="IFM737"/>
      <c r="IFN737"/>
      <c r="IFO737"/>
      <c r="IFP737"/>
      <c r="IFQ737"/>
      <c r="IFR737"/>
      <c r="IFS737"/>
      <c r="IFT737"/>
      <c r="IFU737"/>
      <c r="IFV737"/>
      <c r="IFW737"/>
      <c r="IFX737"/>
      <c r="IFY737"/>
      <c r="IFZ737"/>
      <c r="IGA737"/>
      <c r="IGB737"/>
      <c r="IGC737"/>
      <c r="IGD737"/>
      <c r="IGE737"/>
      <c r="IGF737"/>
      <c r="IGG737"/>
      <c r="IGH737"/>
      <c r="IGI737"/>
      <c r="IGJ737"/>
      <c r="IGK737"/>
      <c r="IGL737"/>
      <c r="IGM737"/>
      <c r="IGN737"/>
      <c r="IGO737"/>
      <c r="IGP737"/>
      <c r="IGQ737"/>
      <c r="IGR737"/>
      <c r="IGS737"/>
      <c r="IGT737"/>
      <c r="IGU737"/>
      <c r="IGV737"/>
      <c r="IGW737"/>
      <c r="IGX737"/>
      <c r="IGY737"/>
      <c r="IGZ737"/>
      <c r="IHA737"/>
      <c r="IHB737"/>
      <c r="IHC737"/>
      <c r="IHD737"/>
      <c r="IHE737"/>
      <c r="IHF737"/>
      <c r="IHG737"/>
      <c r="IHH737"/>
      <c r="IHI737"/>
      <c r="IHJ737"/>
      <c r="IHK737"/>
      <c r="IHL737"/>
      <c r="IHM737"/>
      <c r="IHN737"/>
      <c r="IHO737"/>
      <c r="IHP737"/>
      <c r="IHQ737"/>
      <c r="IHR737"/>
      <c r="IHS737"/>
      <c r="IHT737"/>
      <c r="IHU737"/>
      <c r="IHV737"/>
      <c r="IHW737"/>
      <c r="IHX737"/>
      <c r="IHY737"/>
      <c r="IHZ737"/>
      <c r="IIA737"/>
      <c r="IIB737"/>
      <c r="IIC737"/>
      <c r="IID737"/>
      <c r="IIE737"/>
      <c r="IIF737"/>
      <c r="IIG737"/>
      <c r="IIH737"/>
      <c r="III737"/>
      <c r="IIJ737"/>
      <c r="IIK737"/>
      <c r="IIL737"/>
      <c r="IIM737"/>
      <c r="IIN737"/>
      <c r="IIO737"/>
      <c r="IIP737"/>
      <c r="IIQ737"/>
      <c r="IIR737"/>
      <c r="IIS737"/>
      <c r="IIT737"/>
      <c r="IIU737"/>
      <c r="IIV737"/>
      <c r="IIW737"/>
      <c r="IIX737"/>
      <c r="IIY737"/>
      <c r="IIZ737"/>
      <c r="IJA737"/>
      <c r="IJB737"/>
      <c r="IJC737"/>
      <c r="IJD737"/>
      <c r="IJE737"/>
      <c r="IJF737"/>
      <c r="IJG737"/>
      <c r="IJH737"/>
      <c r="IJI737"/>
      <c r="IJJ737"/>
      <c r="IJK737"/>
      <c r="IJL737"/>
      <c r="IJM737"/>
      <c r="IJN737"/>
      <c r="IJO737"/>
      <c r="IJP737"/>
      <c r="IJQ737"/>
      <c r="IJR737"/>
      <c r="IJS737"/>
      <c r="IJT737"/>
      <c r="IJU737"/>
      <c r="IJV737"/>
      <c r="IJW737"/>
      <c r="IJX737"/>
      <c r="IJY737"/>
      <c r="IJZ737"/>
      <c r="IKA737"/>
      <c r="IKB737"/>
      <c r="IKC737"/>
      <c r="IKD737"/>
      <c r="IKE737"/>
      <c r="IKF737"/>
      <c r="IKG737"/>
      <c r="IKH737"/>
      <c r="IKI737"/>
      <c r="IKJ737"/>
      <c r="IKK737"/>
      <c r="IKL737"/>
      <c r="IKM737"/>
      <c r="IKN737"/>
      <c r="IKO737"/>
      <c r="IKP737"/>
      <c r="IKQ737"/>
      <c r="IKR737"/>
      <c r="IKS737"/>
      <c r="IKT737"/>
      <c r="IKU737"/>
      <c r="IKV737"/>
      <c r="IKW737"/>
      <c r="IKX737"/>
      <c r="IKY737"/>
      <c r="IKZ737"/>
      <c r="ILA737"/>
      <c r="ILB737"/>
      <c r="ILC737"/>
      <c r="ILD737"/>
      <c r="ILE737"/>
      <c r="ILF737"/>
      <c r="ILG737"/>
      <c r="ILH737"/>
      <c r="ILI737"/>
      <c r="ILJ737"/>
      <c r="ILK737"/>
      <c r="ILL737"/>
      <c r="ILM737"/>
      <c r="ILN737"/>
      <c r="ILO737"/>
      <c r="ILP737"/>
      <c r="ILQ737"/>
      <c r="ILR737"/>
      <c r="ILS737"/>
      <c r="ILT737"/>
      <c r="ILU737"/>
      <c r="ILV737"/>
      <c r="ILW737"/>
      <c r="ILX737"/>
      <c r="ILY737"/>
      <c r="ILZ737"/>
      <c r="IMA737"/>
      <c r="IMB737"/>
      <c r="IMC737"/>
      <c r="IMD737"/>
      <c r="IME737"/>
      <c r="IMF737"/>
      <c r="IMG737"/>
      <c r="IMH737"/>
      <c r="IMI737"/>
      <c r="IMJ737"/>
      <c r="IMK737"/>
      <c r="IML737"/>
      <c r="IMM737"/>
      <c r="IMN737"/>
      <c r="IMO737"/>
      <c r="IMP737"/>
      <c r="IMQ737"/>
      <c r="IMR737"/>
      <c r="IMS737"/>
      <c r="IMT737"/>
      <c r="IMU737"/>
      <c r="IMV737"/>
      <c r="IMW737"/>
      <c r="IMX737"/>
      <c r="IMY737"/>
      <c r="IMZ737"/>
      <c r="INA737"/>
      <c r="INB737"/>
      <c r="INC737"/>
      <c r="IND737"/>
      <c r="INE737"/>
      <c r="INF737"/>
      <c r="ING737"/>
      <c r="INH737"/>
      <c r="INI737"/>
      <c r="INJ737"/>
      <c r="INK737"/>
      <c r="INL737"/>
      <c r="INM737"/>
      <c r="INN737"/>
      <c r="INO737"/>
      <c r="INP737"/>
      <c r="INQ737"/>
      <c r="INR737"/>
      <c r="INS737"/>
      <c r="INT737"/>
      <c r="INU737"/>
      <c r="INV737"/>
      <c r="INW737"/>
      <c r="INX737"/>
      <c r="INY737"/>
      <c r="INZ737"/>
      <c r="IOA737"/>
      <c r="IOB737"/>
      <c r="IOC737"/>
      <c r="IOD737"/>
      <c r="IOE737"/>
      <c r="IOF737"/>
      <c r="IOG737"/>
      <c r="IOH737"/>
      <c r="IOI737"/>
      <c r="IOJ737"/>
      <c r="IOK737"/>
      <c r="IOL737"/>
      <c r="IOM737"/>
      <c r="ION737"/>
      <c r="IOO737"/>
      <c r="IOP737"/>
      <c r="IOQ737"/>
      <c r="IOR737"/>
      <c r="IOS737"/>
      <c r="IOT737"/>
      <c r="IOU737"/>
      <c r="IOV737"/>
      <c r="IOW737"/>
      <c r="IOX737"/>
      <c r="IOY737"/>
      <c r="IOZ737"/>
      <c r="IPA737"/>
      <c r="IPB737"/>
      <c r="IPC737"/>
      <c r="IPD737"/>
      <c r="IPE737"/>
      <c r="IPF737"/>
      <c r="IPG737"/>
      <c r="IPH737"/>
      <c r="IPI737"/>
      <c r="IPJ737"/>
      <c r="IPK737"/>
      <c r="IPL737"/>
      <c r="IPM737"/>
      <c r="IPN737"/>
      <c r="IPO737"/>
      <c r="IPP737"/>
      <c r="IPQ737"/>
      <c r="IPR737"/>
      <c r="IPS737"/>
      <c r="IPT737"/>
      <c r="IPU737"/>
      <c r="IPV737"/>
      <c r="IPW737"/>
      <c r="IPX737"/>
      <c r="IPY737"/>
      <c r="IPZ737"/>
      <c r="IQA737"/>
      <c r="IQB737"/>
      <c r="IQC737"/>
      <c r="IQD737"/>
      <c r="IQE737"/>
      <c r="IQF737"/>
      <c r="IQG737"/>
      <c r="IQH737"/>
      <c r="IQI737"/>
      <c r="IQJ737"/>
      <c r="IQK737"/>
      <c r="IQL737"/>
      <c r="IQM737"/>
      <c r="IQN737"/>
      <c r="IQO737"/>
      <c r="IQP737"/>
      <c r="IQQ737"/>
      <c r="IQR737"/>
      <c r="IQS737"/>
      <c r="IQT737"/>
      <c r="IQU737"/>
      <c r="IQV737"/>
      <c r="IQW737"/>
      <c r="IQX737"/>
      <c r="IQY737"/>
      <c r="IQZ737"/>
      <c r="IRA737"/>
      <c r="IRB737"/>
      <c r="IRC737"/>
      <c r="IRD737"/>
      <c r="IRE737"/>
      <c r="IRF737"/>
      <c r="IRG737"/>
      <c r="IRH737"/>
      <c r="IRI737"/>
      <c r="IRJ737"/>
      <c r="IRK737"/>
      <c r="IRL737"/>
      <c r="IRM737"/>
      <c r="IRN737"/>
      <c r="IRO737"/>
      <c r="IRP737"/>
      <c r="IRQ737"/>
      <c r="IRR737"/>
      <c r="IRS737"/>
      <c r="IRT737"/>
      <c r="IRU737"/>
      <c r="IRV737"/>
      <c r="IRW737"/>
      <c r="IRX737"/>
      <c r="IRY737"/>
      <c r="IRZ737"/>
      <c r="ISA737"/>
      <c r="ISB737"/>
      <c r="ISC737"/>
      <c r="ISD737"/>
      <c r="ISE737"/>
      <c r="ISF737"/>
      <c r="ISG737"/>
      <c r="ISH737"/>
      <c r="ISI737"/>
      <c r="ISJ737"/>
      <c r="ISK737"/>
      <c r="ISL737"/>
      <c r="ISM737"/>
      <c r="ISN737"/>
      <c r="ISO737"/>
      <c r="ISP737"/>
      <c r="ISQ737"/>
      <c r="ISR737"/>
      <c r="ISS737"/>
      <c r="IST737"/>
      <c r="ISU737"/>
      <c r="ISV737"/>
      <c r="ISW737"/>
      <c r="ISX737"/>
      <c r="ISY737"/>
      <c r="ISZ737"/>
      <c r="ITA737"/>
      <c r="ITB737"/>
      <c r="ITC737"/>
      <c r="ITD737"/>
      <c r="ITE737"/>
      <c r="ITF737"/>
      <c r="ITG737"/>
      <c r="ITH737"/>
      <c r="ITI737"/>
      <c r="ITJ737"/>
      <c r="ITK737"/>
      <c r="ITL737"/>
      <c r="ITM737"/>
      <c r="ITN737"/>
      <c r="ITO737"/>
      <c r="ITP737"/>
      <c r="ITQ737"/>
      <c r="ITR737"/>
      <c r="ITS737"/>
      <c r="ITT737"/>
      <c r="ITU737"/>
      <c r="ITV737"/>
      <c r="ITW737"/>
      <c r="ITX737"/>
      <c r="ITY737"/>
      <c r="ITZ737"/>
      <c r="IUA737"/>
      <c r="IUB737"/>
      <c r="IUC737"/>
      <c r="IUD737"/>
      <c r="IUE737"/>
      <c r="IUF737"/>
      <c r="IUG737"/>
      <c r="IUH737"/>
      <c r="IUI737"/>
      <c r="IUJ737"/>
      <c r="IUK737"/>
      <c r="IUL737"/>
      <c r="IUM737"/>
      <c r="IUN737"/>
      <c r="IUO737"/>
      <c r="IUP737"/>
      <c r="IUQ737"/>
      <c r="IUR737"/>
      <c r="IUS737"/>
      <c r="IUT737"/>
      <c r="IUU737"/>
      <c r="IUV737"/>
      <c r="IUW737"/>
      <c r="IUX737"/>
      <c r="IUY737"/>
      <c r="IUZ737"/>
      <c r="IVA737"/>
      <c r="IVB737"/>
      <c r="IVC737"/>
      <c r="IVD737"/>
      <c r="IVE737"/>
      <c r="IVF737"/>
      <c r="IVG737"/>
      <c r="IVH737"/>
      <c r="IVI737"/>
      <c r="IVJ737"/>
      <c r="IVK737"/>
      <c r="IVL737"/>
      <c r="IVM737"/>
      <c r="IVN737"/>
      <c r="IVO737"/>
      <c r="IVP737"/>
      <c r="IVQ737"/>
      <c r="IVR737"/>
      <c r="IVS737"/>
      <c r="IVT737"/>
      <c r="IVU737"/>
      <c r="IVV737"/>
      <c r="IVW737"/>
      <c r="IVX737"/>
      <c r="IVY737"/>
      <c r="IVZ737"/>
      <c r="IWA737"/>
      <c r="IWB737"/>
      <c r="IWC737"/>
      <c r="IWD737"/>
      <c r="IWE737"/>
      <c r="IWF737"/>
      <c r="IWG737"/>
      <c r="IWH737"/>
      <c r="IWI737"/>
      <c r="IWJ737"/>
      <c r="IWK737"/>
      <c r="IWL737"/>
      <c r="IWM737"/>
      <c r="IWN737"/>
      <c r="IWO737"/>
      <c r="IWP737"/>
      <c r="IWQ737"/>
      <c r="IWR737"/>
      <c r="IWS737"/>
      <c r="IWT737"/>
      <c r="IWU737"/>
      <c r="IWV737"/>
      <c r="IWW737"/>
      <c r="IWX737"/>
      <c r="IWY737"/>
      <c r="IWZ737"/>
      <c r="IXA737"/>
      <c r="IXB737"/>
      <c r="IXC737"/>
      <c r="IXD737"/>
      <c r="IXE737"/>
      <c r="IXF737"/>
      <c r="IXG737"/>
      <c r="IXH737"/>
      <c r="IXI737"/>
      <c r="IXJ737"/>
      <c r="IXK737"/>
      <c r="IXL737"/>
      <c r="IXM737"/>
      <c r="IXN737"/>
      <c r="IXO737"/>
      <c r="IXP737"/>
      <c r="IXQ737"/>
      <c r="IXR737"/>
      <c r="IXS737"/>
      <c r="IXT737"/>
      <c r="IXU737"/>
      <c r="IXV737"/>
      <c r="IXW737"/>
      <c r="IXX737"/>
      <c r="IXY737"/>
      <c r="IXZ737"/>
      <c r="IYA737"/>
      <c r="IYB737"/>
      <c r="IYC737"/>
      <c r="IYD737"/>
      <c r="IYE737"/>
      <c r="IYF737"/>
      <c r="IYG737"/>
      <c r="IYH737"/>
      <c r="IYI737"/>
      <c r="IYJ737"/>
      <c r="IYK737"/>
      <c r="IYL737"/>
      <c r="IYM737"/>
      <c r="IYN737"/>
      <c r="IYO737"/>
      <c r="IYP737"/>
      <c r="IYQ737"/>
      <c r="IYR737"/>
      <c r="IYS737"/>
      <c r="IYT737"/>
      <c r="IYU737"/>
      <c r="IYV737"/>
      <c r="IYW737"/>
      <c r="IYX737"/>
      <c r="IYY737"/>
      <c r="IYZ737"/>
      <c r="IZA737"/>
      <c r="IZB737"/>
      <c r="IZC737"/>
      <c r="IZD737"/>
      <c r="IZE737"/>
      <c r="IZF737"/>
      <c r="IZG737"/>
      <c r="IZH737"/>
      <c r="IZI737"/>
      <c r="IZJ737"/>
      <c r="IZK737"/>
      <c r="IZL737"/>
      <c r="IZM737"/>
      <c r="IZN737"/>
      <c r="IZO737"/>
      <c r="IZP737"/>
      <c r="IZQ737"/>
      <c r="IZR737"/>
      <c r="IZS737"/>
      <c r="IZT737"/>
      <c r="IZU737"/>
      <c r="IZV737"/>
      <c r="IZW737"/>
      <c r="IZX737"/>
      <c r="IZY737"/>
      <c r="IZZ737"/>
      <c r="JAA737"/>
      <c r="JAB737"/>
      <c r="JAC737"/>
      <c r="JAD737"/>
      <c r="JAE737"/>
      <c r="JAF737"/>
      <c r="JAG737"/>
      <c r="JAH737"/>
      <c r="JAI737"/>
      <c r="JAJ737"/>
      <c r="JAK737"/>
      <c r="JAL737"/>
      <c r="JAM737"/>
      <c r="JAN737"/>
      <c r="JAO737"/>
      <c r="JAP737"/>
      <c r="JAQ737"/>
      <c r="JAR737"/>
      <c r="JAS737"/>
      <c r="JAT737"/>
      <c r="JAU737"/>
      <c r="JAV737"/>
      <c r="JAW737"/>
      <c r="JAX737"/>
      <c r="JAY737"/>
      <c r="JAZ737"/>
      <c r="JBA737"/>
      <c r="JBB737"/>
      <c r="JBC737"/>
      <c r="JBD737"/>
      <c r="JBE737"/>
      <c r="JBF737"/>
      <c r="JBG737"/>
      <c r="JBH737"/>
      <c r="JBI737"/>
      <c r="JBJ737"/>
      <c r="JBK737"/>
      <c r="JBL737"/>
      <c r="JBM737"/>
      <c r="JBN737"/>
      <c r="JBO737"/>
      <c r="JBP737"/>
      <c r="JBQ737"/>
      <c r="JBR737"/>
      <c r="JBS737"/>
      <c r="JBT737"/>
      <c r="JBU737"/>
      <c r="JBV737"/>
      <c r="JBW737"/>
      <c r="JBX737"/>
      <c r="JBY737"/>
      <c r="JBZ737"/>
      <c r="JCA737"/>
      <c r="JCB737"/>
      <c r="JCC737"/>
      <c r="JCD737"/>
      <c r="JCE737"/>
      <c r="JCF737"/>
      <c r="JCG737"/>
      <c r="JCH737"/>
      <c r="JCI737"/>
      <c r="JCJ737"/>
      <c r="JCK737"/>
      <c r="JCL737"/>
      <c r="JCM737"/>
      <c r="JCN737"/>
      <c r="JCO737"/>
      <c r="JCP737"/>
      <c r="JCQ737"/>
      <c r="JCR737"/>
      <c r="JCS737"/>
      <c r="JCT737"/>
      <c r="JCU737"/>
      <c r="JCV737"/>
      <c r="JCW737"/>
      <c r="JCX737"/>
      <c r="JCY737"/>
      <c r="JCZ737"/>
      <c r="JDA737"/>
      <c r="JDB737"/>
      <c r="JDC737"/>
      <c r="JDD737"/>
      <c r="JDE737"/>
      <c r="JDF737"/>
      <c r="JDG737"/>
      <c r="JDH737"/>
      <c r="JDI737"/>
      <c r="JDJ737"/>
      <c r="JDK737"/>
      <c r="JDL737"/>
      <c r="JDM737"/>
      <c r="JDN737"/>
      <c r="JDO737"/>
      <c r="JDP737"/>
      <c r="JDQ737"/>
      <c r="JDR737"/>
      <c r="JDS737"/>
      <c r="JDT737"/>
      <c r="JDU737"/>
      <c r="JDV737"/>
      <c r="JDW737"/>
      <c r="JDX737"/>
      <c r="JDY737"/>
      <c r="JDZ737"/>
      <c r="JEA737"/>
      <c r="JEB737"/>
      <c r="JEC737"/>
      <c r="JED737"/>
      <c r="JEE737"/>
      <c r="JEF737"/>
      <c r="JEG737"/>
      <c r="JEH737"/>
      <c r="JEI737"/>
      <c r="JEJ737"/>
      <c r="JEK737"/>
      <c r="JEL737"/>
      <c r="JEM737"/>
      <c r="JEN737"/>
      <c r="JEO737"/>
      <c r="JEP737"/>
      <c r="JEQ737"/>
      <c r="JER737"/>
      <c r="JES737"/>
      <c r="JET737"/>
      <c r="JEU737"/>
      <c r="JEV737"/>
      <c r="JEW737"/>
      <c r="JEX737"/>
      <c r="JEY737"/>
      <c r="JEZ737"/>
      <c r="JFA737"/>
      <c r="JFB737"/>
      <c r="JFC737"/>
      <c r="JFD737"/>
      <c r="JFE737"/>
      <c r="JFF737"/>
      <c r="JFG737"/>
      <c r="JFH737"/>
      <c r="JFI737"/>
      <c r="JFJ737"/>
      <c r="JFK737"/>
      <c r="JFL737"/>
      <c r="JFM737"/>
      <c r="JFN737"/>
      <c r="JFO737"/>
      <c r="JFP737"/>
      <c r="JFQ737"/>
      <c r="JFR737"/>
      <c r="JFS737"/>
      <c r="JFT737"/>
      <c r="JFU737"/>
      <c r="JFV737"/>
      <c r="JFW737"/>
      <c r="JFX737"/>
      <c r="JFY737"/>
      <c r="JFZ737"/>
      <c r="JGA737"/>
      <c r="JGB737"/>
      <c r="JGC737"/>
      <c r="JGD737"/>
      <c r="JGE737"/>
      <c r="JGF737"/>
      <c r="JGG737"/>
      <c r="JGH737"/>
      <c r="JGI737"/>
      <c r="JGJ737"/>
      <c r="JGK737"/>
      <c r="JGL737"/>
      <c r="JGM737"/>
      <c r="JGN737"/>
      <c r="JGO737"/>
      <c r="JGP737"/>
      <c r="JGQ737"/>
      <c r="JGR737"/>
      <c r="JGS737"/>
      <c r="JGT737"/>
      <c r="JGU737"/>
      <c r="JGV737"/>
      <c r="JGW737"/>
      <c r="JGX737"/>
      <c r="JGY737"/>
      <c r="JGZ737"/>
      <c r="JHA737"/>
      <c r="JHB737"/>
      <c r="JHC737"/>
      <c r="JHD737"/>
      <c r="JHE737"/>
      <c r="JHF737"/>
      <c r="JHG737"/>
      <c r="JHH737"/>
      <c r="JHI737"/>
      <c r="JHJ737"/>
      <c r="JHK737"/>
      <c r="JHL737"/>
      <c r="JHM737"/>
      <c r="JHN737"/>
      <c r="JHO737"/>
      <c r="JHP737"/>
      <c r="JHQ737"/>
      <c r="JHR737"/>
      <c r="JHS737"/>
      <c r="JHT737"/>
      <c r="JHU737"/>
      <c r="JHV737"/>
      <c r="JHW737"/>
      <c r="JHX737"/>
      <c r="JHY737"/>
      <c r="JHZ737"/>
      <c r="JIA737"/>
      <c r="JIB737"/>
      <c r="JIC737"/>
      <c r="JID737"/>
      <c r="JIE737"/>
      <c r="JIF737"/>
      <c r="JIG737"/>
      <c r="JIH737"/>
      <c r="JII737"/>
      <c r="JIJ737"/>
      <c r="JIK737"/>
      <c r="JIL737"/>
      <c r="JIM737"/>
      <c r="JIN737"/>
      <c r="JIO737"/>
      <c r="JIP737"/>
      <c r="JIQ737"/>
      <c r="JIR737"/>
      <c r="JIS737"/>
      <c r="JIT737"/>
      <c r="JIU737"/>
      <c r="JIV737"/>
      <c r="JIW737"/>
      <c r="JIX737"/>
      <c r="JIY737"/>
      <c r="JIZ737"/>
      <c r="JJA737"/>
      <c r="JJB737"/>
      <c r="JJC737"/>
      <c r="JJD737"/>
      <c r="JJE737"/>
      <c r="JJF737"/>
      <c r="JJG737"/>
      <c r="JJH737"/>
      <c r="JJI737"/>
      <c r="JJJ737"/>
      <c r="JJK737"/>
      <c r="JJL737"/>
      <c r="JJM737"/>
      <c r="JJN737"/>
      <c r="JJO737"/>
      <c r="JJP737"/>
      <c r="JJQ737"/>
      <c r="JJR737"/>
      <c r="JJS737"/>
      <c r="JJT737"/>
      <c r="JJU737"/>
      <c r="JJV737"/>
      <c r="JJW737"/>
      <c r="JJX737"/>
      <c r="JJY737"/>
      <c r="JJZ737"/>
      <c r="JKA737"/>
      <c r="JKB737"/>
      <c r="JKC737"/>
      <c r="JKD737"/>
      <c r="JKE737"/>
      <c r="JKF737"/>
      <c r="JKG737"/>
      <c r="JKH737"/>
      <c r="JKI737"/>
      <c r="JKJ737"/>
      <c r="JKK737"/>
      <c r="JKL737"/>
      <c r="JKM737"/>
      <c r="JKN737"/>
      <c r="JKO737"/>
      <c r="JKP737"/>
      <c r="JKQ737"/>
      <c r="JKR737"/>
      <c r="JKS737"/>
      <c r="JKT737"/>
      <c r="JKU737"/>
      <c r="JKV737"/>
      <c r="JKW737"/>
      <c r="JKX737"/>
      <c r="JKY737"/>
      <c r="JKZ737"/>
      <c r="JLA737"/>
      <c r="JLB737"/>
      <c r="JLC737"/>
      <c r="JLD737"/>
      <c r="JLE737"/>
      <c r="JLF737"/>
      <c r="JLG737"/>
      <c r="JLH737"/>
      <c r="JLI737"/>
      <c r="JLJ737"/>
      <c r="JLK737"/>
      <c r="JLL737"/>
      <c r="JLM737"/>
      <c r="JLN737"/>
      <c r="JLO737"/>
      <c r="JLP737"/>
      <c r="JLQ737"/>
      <c r="JLR737"/>
      <c r="JLS737"/>
      <c r="JLT737"/>
      <c r="JLU737"/>
      <c r="JLV737"/>
      <c r="JLW737"/>
      <c r="JLX737"/>
      <c r="JLY737"/>
      <c r="JLZ737"/>
      <c r="JMA737"/>
      <c r="JMB737"/>
      <c r="JMC737"/>
      <c r="JMD737"/>
      <c r="JME737"/>
      <c r="JMF737"/>
      <c r="JMG737"/>
      <c r="JMH737"/>
      <c r="JMI737"/>
      <c r="JMJ737"/>
      <c r="JMK737"/>
      <c r="JML737"/>
      <c r="JMM737"/>
      <c r="JMN737"/>
      <c r="JMO737"/>
      <c r="JMP737"/>
      <c r="JMQ737"/>
      <c r="JMR737"/>
      <c r="JMS737"/>
      <c r="JMT737"/>
      <c r="JMU737"/>
      <c r="JMV737"/>
      <c r="JMW737"/>
      <c r="JMX737"/>
      <c r="JMY737"/>
      <c r="JMZ737"/>
      <c r="JNA737"/>
      <c r="JNB737"/>
      <c r="JNC737"/>
      <c r="JND737"/>
      <c r="JNE737"/>
      <c r="JNF737"/>
      <c r="JNG737"/>
      <c r="JNH737"/>
      <c r="JNI737"/>
      <c r="JNJ737"/>
      <c r="JNK737"/>
      <c r="JNL737"/>
      <c r="JNM737"/>
      <c r="JNN737"/>
      <c r="JNO737"/>
      <c r="JNP737"/>
      <c r="JNQ737"/>
      <c r="JNR737"/>
      <c r="JNS737"/>
      <c r="JNT737"/>
      <c r="JNU737"/>
      <c r="JNV737"/>
      <c r="JNW737"/>
      <c r="JNX737"/>
      <c r="JNY737"/>
      <c r="JNZ737"/>
      <c r="JOA737"/>
      <c r="JOB737"/>
      <c r="JOC737"/>
      <c r="JOD737"/>
      <c r="JOE737"/>
      <c r="JOF737"/>
      <c r="JOG737"/>
      <c r="JOH737"/>
      <c r="JOI737"/>
      <c r="JOJ737"/>
      <c r="JOK737"/>
      <c r="JOL737"/>
      <c r="JOM737"/>
      <c r="JON737"/>
      <c r="JOO737"/>
      <c r="JOP737"/>
      <c r="JOQ737"/>
      <c r="JOR737"/>
      <c r="JOS737"/>
      <c r="JOT737"/>
      <c r="JOU737"/>
      <c r="JOV737"/>
      <c r="JOW737"/>
      <c r="JOX737"/>
      <c r="JOY737"/>
      <c r="JOZ737"/>
      <c r="JPA737"/>
      <c r="JPB737"/>
      <c r="JPC737"/>
      <c r="JPD737"/>
      <c r="JPE737"/>
      <c r="JPF737"/>
      <c r="JPG737"/>
      <c r="JPH737"/>
      <c r="JPI737"/>
      <c r="JPJ737"/>
      <c r="JPK737"/>
      <c r="JPL737"/>
      <c r="JPM737"/>
      <c r="JPN737"/>
      <c r="JPO737"/>
      <c r="JPP737"/>
      <c r="JPQ737"/>
      <c r="JPR737"/>
      <c r="JPS737"/>
      <c r="JPT737"/>
      <c r="JPU737"/>
      <c r="JPV737"/>
      <c r="JPW737"/>
      <c r="JPX737"/>
      <c r="JPY737"/>
      <c r="JPZ737"/>
      <c r="JQA737"/>
      <c r="JQB737"/>
      <c r="JQC737"/>
      <c r="JQD737"/>
      <c r="JQE737"/>
      <c r="JQF737"/>
      <c r="JQG737"/>
      <c r="JQH737"/>
      <c r="JQI737"/>
      <c r="JQJ737"/>
      <c r="JQK737"/>
      <c r="JQL737"/>
      <c r="JQM737"/>
      <c r="JQN737"/>
      <c r="JQO737"/>
      <c r="JQP737"/>
      <c r="JQQ737"/>
      <c r="JQR737"/>
      <c r="JQS737"/>
      <c r="JQT737"/>
      <c r="JQU737"/>
      <c r="JQV737"/>
      <c r="JQW737"/>
      <c r="JQX737"/>
      <c r="JQY737"/>
      <c r="JQZ737"/>
      <c r="JRA737"/>
      <c r="JRB737"/>
      <c r="JRC737"/>
      <c r="JRD737"/>
      <c r="JRE737"/>
      <c r="JRF737"/>
      <c r="JRG737"/>
      <c r="JRH737"/>
      <c r="JRI737"/>
      <c r="JRJ737"/>
      <c r="JRK737"/>
      <c r="JRL737"/>
      <c r="JRM737"/>
      <c r="JRN737"/>
      <c r="JRO737"/>
      <c r="JRP737"/>
      <c r="JRQ737"/>
      <c r="JRR737"/>
      <c r="JRS737"/>
      <c r="JRT737"/>
      <c r="JRU737"/>
      <c r="JRV737"/>
      <c r="JRW737"/>
      <c r="JRX737"/>
      <c r="JRY737"/>
      <c r="JRZ737"/>
      <c r="JSA737"/>
      <c r="JSB737"/>
      <c r="JSC737"/>
      <c r="JSD737"/>
      <c r="JSE737"/>
      <c r="JSF737"/>
      <c r="JSG737"/>
      <c r="JSH737"/>
      <c r="JSI737"/>
      <c r="JSJ737"/>
      <c r="JSK737"/>
      <c r="JSL737"/>
      <c r="JSM737"/>
      <c r="JSN737"/>
      <c r="JSO737"/>
      <c r="JSP737"/>
      <c r="JSQ737"/>
      <c r="JSR737"/>
      <c r="JSS737"/>
      <c r="JST737"/>
      <c r="JSU737"/>
      <c r="JSV737"/>
      <c r="JSW737"/>
      <c r="JSX737"/>
      <c r="JSY737"/>
      <c r="JSZ737"/>
      <c r="JTA737"/>
      <c r="JTB737"/>
      <c r="JTC737"/>
      <c r="JTD737"/>
      <c r="JTE737"/>
      <c r="JTF737"/>
      <c r="JTG737"/>
      <c r="JTH737"/>
      <c r="JTI737"/>
      <c r="JTJ737"/>
      <c r="JTK737"/>
      <c r="JTL737"/>
      <c r="JTM737"/>
      <c r="JTN737"/>
      <c r="JTO737"/>
      <c r="JTP737"/>
      <c r="JTQ737"/>
      <c r="JTR737"/>
      <c r="JTS737"/>
      <c r="JTT737"/>
      <c r="JTU737"/>
      <c r="JTV737"/>
      <c r="JTW737"/>
      <c r="JTX737"/>
      <c r="JTY737"/>
      <c r="JTZ737"/>
      <c r="JUA737"/>
      <c r="JUB737"/>
      <c r="JUC737"/>
      <c r="JUD737"/>
      <c r="JUE737"/>
      <c r="JUF737"/>
      <c r="JUG737"/>
      <c r="JUH737"/>
      <c r="JUI737"/>
      <c r="JUJ737"/>
      <c r="JUK737"/>
      <c r="JUL737"/>
      <c r="JUM737"/>
      <c r="JUN737"/>
      <c r="JUO737"/>
      <c r="JUP737"/>
      <c r="JUQ737"/>
      <c r="JUR737"/>
      <c r="JUS737"/>
      <c r="JUT737"/>
      <c r="JUU737"/>
      <c r="JUV737"/>
      <c r="JUW737"/>
      <c r="JUX737"/>
      <c r="JUY737"/>
      <c r="JUZ737"/>
      <c r="JVA737"/>
      <c r="JVB737"/>
      <c r="JVC737"/>
      <c r="JVD737"/>
      <c r="JVE737"/>
      <c r="JVF737"/>
      <c r="JVG737"/>
      <c r="JVH737"/>
      <c r="JVI737"/>
      <c r="JVJ737"/>
      <c r="JVK737"/>
      <c r="JVL737"/>
      <c r="JVM737"/>
      <c r="JVN737"/>
      <c r="JVO737"/>
      <c r="JVP737"/>
      <c r="JVQ737"/>
      <c r="JVR737"/>
      <c r="JVS737"/>
      <c r="JVT737"/>
      <c r="JVU737"/>
      <c r="JVV737"/>
      <c r="JVW737"/>
      <c r="JVX737"/>
      <c r="JVY737"/>
      <c r="JVZ737"/>
      <c r="JWA737"/>
      <c r="JWB737"/>
      <c r="JWC737"/>
      <c r="JWD737"/>
      <c r="JWE737"/>
      <c r="JWF737"/>
      <c r="JWG737"/>
      <c r="JWH737"/>
      <c r="JWI737"/>
      <c r="JWJ737"/>
      <c r="JWK737"/>
      <c r="JWL737"/>
      <c r="JWM737"/>
      <c r="JWN737"/>
      <c r="JWO737"/>
      <c r="JWP737"/>
      <c r="JWQ737"/>
      <c r="JWR737"/>
      <c r="JWS737"/>
      <c r="JWT737"/>
      <c r="JWU737"/>
      <c r="JWV737"/>
      <c r="JWW737"/>
      <c r="JWX737"/>
      <c r="JWY737"/>
      <c r="JWZ737"/>
      <c r="JXA737"/>
      <c r="JXB737"/>
      <c r="JXC737"/>
      <c r="JXD737"/>
      <c r="JXE737"/>
      <c r="JXF737"/>
      <c r="JXG737"/>
      <c r="JXH737"/>
      <c r="JXI737"/>
      <c r="JXJ737"/>
      <c r="JXK737"/>
      <c r="JXL737"/>
      <c r="JXM737"/>
      <c r="JXN737"/>
      <c r="JXO737"/>
      <c r="JXP737"/>
      <c r="JXQ737"/>
      <c r="JXR737"/>
      <c r="JXS737"/>
      <c r="JXT737"/>
      <c r="JXU737"/>
      <c r="JXV737"/>
      <c r="JXW737"/>
      <c r="JXX737"/>
      <c r="JXY737"/>
      <c r="JXZ737"/>
      <c r="JYA737"/>
      <c r="JYB737"/>
      <c r="JYC737"/>
      <c r="JYD737"/>
      <c r="JYE737"/>
      <c r="JYF737"/>
      <c r="JYG737"/>
      <c r="JYH737"/>
      <c r="JYI737"/>
      <c r="JYJ737"/>
      <c r="JYK737"/>
      <c r="JYL737"/>
      <c r="JYM737"/>
      <c r="JYN737"/>
      <c r="JYO737"/>
      <c r="JYP737"/>
      <c r="JYQ737"/>
      <c r="JYR737"/>
      <c r="JYS737"/>
      <c r="JYT737"/>
      <c r="JYU737"/>
      <c r="JYV737"/>
      <c r="JYW737"/>
      <c r="JYX737"/>
      <c r="JYY737"/>
      <c r="JYZ737"/>
      <c r="JZA737"/>
      <c r="JZB737"/>
      <c r="JZC737"/>
      <c r="JZD737"/>
      <c r="JZE737"/>
      <c r="JZF737"/>
      <c r="JZG737"/>
      <c r="JZH737"/>
      <c r="JZI737"/>
      <c r="JZJ737"/>
      <c r="JZK737"/>
      <c r="JZL737"/>
      <c r="JZM737"/>
      <c r="JZN737"/>
      <c r="JZO737"/>
      <c r="JZP737"/>
      <c r="JZQ737"/>
      <c r="JZR737"/>
      <c r="JZS737"/>
      <c r="JZT737"/>
      <c r="JZU737"/>
      <c r="JZV737"/>
      <c r="JZW737"/>
      <c r="JZX737"/>
      <c r="JZY737"/>
      <c r="JZZ737"/>
      <c r="KAA737"/>
      <c r="KAB737"/>
      <c r="KAC737"/>
      <c r="KAD737"/>
      <c r="KAE737"/>
      <c r="KAF737"/>
      <c r="KAG737"/>
      <c r="KAH737"/>
      <c r="KAI737"/>
      <c r="KAJ737"/>
      <c r="KAK737"/>
      <c r="KAL737"/>
      <c r="KAM737"/>
      <c r="KAN737"/>
      <c r="KAO737"/>
      <c r="KAP737"/>
      <c r="KAQ737"/>
      <c r="KAR737"/>
      <c r="KAS737"/>
      <c r="KAT737"/>
      <c r="KAU737"/>
      <c r="KAV737"/>
      <c r="KAW737"/>
      <c r="KAX737"/>
      <c r="KAY737"/>
      <c r="KAZ737"/>
      <c r="KBA737"/>
      <c r="KBB737"/>
      <c r="KBC737"/>
      <c r="KBD737"/>
      <c r="KBE737"/>
      <c r="KBF737"/>
      <c r="KBG737"/>
      <c r="KBH737"/>
      <c r="KBI737"/>
      <c r="KBJ737"/>
      <c r="KBK737"/>
      <c r="KBL737"/>
      <c r="KBM737"/>
      <c r="KBN737"/>
      <c r="KBO737"/>
      <c r="KBP737"/>
      <c r="KBQ737"/>
      <c r="KBR737"/>
      <c r="KBS737"/>
      <c r="KBT737"/>
      <c r="KBU737"/>
      <c r="KBV737"/>
      <c r="KBW737"/>
      <c r="KBX737"/>
      <c r="KBY737"/>
      <c r="KBZ737"/>
      <c r="KCA737"/>
      <c r="KCB737"/>
      <c r="KCC737"/>
      <c r="KCD737"/>
      <c r="KCE737"/>
      <c r="KCF737"/>
      <c r="KCG737"/>
      <c r="KCH737"/>
      <c r="KCI737"/>
      <c r="KCJ737"/>
      <c r="KCK737"/>
      <c r="KCL737"/>
      <c r="KCM737"/>
      <c r="KCN737"/>
      <c r="KCO737"/>
      <c r="KCP737"/>
      <c r="KCQ737"/>
      <c r="KCR737"/>
      <c r="KCS737"/>
      <c r="KCT737"/>
      <c r="KCU737"/>
      <c r="KCV737"/>
      <c r="KCW737"/>
      <c r="KCX737"/>
      <c r="KCY737"/>
      <c r="KCZ737"/>
      <c r="KDA737"/>
      <c r="KDB737"/>
      <c r="KDC737"/>
      <c r="KDD737"/>
      <c r="KDE737"/>
      <c r="KDF737"/>
      <c r="KDG737"/>
      <c r="KDH737"/>
      <c r="KDI737"/>
      <c r="KDJ737"/>
      <c r="KDK737"/>
      <c r="KDL737"/>
      <c r="KDM737"/>
      <c r="KDN737"/>
      <c r="KDO737"/>
      <c r="KDP737"/>
      <c r="KDQ737"/>
      <c r="KDR737"/>
      <c r="KDS737"/>
      <c r="KDT737"/>
      <c r="KDU737"/>
      <c r="KDV737"/>
      <c r="KDW737"/>
      <c r="KDX737"/>
      <c r="KDY737"/>
      <c r="KDZ737"/>
      <c r="KEA737"/>
      <c r="KEB737"/>
      <c r="KEC737"/>
      <c r="KED737"/>
      <c r="KEE737"/>
      <c r="KEF737"/>
      <c r="KEG737"/>
      <c r="KEH737"/>
      <c r="KEI737"/>
      <c r="KEJ737"/>
      <c r="KEK737"/>
      <c r="KEL737"/>
      <c r="KEM737"/>
      <c r="KEN737"/>
      <c r="KEO737"/>
      <c r="KEP737"/>
      <c r="KEQ737"/>
      <c r="KER737"/>
      <c r="KES737"/>
      <c r="KET737"/>
      <c r="KEU737"/>
      <c r="KEV737"/>
      <c r="KEW737"/>
      <c r="KEX737"/>
      <c r="KEY737"/>
      <c r="KEZ737"/>
      <c r="KFA737"/>
      <c r="KFB737"/>
      <c r="KFC737"/>
      <c r="KFD737"/>
      <c r="KFE737"/>
      <c r="KFF737"/>
      <c r="KFG737"/>
      <c r="KFH737"/>
      <c r="KFI737"/>
      <c r="KFJ737"/>
      <c r="KFK737"/>
      <c r="KFL737"/>
      <c r="KFM737"/>
      <c r="KFN737"/>
      <c r="KFO737"/>
      <c r="KFP737"/>
      <c r="KFQ737"/>
      <c r="KFR737"/>
      <c r="KFS737"/>
      <c r="KFT737"/>
      <c r="KFU737"/>
      <c r="KFV737"/>
      <c r="KFW737"/>
      <c r="KFX737"/>
      <c r="KFY737"/>
      <c r="KFZ737"/>
      <c r="KGA737"/>
      <c r="KGB737"/>
      <c r="KGC737"/>
      <c r="KGD737"/>
      <c r="KGE737"/>
      <c r="KGF737"/>
      <c r="KGG737"/>
      <c r="KGH737"/>
      <c r="KGI737"/>
      <c r="KGJ737"/>
      <c r="KGK737"/>
      <c r="KGL737"/>
      <c r="KGM737"/>
      <c r="KGN737"/>
      <c r="KGO737"/>
      <c r="KGP737"/>
      <c r="KGQ737"/>
      <c r="KGR737"/>
      <c r="KGS737"/>
      <c r="KGT737"/>
      <c r="KGU737"/>
      <c r="KGV737"/>
      <c r="KGW737"/>
      <c r="KGX737"/>
      <c r="KGY737"/>
      <c r="KGZ737"/>
      <c r="KHA737"/>
      <c r="KHB737"/>
      <c r="KHC737"/>
      <c r="KHD737"/>
      <c r="KHE737"/>
      <c r="KHF737"/>
      <c r="KHG737"/>
      <c r="KHH737"/>
      <c r="KHI737"/>
      <c r="KHJ737"/>
      <c r="KHK737"/>
      <c r="KHL737"/>
      <c r="KHM737"/>
      <c r="KHN737"/>
      <c r="KHO737"/>
      <c r="KHP737"/>
      <c r="KHQ737"/>
      <c r="KHR737"/>
      <c r="KHS737"/>
      <c r="KHT737"/>
      <c r="KHU737"/>
      <c r="KHV737"/>
      <c r="KHW737"/>
      <c r="KHX737"/>
      <c r="KHY737"/>
      <c r="KHZ737"/>
      <c r="KIA737"/>
      <c r="KIB737"/>
      <c r="KIC737"/>
      <c r="KID737"/>
      <c r="KIE737"/>
      <c r="KIF737"/>
      <c r="KIG737"/>
      <c r="KIH737"/>
      <c r="KII737"/>
      <c r="KIJ737"/>
      <c r="KIK737"/>
      <c r="KIL737"/>
      <c r="KIM737"/>
      <c r="KIN737"/>
      <c r="KIO737"/>
      <c r="KIP737"/>
      <c r="KIQ737"/>
      <c r="KIR737"/>
      <c r="KIS737"/>
      <c r="KIT737"/>
      <c r="KIU737"/>
      <c r="KIV737"/>
      <c r="KIW737"/>
      <c r="KIX737"/>
      <c r="KIY737"/>
      <c r="KIZ737"/>
      <c r="KJA737"/>
      <c r="KJB737"/>
      <c r="KJC737"/>
      <c r="KJD737"/>
      <c r="KJE737"/>
      <c r="KJF737"/>
      <c r="KJG737"/>
      <c r="KJH737"/>
      <c r="KJI737"/>
      <c r="KJJ737"/>
      <c r="KJK737"/>
      <c r="KJL737"/>
      <c r="KJM737"/>
      <c r="KJN737"/>
      <c r="KJO737"/>
      <c r="KJP737"/>
      <c r="KJQ737"/>
      <c r="KJR737"/>
      <c r="KJS737"/>
      <c r="KJT737"/>
      <c r="KJU737"/>
      <c r="KJV737"/>
      <c r="KJW737"/>
      <c r="KJX737"/>
      <c r="KJY737"/>
      <c r="KJZ737"/>
      <c r="KKA737"/>
      <c r="KKB737"/>
      <c r="KKC737"/>
      <c r="KKD737"/>
      <c r="KKE737"/>
      <c r="KKF737"/>
      <c r="KKG737"/>
      <c r="KKH737"/>
      <c r="KKI737"/>
      <c r="KKJ737"/>
      <c r="KKK737"/>
      <c r="KKL737"/>
      <c r="KKM737"/>
      <c r="KKN737"/>
      <c r="KKO737"/>
      <c r="KKP737"/>
      <c r="KKQ737"/>
      <c r="KKR737"/>
      <c r="KKS737"/>
      <c r="KKT737"/>
      <c r="KKU737"/>
      <c r="KKV737"/>
      <c r="KKW737"/>
      <c r="KKX737"/>
      <c r="KKY737"/>
      <c r="KKZ737"/>
      <c r="KLA737"/>
      <c r="KLB737"/>
      <c r="KLC737"/>
      <c r="KLD737"/>
      <c r="KLE737"/>
      <c r="KLF737"/>
      <c r="KLG737"/>
      <c r="KLH737"/>
      <c r="KLI737"/>
      <c r="KLJ737"/>
      <c r="KLK737"/>
      <c r="KLL737"/>
      <c r="KLM737"/>
      <c r="KLN737"/>
      <c r="KLO737"/>
      <c r="KLP737"/>
      <c r="KLQ737"/>
      <c r="KLR737"/>
      <c r="KLS737"/>
      <c r="KLT737"/>
      <c r="KLU737"/>
      <c r="KLV737"/>
      <c r="KLW737"/>
      <c r="KLX737"/>
      <c r="KLY737"/>
      <c r="KLZ737"/>
      <c r="KMA737"/>
      <c r="KMB737"/>
      <c r="KMC737"/>
      <c r="KMD737"/>
      <c r="KME737"/>
      <c r="KMF737"/>
      <c r="KMG737"/>
      <c r="KMH737"/>
      <c r="KMI737"/>
      <c r="KMJ737"/>
      <c r="KMK737"/>
      <c r="KML737"/>
      <c r="KMM737"/>
      <c r="KMN737"/>
      <c r="KMO737"/>
      <c r="KMP737"/>
      <c r="KMQ737"/>
      <c r="KMR737"/>
      <c r="KMS737"/>
      <c r="KMT737"/>
      <c r="KMU737"/>
      <c r="KMV737"/>
      <c r="KMW737"/>
      <c r="KMX737"/>
      <c r="KMY737"/>
      <c r="KMZ737"/>
      <c r="KNA737"/>
      <c r="KNB737"/>
      <c r="KNC737"/>
      <c r="KND737"/>
      <c r="KNE737"/>
      <c r="KNF737"/>
      <c r="KNG737"/>
      <c r="KNH737"/>
      <c r="KNI737"/>
      <c r="KNJ737"/>
      <c r="KNK737"/>
      <c r="KNL737"/>
      <c r="KNM737"/>
      <c r="KNN737"/>
      <c r="KNO737"/>
      <c r="KNP737"/>
      <c r="KNQ737"/>
      <c r="KNR737"/>
      <c r="KNS737"/>
      <c r="KNT737"/>
      <c r="KNU737"/>
      <c r="KNV737"/>
      <c r="KNW737"/>
      <c r="KNX737"/>
      <c r="KNY737"/>
      <c r="KNZ737"/>
      <c r="KOA737"/>
      <c r="KOB737"/>
      <c r="KOC737"/>
      <c r="KOD737"/>
      <c r="KOE737"/>
      <c r="KOF737"/>
      <c r="KOG737"/>
      <c r="KOH737"/>
      <c r="KOI737"/>
      <c r="KOJ737"/>
      <c r="KOK737"/>
      <c r="KOL737"/>
      <c r="KOM737"/>
      <c r="KON737"/>
      <c r="KOO737"/>
      <c r="KOP737"/>
      <c r="KOQ737"/>
      <c r="KOR737"/>
      <c r="KOS737"/>
      <c r="KOT737"/>
      <c r="KOU737"/>
      <c r="KOV737"/>
      <c r="KOW737"/>
      <c r="KOX737"/>
      <c r="KOY737"/>
      <c r="KOZ737"/>
      <c r="KPA737"/>
      <c r="KPB737"/>
      <c r="KPC737"/>
      <c r="KPD737"/>
      <c r="KPE737"/>
      <c r="KPF737"/>
      <c r="KPG737"/>
      <c r="KPH737"/>
      <c r="KPI737"/>
      <c r="KPJ737"/>
      <c r="KPK737"/>
      <c r="KPL737"/>
      <c r="KPM737"/>
      <c r="KPN737"/>
      <c r="KPO737"/>
      <c r="KPP737"/>
      <c r="KPQ737"/>
      <c r="KPR737"/>
      <c r="KPS737"/>
      <c r="KPT737"/>
      <c r="KPU737"/>
      <c r="KPV737"/>
      <c r="KPW737"/>
      <c r="KPX737"/>
      <c r="KPY737"/>
      <c r="KPZ737"/>
      <c r="KQA737"/>
      <c r="KQB737"/>
      <c r="KQC737"/>
      <c r="KQD737"/>
      <c r="KQE737"/>
      <c r="KQF737"/>
      <c r="KQG737"/>
      <c r="KQH737"/>
      <c r="KQI737"/>
      <c r="KQJ737"/>
      <c r="KQK737"/>
      <c r="KQL737"/>
      <c r="KQM737"/>
      <c r="KQN737"/>
      <c r="KQO737"/>
      <c r="KQP737"/>
      <c r="KQQ737"/>
      <c r="KQR737"/>
      <c r="KQS737"/>
      <c r="KQT737"/>
      <c r="KQU737"/>
      <c r="KQV737"/>
      <c r="KQW737"/>
      <c r="KQX737"/>
      <c r="KQY737"/>
      <c r="KQZ737"/>
      <c r="KRA737"/>
      <c r="KRB737"/>
      <c r="KRC737"/>
      <c r="KRD737"/>
      <c r="KRE737"/>
      <c r="KRF737"/>
      <c r="KRG737"/>
      <c r="KRH737"/>
      <c r="KRI737"/>
      <c r="KRJ737"/>
      <c r="KRK737"/>
      <c r="KRL737"/>
      <c r="KRM737"/>
      <c r="KRN737"/>
      <c r="KRO737"/>
      <c r="KRP737"/>
      <c r="KRQ737"/>
      <c r="KRR737"/>
      <c r="KRS737"/>
      <c r="KRT737"/>
      <c r="KRU737"/>
      <c r="KRV737"/>
      <c r="KRW737"/>
      <c r="KRX737"/>
      <c r="KRY737"/>
      <c r="KRZ737"/>
      <c r="KSA737"/>
      <c r="KSB737"/>
      <c r="KSC737"/>
      <c r="KSD737"/>
      <c r="KSE737"/>
      <c r="KSF737"/>
      <c r="KSG737"/>
      <c r="KSH737"/>
      <c r="KSI737"/>
      <c r="KSJ737"/>
      <c r="KSK737"/>
      <c r="KSL737"/>
      <c r="KSM737"/>
      <c r="KSN737"/>
      <c r="KSO737"/>
      <c r="KSP737"/>
      <c r="KSQ737"/>
      <c r="KSR737"/>
      <c r="KSS737"/>
      <c r="KST737"/>
      <c r="KSU737"/>
      <c r="KSV737"/>
      <c r="KSW737"/>
      <c r="KSX737"/>
      <c r="KSY737"/>
      <c r="KSZ737"/>
      <c r="KTA737"/>
      <c r="KTB737"/>
      <c r="KTC737"/>
      <c r="KTD737"/>
      <c r="KTE737"/>
      <c r="KTF737"/>
      <c r="KTG737"/>
      <c r="KTH737"/>
      <c r="KTI737"/>
      <c r="KTJ737"/>
      <c r="KTK737"/>
      <c r="KTL737"/>
      <c r="KTM737"/>
      <c r="KTN737"/>
      <c r="KTO737"/>
      <c r="KTP737"/>
      <c r="KTQ737"/>
      <c r="KTR737"/>
      <c r="KTS737"/>
      <c r="KTT737"/>
      <c r="KTU737"/>
      <c r="KTV737"/>
      <c r="KTW737"/>
      <c r="KTX737"/>
      <c r="KTY737"/>
      <c r="KTZ737"/>
      <c r="KUA737"/>
      <c r="KUB737"/>
      <c r="KUC737"/>
      <c r="KUD737"/>
      <c r="KUE737"/>
      <c r="KUF737"/>
      <c r="KUG737"/>
      <c r="KUH737"/>
      <c r="KUI737"/>
      <c r="KUJ737"/>
      <c r="KUK737"/>
      <c r="KUL737"/>
      <c r="KUM737"/>
      <c r="KUN737"/>
      <c r="KUO737"/>
      <c r="KUP737"/>
      <c r="KUQ737"/>
      <c r="KUR737"/>
      <c r="KUS737"/>
      <c r="KUT737"/>
      <c r="KUU737"/>
      <c r="KUV737"/>
      <c r="KUW737"/>
      <c r="KUX737"/>
      <c r="KUY737"/>
      <c r="KUZ737"/>
      <c r="KVA737"/>
      <c r="KVB737"/>
      <c r="KVC737"/>
      <c r="KVD737"/>
      <c r="KVE737"/>
      <c r="KVF737"/>
      <c r="KVG737"/>
      <c r="KVH737"/>
      <c r="KVI737"/>
      <c r="KVJ737"/>
      <c r="KVK737"/>
      <c r="KVL737"/>
      <c r="KVM737"/>
      <c r="KVN737"/>
      <c r="KVO737"/>
      <c r="KVP737"/>
      <c r="KVQ737"/>
      <c r="KVR737"/>
      <c r="KVS737"/>
      <c r="KVT737"/>
      <c r="KVU737"/>
      <c r="KVV737"/>
      <c r="KVW737"/>
      <c r="KVX737"/>
      <c r="KVY737"/>
      <c r="KVZ737"/>
      <c r="KWA737"/>
      <c r="KWB737"/>
      <c r="KWC737"/>
      <c r="KWD737"/>
      <c r="KWE737"/>
      <c r="KWF737"/>
      <c r="KWG737"/>
      <c r="KWH737"/>
      <c r="KWI737"/>
      <c r="KWJ737"/>
      <c r="KWK737"/>
      <c r="KWL737"/>
      <c r="KWM737"/>
      <c r="KWN737"/>
      <c r="KWO737"/>
      <c r="KWP737"/>
      <c r="KWQ737"/>
      <c r="KWR737"/>
      <c r="KWS737"/>
      <c r="KWT737"/>
      <c r="KWU737"/>
      <c r="KWV737"/>
      <c r="KWW737"/>
      <c r="KWX737"/>
      <c r="KWY737"/>
      <c r="KWZ737"/>
      <c r="KXA737"/>
      <c r="KXB737"/>
      <c r="KXC737"/>
      <c r="KXD737"/>
      <c r="KXE737"/>
      <c r="KXF737"/>
      <c r="KXG737"/>
      <c r="KXH737"/>
      <c r="KXI737"/>
      <c r="KXJ737"/>
      <c r="KXK737"/>
      <c r="KXL737"/>
      <c r="KXM737"/>
      <c r="KXN737"/>
      <c r="KXO737"/>
      <c r="KXP737"/>
      <c r="KXQ737"/>
      <c r="KXR737"/>
      <c r="KXS737"/>
      <c r="KXT737"/>
      <c r="KXU737"/>
      <c r="KXV737"/>
      <c r="KXW737"/>
      <c r="KXX737"/>
      <c r="KXY737"/>
      <c r="KXZ737"/>
      <c r="KYA737"/>
      <c r="KYB737"/>
      <c r="KYC737"/>
      <c r="KYD737"/>
      <c r="KYE737"/>
      <c r="KYF737"/>
      <c r="KYG737"/>
      <c r="KYH737"/>
      <c r="KYI737"/>
      <c r="KYJ737"/>
      <c r="KYK737"/>
      <c r="KYL737"/>
      <c r="KYM737"/>
      <c r="KYN737"/>
      <c r="KYO737"/>
      <c r="KYP737"/>
      <c r="KYQ737"/>
      <c r="KYR737"/>
      <c r="KYS737"/>
      <c r="KYT737"/>
      <c r="KYU737"/>
      <c r="KYV737"/>
      <c r="KYW737"/>
      <c r="KYX737"/>
      <c r="KYY737"/>
      <c r="KYZ737"/>
      <c r="KZA737"/>
      <c r="KZB737"/>
      <c r="KZC737"/>
      <c r="KZD737"/>
      <c r="KZE737"/>
      <c r="KZF737"/>
      <c r="KZG737"/>
      <c r="KZH737"/>
      <c r="KZI737"/>
      <c r="KZJ737"/>
      <c r="KZK737"/>
      <c r="KZL737"/>
      <c r="KZM737"/>
      <c r="KZN737"/>
      <c r="KZO737"/>
      <c r="KZP737"/>
      <c r="KZQ737"/>
      <c r="KZR737"/>
      <c r="KZS737"/>
      <c r="KZT737"/>
      <c r="KZU737"/>
      <c r="KZV737"/>
      <c r="KZW737"/>
      <c r="KZX737"/>
      <c r="KZY737"/>
      <c r="KZZ737"/>
      <c r="LAA737"/>
      <c r="LAB737"/>
      <c r="LAC737"/>
      <c r="LAD737"/>
      <c r="LAE737"/>
      <c r="LAF737"/>
      <c r="LAG737"/>
      <c r="LAH737"/>
      <c r="LAI737"/>
      <c r="LAJ737"/>
      <c r="LAK737"/>
      <c r="LAL737"/>
      <c r="LAM737"/>
      <c r="LAN737"/>
      <c r="LAO737"/>
      <c r="LAP737"/>
      <c r="LAQ737"/>
      <c r="LAR737"/>
      <c r="LAS737"/>
      <c r="LAT737"/>
      <c r="LAU737"/>
      <c r="LAV737"/>
      <c r="LAW737"/>
      <c r="LAX737"/>
      <c r="LAY737"/>
      <c r="LAZ737"/>
      <c r="LBA737"/>
      <c r="LBB737"/>
      <c r="LBC737"/>
      <c r="LBD737"/>
      <c r="LBE737"/>
      <c r="LBF737"/>
      <c r="LBG737"/>
      <c r="LBH737"/>
      <c r="LBI737"/>
      <c r="LBJ737"/>
      <c r="LBK737"/>
      <c r="LBL737"/>
      <c r="LBM737"/>
      <c r="LBN737"/>
      <c r="LBO737"/>
      <c r="LBP737"/>
      <c r="LBQ737"/>
      <c r="LBR737"/>
      <c r="LBS737"/>
      <c r="LBT737"/>
      <c r="LBU737"/>
      <c r="LBV737"/>
      <c r="LBW737"/>
      <c r="LBX737"/>
      <c r="LBY737"/>
      <c r="LBZ737"/>
      <c r="LCA737"/>
      <c r="LCB737"/>
      <c r="LCC737"/>
      <c r="LCD737"/>
      <c r="LCE737"/>
      <c r="LCF737"/>
      <c r="LCG737"/>
      <c r="LCH737"/>
      <c r="LCI737"/>
      <c r="LCJ737"/>
      <c r="LCK737"/>
      <c r="LCL737"/>
      <c r="LCM737"/>
      <c r="LCN737"/>
      <c r="LCO737"/>
      <c r="LCP737"/>
      <c r="LCQ737"/>
      <c r="LCR737"/>
      <c r="LCS737"/>
      <c r="LCT737"/>
      <c r="LCU737"/>
      <c r="LCV737"/>
      <c r="LCW737"/>
      <c r="LCX737"/>
      <c r="LCY737"/>
      <c r="LCZ737"/>
      <c r="LDA737"/>
      <c r="LDB737"/>
      <c r="LDC737"/>
      <c r="LDD737"/>
      <c r="LDE737"/>
      <c r="LDF737"/>
      <c r="LDG737"/>
      <c r="LDH737"/>
      <c r="LDI737"/>
      <c r="LDJ737"/>
      <c r="LDK737"/>
      <c r="LDL737"/>
      <c r="LDM737"/>
      <c r="LDN737"/>
      <c r="LDO737"/>
      <c r="LDP737"/>
      <c r="LDQ737"/>
      <c r="LDR737"/>
      <c r="LDS737"/>
      <c r="LDT737"/>
      <c r="LDU737"/>
      <c r="LDV737"/>
      <c r="LDW737"/>
      <c r="LDX737"/>
      <c r="LDY737"/>
      <c r="LDZ737"/>
      <c r="LEA737"/>
      <c r="LEB737"/>
      <c r="LEC737"/>
      <c r="LED737"/>
      <c r="LEE737"/>
      <c r="LEF737"/>
      <c r="LEG737"/>
      <c r="LEH737"/>
      <c r="LEI737"/>
      <c r="LEJ737"/>
      <c r="LEK737"/>
      <c r="LEL737"/>
      <c r="LEM737"/>
      <c r="LEN737"/>
      <c r="LEO737"/>
      <c r="LEP737"/>
      <c r="LEQ737"/>
      <c r="LER737"/>
      <c r="LES737"/>
      <c r="LET737"/>
      <c r="LEU737"/>
      <c r="LEV737"/>
      <c r="LEW737"/>
      <c r="LEX737"/>
      <c r="LEY737"/>
      <c r="LEZ737"/>
      <c r="LFA737"/>
      <c r="LFB737"/>
      <c r="LFC737"/>
      <c r="LFD737"/>
      <c r="LFE737"/>
      <c r="LFF737"/>
      <c r="LFG737"/>
      <c r="LFH737"/>
      <c r="LFI737"/>
      <c r="LFJ737"/>
      <c r="LFK737"/>
      <c r="LFL737"/>
      <c r="LFM737"/>
      <c r="LFN737"/>
      <c r="LFO737"/>
      <c r="LFP737"/>
      <c r="LFQ737"/>
      <c r="LFR737"/>
      <c r="LFS737"/>
      <c r="LFT737"/>
      <c r="LFU737"/>
      <c r="LFV737"/>
      <c r="LFW737"/>
      <c r="LFX737"/>
      <c r="LFY737"/>
      <c r="LFZ737"/>
      <c r="LGA737"/>
      <c r="LGB737"/>
      <c r="LGC737"/>
      <c r="LGD737"/>
      <c r="LGE737"/>
      <c r="LGF737"/>
      <c r="LGG737"/>
      <c r="LGH737"/>
      <c r="LGI737"/>
      <c r="LGJ737"/>
      <c r="LGK737"/>
      <c r="LGL737"/>
      <c r="LGM737"/>
      <c r="LGN737"/>
      <c r="LGO737"/>
      <c r="LGP737"/>
      <c r="LGQ737"/>
      <c r="LGR737"/>
      <c r="LGS737"/>
      <c r="LGT737"/>
      <c r="LGU737"/>
      <c r="LGV737"/>
      <c r="LGW737"/>
      <c r="LGX737"/>
      <c r="LGY737"/>
      <c r="LGZ737"/>
      <c r="LHA737"/>
      <c r="LHB737"/>
      <c r="LHC737"/>
      <c r="LHD737"/>
      <c r="LHE737"/>
      <c r="LHF737"/>
      <c r="LHG737"/>
      <c r="LHH737"/>
      <c r="LHI737"/>
      <c r="LHJ737"/>
      <c r="LHK737"/>
      <c r="LHL737"/>
      <c r="LHM737"/>
      <c r="LHN737"/>
      <c r="LHO737"/>
      <c r="LHP737"/>
      <c r="LHQ737"/>
      <c r="LHR737"/>
      <c r="LHS737"/>
      <c r="LHT737"/>
      <c r="LHU737"/>
      <c r="LHV737"/>
      <c r="LHW737"/>
      <c r="LHX737"/>
      <c r="LHY737"/>
      <c r="LHZ737"/>
      <c r="LIA737"/>
      <c r="LIB737"/>
      <c r="LIC737"/>
      <c r="LID737"/>
      <c r="LIE737"/>
      <c r="LIF737"/>
      <c r="LIG737"/>
      <c r="LIH737"/>
      <c r="LII737"/>
      <c r="LIJ737"/>
      <c r="LIK737"/>
      <c r="LIL737"/>
      <c r="LIM737"/>
      <c r="LIN737"/>
      <c r="LIO737"/>
      <c r="LIP737"/>
      <c r="LIQ737"/>
      <c r="LIR737"/>
      <c r="LIS737"/>
      <c r="LIT737"/>
      <c r="LIU737"/>
      <c r="LIV737"/>
      <c r="LIW737"/>
      <c r="LIX737"/>
      <c r="LIY737"/>
      <c r="LIZ737"/>
      <c r="LJA737"/>
      <c r="LJB737"/>
      <c r="LJC737"/>
      <c r="LJD737"/>
      <c r="LJE737"/>
      <c r="LJF737"/>
      <c r="LJG737"/>
      <c r="LJH737"/>
      <c r="LJI737"/>
      <c r="LJJ737"/>
      <c r="LJK737"/>
      <c r="LJL737"/>
      <c r="LJM737"/>
      <c r="LJN737"/>
      <c r="LJO737"/>
      <c r="LJP737"/>
      <c r="LJQ737"/>
      <c r="LJR737"/>
      <c r="LJS737"/>
      <c r="LJT737"/>
      <c r="LJU737"/>
      <c r="LJV737"/>
      <c r="LJW737"/>
      <c r="LJX737"/>
      <c r="LJY737"/>
      <c r="LJZ737"/>
      <c r="LKA737"/>
      <c r="LKB737"/>
      <c r="LKC737"/>
      <c r="LKD737"/>
      <c r="LKE737"/>
      <c r="LKF737"/>
      <c r="LKG737"/>
      <c r="LKH737"/>
      <c r="LKI737"/>
      <c r="LKJ737"/>
      <c r="LKK737"/>
      <c r="LKL737"/>
      <c r="LKM737"/>
      <c r="LKN737"/>
      <c r="LKO737"/>
      <c r="LKP737"/>
      <c r="LKQ737"/>
      <c r="LKR737"/>
      <c r="LKS737"/>
      <c r="LKT737"/>
      <c r="LKU737"/>
      <c r="LKV737"/>
      <c r="LKW737"/>
      <c r="LKX737"/>
      <c r="LKY737"/>
      <c r="LKZ737"/>
      <c r="LLA737"/>
      <c r="LLB737"/>
      <c r="LLC737"/>
      <c r="LLD737"/>
      <c r="LLE737"/>
      <c r="LLF737"/>
      <c r="LLG737"/>
      <c r="LLH737"/>
      <c r="LLI737"/>
      <c r="LLJ737"/>
      <c r="LLK737"/>
      <c r="LLL737"/>
      <c r="LLM737"/>
      <c r="LLN737"/>
      <c r="LLO737"/>
      <c r="LLP737"/>
      <c r="LLQ737"/>
      <c r="LLR737"/>
      <c r="LLS737"/>
      <c r="LLT737"/>
      <c r="LLU737"/>
      <c r="LLV737"/>
      <c r="LLW737"/>
      <c r="LLX737"/>
      <c r="LLY737"/>
      <c r="LLZ737"/>
      <c r="LMA737"/>
      <c r="LMB737"/>
      <c r="LMC737"/>
      <c r="LMD737"/>
      <c r="LME737"/>
      <c r="LMF737"/>
      <c r="LMG737"/>
      <c r="LMH737"/>
      <c r="LMI737"/>
      <c r="LMJ737"/>
      <c r="LMK737"/>
      <c r="LML737"/>
      <c r="LMM737"/>
      <c r="LMN737"/>
      <c r="LMO737"/>
      <c r="LMP737"/>
      <c r="LMQ737"/>
      <c r="LMR737"/>
      <c r="LMS737"/>
      <c r="LMT737"/>
      <c r="LMU737"/>
      <c r="LMV737"/>
      <c r="LMW737"/>
      <c r="LMX737"/>
      <c r="LMY737"/>
      <c r="LMZ737"/>
      <c r="LNA737"/>
      <c r="LNB737"/>
      <c r="LNC737"/>
      <c r="LND737"/>
      <c r="LNE737"/>
      <c r="LNF737"/>
      <c r="LNG737"/>
      <c r="LNH737"/>
      <c r="LNI737"/>
      <c r="LNJ737"/>
      <c r="LNK737"/>
      <c r="LNL737"/>
      <c r="LNM737"/>
      <c r="LNN737"/>
      <c r="LNO737"/>
      <c r="LNP737"/>
      <c r="LNQ737"/>
      <c r="LNR737"/>
      <c r="LNS737"/>
      <c r="LNT737"/>
      <c r="LNU737"/>
      <c r="LNV737"/>
      <c r="LNW737"/>
      <c r="LNX737"/>
      <c r="LNY737"/>
      <c r="LNZ737"/>
      <c r="LOA737"/>
      <c r="LOB737"/>
      <c r="LOC737"/>
      <c r="LOD737"/>
      <c r="LOE737"/>
      <c r="LOF737"/>
      <c r="LOG737"/>
      <c r="LOH737"/>
      <c r="LOI737"/>
      <c r="LOJ737"/>
      <c r="LOK737"/>
      <c r="LOL737"/>
      <c r="LOM737"/>
      <c r="LON737"/>
      <c r="LOO737"/>
      <c r="LOP737"/>
      <c r="LOQ737"/>
      <c r="LOR737"/>
      <c r="LOS737"/>
      <c r="LOT737"/>
      <c r="LOU737"/>
      <c r="LOV737"/>
      <c r="LOW737"/>
      <c r="LOX737"/>
      <c r="LOY737"/>
      <c r="LOZ737"/>
      <c r="LPA737"/>
      <c r="LPB737"/>
      <c r="LPC737"/>
      <c r="LPD737"/>
      <c r="LPE737"/>
      <c r="LPF737"/>
      <c r="LPG737"/>
      <c r="LPH737"/>
      <c r="LPI737"/>
      <c r="LPJ737"/>
      <c r="LPK737"/>
      <c r="LPL737"/>
      <c r="LPM737"/>
      <c r="LPN737"/>
      <c r="LPO737"/>
      <c r="LPP737"/>
      <c r="LPQ737"/>
      <c r="LPR737"/>
      <c r="LPS737"/>
      <c r="LPT737"/>
      <c r="LPU737"/>
      <c r="LPV737"/>
      <c r="LPW737"/>
      <c r="LPX737"/>
      <c r="LPY737"/>
      <c r="LPZ737"/>
      <c r="LQA737"/>
      <c r="LQB737"/>
      <c r="LQC737"/>
      <c r="LQD737"/>
      <c r="LQE737"/>
      <c r="LQF737"/>
      <c r="LQG737"/>
      <c r="LQH737"/>
      <c r="LQI737"/>
      <c r="LQJ737"/>
      <c r="LQK737"/>
      <c r="LQL737"/>
      <c r="LQM737"/>
      <c r="LQN737"/>
      <c r="LQO737"/>
      <c r="LQP737"/>
      <c r="LQQ737"/>
      <c r="LQR737"/>
      <c r="LQS737"/>
      <c r="LQT737"/>
      <c r="LQU737"/>
      <c r="LQV737"/>
      <c r="LQW737"/>
      <c r="LQX737"/>
      <c r="LQY737"/>
      <c r="LQZ737"/>
      <c r="LRA737"/>
      <c r="LRB737"/>
      <c r="LRC737"/>
      <c r="LRD737"/>
      <c r="LRE737"/>
      <c r="LRF737"/>
      <c r="LRG737"/>
      <c r="LRH737"/>
      <c r="LRI737"/>
      <c r="LRJ737"/>
      <c r="LRK737"/>
      <c r="LRL737"/>
      <c r="LRM737"/>
      <c r="LRN737"/>
      <c r="LRO737"/>
      <c r="LRP737"/>
      <c r="LRQ737"/>
      <c r="LRR737"/>
      <c r="LRS737"/>
      <c r="LRT737"/>
      <c r="LRU737"/>
      <c r="LRV737"/>
      <c r="LRW737"/>
      <c r="LRX737"/>
      <c r="LRY737"/>
      <c r="LRZ737"/>
      <c r="LSA737"/>
      <c r="LSB737"/>
      <c r="LSC737"/>
      <c r="LSD737"/>
      <c r="LSE737"/>
      <c r="LSF737"/>
      <c r="LSG737"/>
      <c r="LSH737"/>
      <c r="LSI737"/>
      <c r="LSJ737"/>
      <c r="LSK737"/>
      <c r="LSL737"/>
      <c r="LSM737"/>
      <c r="LSN737"/>
      <c r="LSO737"/>
      <c r="LSP737"/>
      <c r="LSQ737"/>
      <c r="LSR737"/>
      <c r="LSS737"/>
      <c r="LST737"/>
      <c r="LSU737"/>
      <c r="LSV737"/>
      <c r="LSW737"/>
      <c r="LSX737"/>
      <c r="LSY737"/>
      <c r="LSZ737"/>
      <c r="LTA737"/>
      <c r="LTB737"/>
      <c r="LTC737"/>
      <c r="LTD737"/>
      <c r="LTE737"/>
      <c r="LTF737"/>
      <c r="LTG737"/>
      <c r="LTH737"/>
      <c r="LTI737"/>
      <c r="LTJ737"/>
      <c r="LTK737"/>
      <c r="LTL737"/>
      <c r="LTM737"/>
      <c r="LTN737"/>
      <c r="LTO737"/>
      <c r="LTP737"/>
      <c r="LTQ737"/>
      <c r="LTR737"/>
      <c r="LTS737"/>
      <c r="LTT737"/>
      <c r="LTU737"/>
      <c r="LTV737"/>
      <c r="LTW737"/>
      <c r="LTX737"/>
      <c r="LTY737"/>
      <c r="LTZ737"/>
      <c r="LUA737"/>
      <c r="LUB737"/>
      <c r="LUC737"/>
      <c r="LUD737"/>
      <c r="LUE737"/>
      <c r="LUF737"/>
      <c r="LUG737"/>
      <c r="LUH737"/>
      <c r="LUI737"/>
      <c r="LUJ737"/>
      <c r="LUK737"/>
      <c r="LUL737"/>
      <c r="LUM737"/>
      <c r="LUN737"/>
      <c r="LUO737"/>
      <c r="LUP737"/>
      <c r="LUQ737"/>
      <c r="LUR737"/>
      <c r="LUS737"/>
      <c r="LUT737"/>
      <c r="LUU737"/>
      <c r="LUV737"/>
      <c r="LUW737"/>
      <c r="LUX737"/>
      <c r="LUY737"/>
      <c r="LUZ737"/>
      <c r="LVA737"/>
      <c r="LVB737"/>
      <c r="LVC737"/>
      <c r="LVD737"/>
      <c r="LVE737"/>
      <c r="LVF737"/>
      <c r="LVG737"/>
      <c r="LVH737"/>
      <c r="LVI737"/>
      <c r="LVJ737"/>
      <c r="LVK737"/>
      <c r="LVL737"/>
      <c r="LVM737"/>
      <c r="LVN737"/>
      <c r="LVO737"/>
      <c r="LVP737"/>
      <c r="LVQ737"/>
      <c r="LVR737"/>
      <c r="LVS737"/>
      <c r="LVT737"/>
      <c r="LVU737"/>
      <c r="LVV737"/>
      <c r="LVW737"/>
      <c r="LVX737"/>
      <c r="LVY737"/>
      <c r="LVZ737"/>
      <c r="LWA737"/>
      <c r="LWB737"/>
      <c r="LWC737"/>
      <c r="LWD737"/>
      <c r="LWE737"/>
      <c r="LWF737"/>
      <c r="LWG737"/>
      <c r="LWH737"/>
      <c r="LWI737"/>
      <c r="LWJ737"/>
      <c r="LWK737"/>
      <c r="LWL737"/>
      <c r="LWM737"/>
      <c r="LWN737"/>
      <c r="LWO737"/>
      <c r="LWP737"/>
      <c r="LWQ737"/>
      <c r="LWR737"/>
      <c r="LWS737"/>
      <c r="LWT737"/>
      <c r="LWU737"/>
      <c r="LWV737"/>
      <c r="LWW737"/>
      <c r="LWX737"/>
      <c r="LWY737"/>
      <c r="LWZ737"/>
      <c r="LXA737"/>
      <c r="LXB737"/>
      <c r="LXC737"/>
      <c r="LXD737"/>
      <c r="LXE737"/>
      <c r="LXF737"/>
      <c r="LXG737"/>
      <c r="LXH737"/>
      <c r="LXI737"/>
      <c r="LXJ737"/>
      <c r="LXK737"/>
      <c r="LXL737"/>
      <c r="LXM737"/>
      <c r="LXN737"/>
      <c r="LXO737"/>
      <c r="LXP737"/>
      <c r="LXQ737"/>
      <c r="LXR737"/>
      <c r="LXS737"/>
      <c r="LXT737"/>
      <c r="LXU737"/>
      <c r="LXV737"/>
      <c r="LXW737"/>
      <c r="LXX737"/>
      <c r="LXY737"/>
      <c r="LXZ737"/>
      <c r="LYA737"/>
      <c r="LYB737"/>
      <c r="LYC737"/>
      <c r="LYD737"/>
      <c r="LYE737"/>
      <c r="LYF737"/>
      <c r="LYG737"/>
      <c r="LYH737"/>
      <c r="LYI737"/>
      <c r="LYJ737"/>
      <c r="LYK737"/>
      <c r="LYL737"/>
      <c r="LYM737"/>
      <c r="LYN737"/>
      <c r="LYO737"/>
      <c r="LYP737"/>
      <c r="LYQ737"/>
      <c r="LYR737"/>
      <c r="LYS737"/>
      <c r="LYT737"/>
      <c r="LYU737"/>
      <c r="LYV737"/>
      <c r="LYW737"/>
      <c r="LYX737"/>
      <c r="LYY737"/>
      <c r="LYZ737"/>
      <c r="LZA737"/>
      <c r="LZB737"/>
      <c r="LZC737"/>
      <c r="LZD737"/>
      <c r="LZE737"/>
      <c r="LZF737"/>
      <c r="LZG737"/>
      <c r="LZH737"/>
      <c r="LZI737"/>
      <c r="LZJ737"/>
      <c r="LZK737"/>
      <c r="LZL737"/>
      <c r="LZM737"/>
      <c r="LZN737"/>
      <c r="LZO737"/>
      <c r="LZP737"/>
      <c r="LZQ737"/>
      <c r="LZR737"/>
      <c r="LZS737"/>
      <c r="LZT737"/>
      <c r="LZU737"/>
      <c r="LZV737"/>
      <c r="LZW737"/>
      <c r="LZX737"/>
      <c r="LZY737"/>
      <c r="LZZ737"/>
      <c r="MAA737"/>
      <c r="MAB737"/>
      <c r="MAC737"/>
      <c r="MAD737"/>
      <c r="MAE737"/>
      <c r="MAF737"/>
      <c r="MAG737"/>
      <c r="MAH737"/>
      <c r="MAI737"/>
      <c r="MAJ737"/>
      <c r="MAK737"/>
      <c r="MAL737"/>
      <c r="MAM737"/>
      <c r="MAN737"/>
      <c r="MAO737"/>
      <c r="MAP737"/>
      <c r="MAQ737"/>
      <c r="MAR737"/>
      <c r="MAS737"/>
      <c r="MAT737"/>
      <c r="MAU737"/>
      <c r="MAV737"/>
      <c r="MAW737"/>
      <c r="MAX737"/>
      <c r="MAY737"/>
      <c r="MAZ737"/>
      <c r="MBA737"/>
      <c r="MBB737"/>
      <c r="MBC737"/>
      <c r="MBD737"/>
      <c r="MBE737"/>
      <c r="MBF737"/>
      <c r="MBG737"/>
      <c r="MBH737"/>
      <c r="MBI737"/>
      <c r="MBJ737"/>
      <c r="MBK737"/>
      <c r="MBL737"/>
      <c r="MBM737"/>
      <c r="MBN737"/>
      <c r="MBO737"/>
      <c r="MBP737"/>
      <c r="MBQ737"/>
      <c r="MBR737"/>
      <c r="MBS737"/>
      <c r="MBT737"/>
      <c r="MBU737"/>
      <c r="MBV737"/>
      <c r="MBW737"/>
      <c r="MBX737"/>
      <c r="MBY737"/>
      <c r="MBZ737"/>
      <c r="MCA737"/>
      <c r="MCB737"/>
      <c r="MCC737"/>
      <c r="MCD737"/>
      <c r="MCE737"/>
      <c r="MCF737"/>
      <c r="MCG737"/>
      <c r="MCH737"/>
      <c r="MCI737"/>
      <c r="MCJ737"/>
      <c r="MCK737"/>
      <c r="MCL737"/>
      <c r="MCM737"/>
      <c r="MCN737"/>
      <c r="MCO737"/>
      <c r="MCP737"/>
      <c r="MCQ737"/>
      <c r="MCR737"/>
      <c r="MCS737"/>
      <c r="MCT737"/>
      <c r="MCU737"/>
      <c r="MCV737"/>
      <c r="MCW737"/>
      <c r="MCX737"/>
      <c r="MCY737"/>
      <c r="MCZ737"/>
      <c r="MDA737"/>
      <c r="MDB737"/>
      <c r="MDC737"/>
      <c r="MDD737"/>
      <c r="MDE737"/>
      <c r="MDF737"/>
      <c r="MDG737"/>
      <c r="MDH737"/>
      <c r="MDI737"/>
      <c r="MDJ737"/>
      <c r="MDK737"/>
      <c r="MDL737"/>
      <c r="MDM737"/>
      <c r="MDN737"/>
      <c r="MDO737"/>
      <c r="MDP737"/>
      <c r="MDQ737"/>
      <c r="MDR737"/>
      <c r="MDS737"/>
      <c r="MDT737"/>
      <c r="MDU737"/>
      <c r="MDV737"/>
      <c r="MDW737"/>
      <c r="MDX737"/>
      <c r="MDY737"/>
      <c r="MDZ737"/>
      <c r="MEA737"/>
      <c r="MEB737"/>
      <c r="MEC737"/>
      <c r="MED737"/>
      <c r="MEE737"/>
      <c r="MEF737"/>
      <c r="MEG737"/>
      <c r="MEH737"/>
      <c r="MEI737"/>
      <c r="MEJ737"/>
      <c r="MEK737"/>
      <c r="MEL737"/>
      <c r="MEM737"/>
      <c r="MEN737"/>
      <c r="MEO737"/>
      <c r="MEP737"/>
      <c r="MEQ737"/>
      <c r="MER737"/>
      <c r="MES737"/>
      <c r="MET737"/>
      <c r="MEU737"/>
      <c r="MEV737"/>
      <c r="MEW737"/>
      <c r="MEX737"/>
      <c r="MEY737"/>
      <c r="MEZ737"/>
      <c r="MFA737"/>
      <c r="MFB737"/>
      <c r="MFC737"/>
      <c r="MFD737"/>
      <c r="MFE737"/>
      <c r="MFF737"/>
      <c r="MFG737"/>
      <c r="MFH737"/>
      <c r="MFI737"/>
      <c r="MFJ737"/>
      <c r="MFK737"/>
      <c r="MFL737"/>
      <c r="MFM737"/>
      <c r="MFN737"/>
      <c r="MFO737"/>
      <c r="MFP737"/>
      <c r="MFQ737"/>
      <c r="MFR737"/>
      <c r="MFS737"/>
      <c r="MFT737"/>
      <c r="MFU737"/>
      <c r="MFV737"/>
      <c r="MFW737"/>
      <c r="MFX737"/>
      <c r="MFY737"/>
      <c r="MFZ737"/>
      <c r="MGA737"/>
      <c r="MGB737"/>
      <c r="MGC737"/>
      <c r="MGD737"/>
      <c r="MGE737"/>
      <c r="MGF737"/>
      <c r="MGG737"/>
      <c r="MGH737"/>
      <c r="MGI737"/>
      <c r="MGJ737"/>
      <c r="MGK737"/>
      <c r="MGL737"/>
      <c r="MGM737"/>
      <c r="MGN737"/>
      <c r="MGO737"/>
      <c r="MGP737"/>
      <c r="MGQ737"/>
      <c r="MGR737"/>
      <c r="MGS737"/>
      <c r="MGT737"/>
      <c r="MGU737"/>
      <c r="MGV737"/>
      <c r="MGW737"/>
      <c r="MGX737"/>
      <c r="MGY737"/>
      <c r="MGZ737"/>
      <c r="MHA737"/>
      <c r="MHB737"/>
      <c r="MHC737"/>
      <c r="MHD737"/>
      <c r="MHE737"/>
      <c r="MHF737"/>
      <c r="MHG737"/>
      <c r="MHH737"/>
      <c r="MHI737"/>
      <c r="MHJ737"/>
      <c r="MHK737"/>
      <c r="MHL737"/>
      <c r="MHM737"/>
      <c r="MHN737"/>
      <c r="MHO737"/>
      <c r="MHP737"/>
      <c r="MHQ737"/>
      <c r="MHR737"/>
      <c r="MHS737"/>
      <c r="MHT737"/>
      <c r="MHU737"/>
      <c r="MHV737"/>
      <c r="MHW737"/>
      <c r="MHX737"/>
      <c r="MHY737"/>
      <c r="MHZ737"/>
      <c r="MIA737"/>
      <c r="MIB737"/>
      <c r="MIC737"/>
      <c r="MID737"/>
      <c r="MIE737"/>
      <c r="MIF737"/>
      <c r="MIG737"/>
      <c r="MIH737"/>
      <c r="MII737"/>
      <c r="MIJ737"/>
      <c r="MIK737"/>
      <c r="MIL737"/>
      <c r="MIM737"/>
      <c r="MIN737"/>
      <c r="MIO737"/>
      <c r="MIP737"/>
      <c r="MIQ737"/>
      <c r="MIR737"/>
      <c r="MIS737"/>
      <c r="MIT737"/>
      <c r="MIU737"/>
      <c r="MIV737"/>
      <c r="MIW737"/>
      <c r="MIX737"/>
      <c r="MIY737"/>
      <c r="MIZ737"/>
      <c r="MJA737"/>
      <c r="MJB737"/>
      <c r="MJC737"/>
      <c r="MJD737"/>
      <c r="MJE737"/>
      <c r="MJF737"/>
      <c r="MJG737"/>
      <c r="MJH737"/>
      <c r="MJI737"/>
      <c r="MJJ737"/>
      <c r="MJK737"/>
      <c r="MJL737"/>
      <c r="MJM737"/>
      <c r="MJN737"/>
      <c r="MJO737"/>
      <c r="MJP737"/>
      <c r="MJQ737"/>
      <c r="MJR737"/>
      <c r="MJS737"/>
      <c r="MJT737"/>
      <c r="MJU737"/>
      <c r="MJV737"/>
      <c r="MJW737"/>
      <c r="MJX737"/>
      <c r="MJY737"/>
      <c r="MJZ737"/>
      <c r="MKA737"/>
      <c r="MKB737"/>
      <c r="MKC737"/>
      <c r="MKD737"/>
      <c r="MKE737"/>
      <c r="MKF737"/>
      <c r="MKG737"/>
      <c r="MKH737"/>
      <c r="MKI737"/>
      <c r="MKJ737"/>
      <c r="MKK737"/>
      <c r="MKL737"/>
      <c r="MKM737"/>
      <c r="MKN737"/>
      <c r="MKO737"/>
      <c r="MKP737"/>
      <c r="MKQ737"/>
      <c r="MKR737"/>
      <c r="MKS737"/>
      <c r="MKT737"/>
      <c r="MKU737"/>
      <c r="MKV737"/>
      <c r="MKW737"/>
      <c r="MKX737"/>
      <c r="MKY737"/>
      <c r="MKZ737"/>
      <c r="MLA737"/>
      <c r="MLB737"/>
      <c r="MLC737"/>
      <c r="MLD737"/>
      <c r="MLE737"/>
      <c r="MLF737"/>
      <c r="MLG737"/>
      <c r="MLH737"/>
      <c r="MLI737"/>
      <c r="MLJ737"/>
      <c r="MLK737"/>
      <c r="MLL737"/>
      <c r="MLM737"/>
      <c r="MLN737"/>
      <c r="MLO737"/>
      <c r="MLP737"/>
      <c r="MLQ737"/>
      <c r="MLR737"/>
      <c r="MLS737"/>
      <c r="MLT737"/>
      <c r="MLU737"/>
      <c r="MLV737"/>
      <c r="MLW737"/>
      <c r="MLX737"/>
      <c r="MLY737"/>
      <c r="MLZ737"/>
      <c r="MMA737"/>
      <c r="MMB737"/>
      <c r="MMC737"/>
      <c r="MMD737"/>
      <c r="MME737"/>
      <c r="MMF737"/>
      <c r="MMG737"/>
      <c r="MMH737"/>
      <c r="MMI737"/>
      <c r="MMJ737"/>
      <c r="MMK737"/>
      <c r="MML737"/>
      <c r="MMM737"/>
      <c r="MMN737"/>
      <c r="MMO737"/>
      <c r="MMP737"/>
      <c r="MMQ737"/>
      <c r="MMR737"/>
      <c r="MMS737"/>
      <c r="MMT737"/>
      <c r="MMU737"/>
      <c r="MMV737"/>
      <c r="MMW737"/>
      <c r="MMX737"/>
      <c r="MMY737"/>
      <c r="MMZ737"/>
      <c r="MNA737"/>
      <c r="MNB737"/>
      <c r="MNC737"/>
      <c r="MND737"/>
      <c r="MNE737"/>
      <c r="MNF737"/>
      <c r="MNG737"/>
      <c r="MNH737"/>
      <c r="MNI737"/>
      <c r="MNJ737"/>
      <c r="MNK737"/>
      <c r="MNL737"/>
      <c r="MNM737"/>
      <c r="MNN737"/>
      <c r="MNO737"/>
      <c r="MNP737"/>
      <c r="MNQ737"/>
      <c r="MNR737"/>
      <c r="MNS737"/>
      <c r="MNT737"/>
      <c r="MNU737"/>
      <c r="MNV737"/>
      <c r="MNW737"/>
      <c r="MNX737"/>
      <c r="MNY737"/>
      <c r="MNZ737"/>
      <c r="MOA737"/>
      <c r="MOB737"/>
      <c r="MOC737"/>
      <c r="MOD737"/>
      <c r="MOE737"/>
      <c r="MOF737"/>
      <c r="MOG737"/>
      <c r="MOH737"/>
      <c r="MOI737"/>
      <c r="MOJ737"/>
      <c r="MOK737"/>
      <c r="MOL737"/>
      <c r="MOM737"/>
      <c r="MON737"/>
      <c r="MOO737"/>
      <c r="MOP737"/>
      <c r="MOQ737"/>
      <c r="MOR737"/>
      <c r="MOS737"/>
      <c r="MOT737"/>
      <c r="MOU737"/>
      <c r="MOV737"/>
      <c r="MOW737"/>
      <c r="MOX737"/>
      <c r="MOY737"/>
      <c r="MOZ737"/>
      <c r="MPA737"/>
      <c r="MPB737"/>
      <c r="MPC737"/>
      <c r="MPD737"/>
      <c r="MPE737"/>
      <c r="MPF737"/>
      <c r="MPG737"/>
      <c r="MPH737"/>
      <c r="MPI737"/>
      <c r="MPJ737"/>
      <c r="MPK737"/>
      <c r="MPL737"/>
      <c r="MPM737"/>
      <c r="MPN737"/>
      <c r="MPO737"/>
      <c r="MPP737"/>
      <c r="MPQ737"/>
      <c r="MPR737"/>
      <c r="MPS737"/>
      <c r="MPT737"/>
      <c r="MPU737"/>
      <c r="MPV737"/>
      <c r="MPW737"/>
      <c r="MPX737"/>
      <c r="MPY737"/>
      <c r="MPZ737"/>
      <c r="MQA737"/>
      <c r="MQB737"/>
      <c r="MQC737"/>
      <c r="MQD737"/>
      <c r="MQE737"/>
      <c r="MQF737"/>
      <c r="MQG737"/>
      <c r="MQH737"/>
      <c r="MQI737"/>
      <c r="MQJ737"/>
      <c r="MQK737"/>
      <c r="MQL737"/>
      <c r="MQM737"/>
      <c r="MQN737"/>
      <c r="MQO737"/>
      <c r="MQP737"/>
      <c r="MQQ737"/>
      <c r="MQR737"/>
      <c r="MQS737"/>
      <c r="MQT737"/>
      <c r="MQU737"/>
      <c r="MQV737"/>
      <c r="MQW737"/>
      <c r="MQX737"/>
      <c r="MQY737"/>
      <c r="MQZ737"/>
      <c r="MRA737"/>
      <c r="MRB737"/>
      <c r="MRC737"/>
      <c r="MRD737"/>
      <c r="MRE737"/>
      <c r="MRF737"/>
      <c r="MRG737"/>
      <c r="MRH737"/>
      <c r="MRI737"/>
      <c r="MRJ737"/>
      <c r="MRK737"/>
      <c r="MRL737"/>
      <c r="MRM737"/>
      <c r="MRN737"/>
      <c r="MRO737"/>
      <c r="MRP737"/>
      <c r="MRQ737"/>
      <c r="MRR737"/>
      <c r="MRS737"/>
      <c r="MRT737"/>
      <c r="MRU737"/>
      <c r="MRV737"/>
      <c r="MRW737"/>
      <c r="MRX737"/>
      <c r="MRY737"/>
      <c r="MRZ737"/>
      <c r="MSA737"/>
      <c r="MSB737"/>
      <c r="MSC737"/>
      <c r="MSD737"/>
      <c r="MSE737"/>
      <c r="MSF737"/>
      <c r="MSG737"/>
      <c r="MSH737"/>
      <c r="MSI737"/>
      <c r="MSJ737"/>
      <c r="MSK737"/>
      <c r="MSL737"/>
      <c r="MSM737"/>
      <c r="MSN737"/>
      <c r="MSO737"/>
      <c r="MSP737"/>
      <c r="MSQ737"/>
      <c r="MSR737"/>
      <c r="MSS737"/>
      <c r="MST737"/>
      <c r="MSU737"/>
      <c r="MSV737"/>
      <c r="MSW737"/>
      <c r="MSX737"/>
      <c r="MSY737"/>
      <c r="MSZ737"/>
      <c r="MTA737"/>
      <c r="MTB737"/>
      <c r="MTC737"/>
      <c r="MTD737"/>
      <c r="MTE737"/>
      <c r="MTF737"/>
      <c r="MTG737"/>
      <c r="MTH737"/>
      <c r="MTI737"/>
      <c r="MTJ737"/>
      <c r="MTK737"/>
      <c r="MTL737"/>
      <c r="MTM737"/>
      <c r="MTN737"/>
      <c r="MTO737"/>
      <c r="MTP737"/>
      <c r="MTQ737"/>
      <c r="MTR737"/>
      <c r="MTS737"/>
      <c r="MTT737"/>
      <c r="MTU737"/>
      <c r="MTV737"/>
      <c r="MTW737"/>
      <c r="MTX737"/>
      <c r="MTY737"/>
      <c r="MTZ737"/>
      <c r="MUA737"/>
      <c r="MUB737"/>
      <c r="MUC737"/>
      <c r="MUD737"/>
      <c r="MUE737"/>
      <c r="MUF737"/>
      <c r="MUG737"/>
      <c r="MUH737"/>
      <c r="MUI737"/>
      <c r="MUJ737"/>
      <c r="MUK737"/>
      <c r="MUL737"/>
      <c r="MUM737"/>
      <c r="MUN737"/>
      <c r="MUO737"/>
      <c r="MUP737"/>
      <c r="MUQ737"/>
      <c r="MUR737"/>
      <c r="MUS737"/>
      <c r="MUT737"/>
      <c r="MUU737"/>
      <c r="MUV737"/>
      <c r="MUW737"/>
      <c r="MUX737"/>
      <c r="MUY737"/>
      <c r="MUZ737"/>
      <c r="MVA737"/>
      <c r="MVB737"/>
      <c r="MVC737"/>
      <c r="MVD737"/>
      <c r="MVE737"/>
      <c r="MVF737"/>
      <c r="MVG737"/>
      <c r="MVH737"/>
      <c r="MVI737"/>
      <c r="MVJ737"/>
      <c r="MVK737"/>
      <c r="MVL737"/>
      <c r="MVM737"/>
      <c r="MVN737"/>
      <c r="MVO737"/>
      <c r="MVP737"/>
      <c r="MVQ737"/>
      <c r="MVR737"/>
      <c r="MVS737"/>
      <c r="MVT737"/>
      <c r="MVU737"/>
      <c r="MVV737"/>
      <c r="MVW737"/>
      <c r="MVX737"/>
      <c r="MVY737"/>
      <c r="MVZ737"/>
      <c r="MWA737"/>
      <c r="MWB737"/>
      <c r="MWC737"/>
      <c r="MWD737"/>
      <c r="MWE737"/>
      <c r="MWF737"/>
      <c r="MWG737"/>
      <c r="MWH737"/>
      <c r="MWI737"/>
      <c r="MWJ737"/>
      <c r="MWK737"/>
      <c r="MWL737"/>
      <c r="MWM737"/>
      <c r="MWN737"/>
      <c r="MWO737"/>
      <c r="MWP737"/>
      <c r="MWQ737"/>
      <c r="MWR737"/>
      <c r="MWS737"/>
      <c r="MWT737"/>
      <c r="MWU737"/>
      <c r="MWV737"/>
      <c r="MWW737"/>
      <c r="MWX737"/>
      <c r="MWY737"/>
      <c r="MWZ737"/>
      <c r="MXA737"/>
      <c r="MXB737"/>
      <c r="MXC737"/>
      <c r="MXD737"/>
      <c r="MXE737"/>
      <c r="MXF737"/>
      <c r="MXG737"/>
      <c r="MXH737"/>
      <c r="MXI737"/>
      <c r="MXJ737"/>
      <c r="MXK737"/>
      <c r="MXL737"/>
      <c r="MXM737"/>
      <c r="MXN737"/>
      <c r="MXO737"/>
      <c r="MXP737"/>
      <c r="MXQ737"/>
      <c r="MXR737"/>
      <c r="MXS737"/>
      <c r="MXT737"/>
      <c r="MXU737"/>
      <c r="MXV737"/>
      <c r="MXW737"/>
      <c r="MXX737"/>
      <c r="MXY737"/>
      <c r="MXZ737"/>
      <c r="MYA737"/>
      <c r="MYB737"/>
      <c r="MYC737"/>
      <c r="MYD737"/>
      <c r="MYE737"/>
      <c r="MYF737"/>
      <c r="MYG737"/>
      <c r="MYH737"/>
      <c r="MYI737"/>
      <c r="MYJ737"/>
      <c r="MYK737"/>
      <c r="MYL737"/>
      <c r="MYM737"/>
      <c r="MYN737"/>
      <c r="MYO737"/>
      <c r="MYP737"/>
      <c r="MYQ737"/>
      <c r="MYR737"/>
      <c r="MYS737"/>
      <c r="MYT737"/>
      <c r="MYU737"/>
      <c r="MYV737"/>
      <c r="MYW737"/>
      <c r="MYX737"/>
      <c r="MYY737"/>
      <c r="MYZ737"/>
      <c r="MZA737"/>
      <c r="MZB737"/>
      <c r="MZC737"/>
      <c r="MZD737"/>
      <c r="MZE737"/>
      <c r="MZF737"/>
      <c r="MZG737"/>
      <c r="MZH737"/>
      <c r="MZI737"/>
      <c r="MZJ737"/>
      <c r="MZK737"/>
      <c r="MZL737"/>
      <c r="MZM737"/>
      <c r="MZN737"/>
      <c r="MZO737"/>
      <c r="MZP737"/>
      <c r="MZQ737"/>
      <c r="MZR737"/>
      <c r="MZS737"/>
      <c r="MZT737"/>
      <c r="MZU737"/>
      <c r="MZV737"/>
      <c r="MZW737"/>
      <c r="MZX737"/>
      <c r="MZY737"/>
      <c r="MZZ737"/>
      <c r="NAA737"/>
      <c r="NAB737"/>
      <c r="NAC737"/>
      <c r="NAD737"/>
      <c r="NAE737"/>
      <c r="NAF737"/>
      <c r="NAG737"/>
      <c r="NAH737"/>
      <c r="NAI737"/>
      <c r="NAJ737"/>
      <c r="NAK737"/>
      <c r="NAL737"/>
      <c r="NAM737"/>
      <c r="NAN737"/>
      <c r="NAO737"/>
      <c r="NAP737"/>
      <c r="NAQ737"/>
      <c r="NAR737"/>
      <c r="NAS737"/>
      <c r="NAT737"/>
      <c r="NAU737"/>
      <c r="NAV737"/>
      <c r="NAW737"/>
      <c r="NAX737"/>
      <c r="NAY737"/>
      <c r="NAZ737"/>
      <c r="NBA737"/>
      <c r="NBB737"/>
      <c r="NBC737"/>
      <c r="NBD737"/>
      <c r="NBE737"/>
      <c r="NBF737"/>
      <c r="NBG737"/>
      <c r="NBH737"/>
      <c r="NBI737"/>
      <c r="NBJ737"/>
      <c r="NBK737"/>
      <c r="NBL737"/>
      <c r="NBM737"/>
      <c r="NBN737"/>
      <c r="NBO737"/>
      <c r="NBP737"/>
      <c r="NBQ737"/>
      <c r="NBR737"/>
      <c r="NBS737"/>
      <c r="NBT737"/>
      <c r="NBU737"/>
      <c r="NBV737"/>
      <c r="NBW737"/>
      <c r="NBX737"/>
      <c r="NBY737"/>
      <c r="NBZ737"/>
      <c r="NCA737"/>
      <c r="NCB737"/>
      <c r="NCC737"/>
      <c r="NCD737"/>
      <c r="NCE737"/>
      <c r="NCF737"/>
      <c r="NCG737"/>
      <c r="NCH737"/>
      <c r="NCI737"/>
      <c r="NCJ737"/>
      <c r="NCK737"/>
      <c r="NCL737"/>
      <c r="NCM737"/>
      <c r="NCN737"/>
      <c r="NCO737"/>
      <c r="NCP737"/>
      <c r="NCQ737"/>
      <c r="NCR737"/>
      <c r="NCS737"/>
      <c r="NCT737"/>
      <c r="NCU737"/>
      <c r="NCV737"/>
      <c r="NCW737"/>
      <c r="NCX737"/>
      <c r="NCY737"/>
      <c r="NCZ737"/>
      <c r="NDA737"/>
      <c r="NDB737"/>
      <c r="NDC737"/>
      <c r="NDD737"/>
      <c r="NDE737"/>
      <c r="NDF737"/>
      <c r="NDG737"/>
      <c r="NDH737"/>
      <c r="NDI737"/>
      <c r="NDJ737"/>
      <c r="NDK737"/>
      <c r="NDL737"/>
      <c r="NDM737"/>
      <c r="NDN737"/>
      <c r="NDO737"/>
      <c r="NDP737"/>
      <c r="NDQ737"/>
      <c r="NDR737"/>
      <c r="NDS737"/>
      <c r="NDT737"/>
      <c r="NDU737"/>
      <c r="NDV737"/>
      <c r="NDW737"/>
      <c r="NDX737"/>
      <c r="NDY737"/>
      <c r="NDZ737"/>
      <c r="NEA737"/>
      <c r="NEB737"/>
      <c r="NEC737"/>
      <c r="NED737"/>
      <c r="NEE737"/>
      <c r="NEF737"/>
      <c r="NEG737"/>
      <c r="NEH737"/>
      <c r="NEI737"/>
      <c r="NEJ737"/>
      <c r="NEK737"/>
      <c r="NEL737"/>
      <c r="NEM737"/>
      <c r="NEN737"/>
      <c r="NEO737"/>
      <c r="NEP737"/>
      <c r="NEQ737"/>
      <c r="NER737"/>
      <c r="NES737"/>
      <c r="NET737"/>
      <c r="NEU737"/>
      <c r="NEV737"/>
      <c r="NEW737"/>
      <c r="NEX737"/>
      <c r="NEY737"/>
      <c r="NEZ737"/>
      <c r="NFA737"/>
      <c r="NFB737"/>
      <c r="NFC737"/>
      <c r="NFD737"/>
      <c r="NFE737"/>
      <c r="NFF737"/>
      <c r="NFG737"/>
      <c r="NFH737"/>
      <c r="NFI737"/>
      <c r="NFJ737"/>
      <c r="NFK737"/>
      <c r="NFL737"/>
      <c r="NFM737"/>
      <c r="NFN737"/>
      <c r="NFO737"/>
      <c r="NFP737"/>
      <c r="NFQ737"/>
      <c r="NFR737"/>
      <c r="NFS737"/>
      <c r="NFT737"/>
      <c r="NFU737"/>
      <c r="NFV737"/>
      <c r="NFW737"/>
      <c r="NFX737"/>
      <c r="NFY737"/>
      <c r="NFZ737"/>
      <c r="NGA737"/>
      <c r="NGB737"/>
      <c r="NGC737"/>
      <c r="NGD737"/>
      <c r="NGE737"/>
      <c r="NGF737"/>
      <c r="NGG737"/>
      <c r="NGH737"/>
      <c r="NGI737"/>
      <c r="NGJ737"/>
      <c r="NGK737"/>
      <c r="NGL737"/>
      <c r="NGM737"/>
      <c r="NGN737"/>
      <c r="NGO737"/>
      <c r="NGP737"/>
      <c r="NGQ737"/>
      <c r="NGR737"/>
      <c r="NGS737"/>
      <c r="NGT737"/>
      <c r="NGU737"/>
      <c r="NGV737"/>
      <c r="NGW737"/>
      <c r="NGX737"/>
      <c r="NGY737"/>
      <c r="NGZ737"/>
      <c r="NHA737"/>
      <c r="NHB737"/>
      <c r="NHC737"/>
      <c r="NHD737"/>
      <c r="NHE737"/>
      <c r="NHF737"/>
      <c r="NHG737"/>
      <c r="NHH737"/>
      <c r="NHI737"/>
      <c r="NHJ737"/>
      <c r="NHK737"/>
      <c r="NHL737"/>
      <c r="NHM737"/>
      <c r="NHN737"/>
      <c r="NHO737"/>
      <c r="NHP737"/>
      <c r="NHQ737"/>
      <c r="NHR737"/>
      <c r="NHS737"/>
      <c r="NHT737"/>
      <c r="NHU737"/>
      <c r="NHV737"/>
      <c r="NHW737"/>
      <c r="NHX737"/>
      <c r="NHY737"/>
      <c r="NHZ737"/>
      <c r="NIA737"/>
      <c r="NIB737"/>
      <c r="NIC737"/>
      <c r="NID737"/>
      <c r="NIE737"/>
      <c r="NIF737"/>
      <c r="NIG737"/>
      <c r="NIH737"/>
      <c r="NII737"/>
      <c r="NIJ737"/>
      <c r="NIK737"/>
      <c r="NIL737"/>
      <c r="NIM737"/>
      <c r="NIN737"/>
      <c r="NIO737"/>
      <c r="NIP737"/>
      <c r="NIQ737"/>
      <c r="NIR737"/>
      <c r="NIS737"/>
      <c r="NIT737"/>
      <c r="NIU737"/>
      <c r="NIV737"/>
      <c r="NIW737"/>
      <c r="NIX737"/>
      <c r="NIY737"/>
      <c r="NIZ737"/>
      <c r="NJA737"/>
      <c r="NJB737"/>
      <c r="NJC737"/>
      <c r="NJD737"/>
      <c r="NJE737"/>
      <c r="NJF737"/>
      <c r="NJG737"/>
      <c r="NJH737"/>
      <c r="NJI737"/>
      <c r="NJJ737"/>
      <c r="NJK737"/>
      <c r="NJL737"/>
      <c r="NJM737"/>
      <c r="NJN737"/>
      <c r="NJO737"/>
      <c r="NJP737"/>
      <c r="NJQ737"/>
      <c r="NJR737"/>
      <c r="NJS737"/>
      <c r="NJT737"/>
      <c r="NJU737"/>
      <c r="NJV737"/>
      <c r="NJW737"/>
      <c r="NJX737"/>
      <c r="NJY737"/>
      <c r="NJZ737"/>
      <c r="NKA737"/>
      <c r="NKB737"/>
      <c r="NKC737"/>
      <c r="NKD737"/>
      <c r="NKE737"/>
      <c r="NKF737"/>
      <c r="NKG737"/>
      <c r="NKH737"/>
      <c r="NKI737"/>
      <c r="NKJ737"/>
      <c r="NKK737"/>
      <c r="NKL737"/>
      <c r="NKM737"/>
      <c r="NKN737"/>
      <c r="NKO737"/>
      <c r="NKP737"/>
      <c r="NKQ737"/>
      <c r="NKR737"/>
      <c r="NKS737"/>
      <c r="NKT737"/>
      <c r="NKU737"/>
      <c r="NKV737"/>
      <c r="NKW737"/>
      <c r="NKX737"/>
      <c r="NKY737"/>
      <c r="NKZ737"/>
      <c r="NLA737"/>
      <c r="NLB737"/>
      <c r="NLC737"/>
      <c r="NLD737"/>
      <c r="NLE737"/>
      <c r="NLF737"/>
      <c r="NLG737"/>
      <c r="NLH737"/>
      <c r="NLI737"/>
      <c r="NLJ737"/>
      <c r="NLK737"/>
      <c r="NLL737"/>
      <c r="NLM737"/>
      <c r="NLN737"/>
      <c r="NLO737"/>
      <c r="NLP737"/>
      <c r="NLQ737"/>
      <c r="NLR737"/>
      <c r="NLS737"/>
      <c r="NLT737"/>
      <c r="NLU737"/>
      <c r="NLV737"/>
      <c r="NLW737"/>
      <c r="NLX737"/>
      <c r="NLY737"/>
      <c r="NLZ737"/>
      <c r="NMA737"/>
      <c r="NMB737"/>
      <c r="NMC737"/>
      <c r="NMD737"/>
      <c r="NME737"/>
      <c r="NMF737"/>
      <c r="NMG737"/>
      <c r="NMH737"/>
      <c r="NMI737"/>
      <c r="NMJ737"/>
      <c r="NMK737"/>
      <c r="NML737"/>
      <c r="NMM737"/>
      <c r="NMN737"/>
      <c r="NMO737"/>
      <c r="NMP737"/>
      <c r="NMQ737"/>
      <c r="NMR737"/>
      <c r="NMS737"/>
      <c r="NMT737"/>
      <c r="NMU737"/>
      <c r="NMV737"/>
      <c r="NMW737"/>
      <c r="NMX737"/>
      <c r="NMY737"/>
      <c r="NMZ737"/>
      <c r="NNA737"/>
      <c r="NNB737"/>
      <c r="NNC737"/>
      <c r="NND737"/>
      <c r="NNE737"/>
      <c r="NNF737"/>
      <c r="NNG737"/>
      <c r="NNH737"/>
      <c r="NNI737"/>
      <c r="NNJ737"/>
      <c r="NNK737"/>
      <c r="NNL737"/>
      <c r="NNM737"/>
      <c r="NNN737"/>
      <c r="NNO737"/>
      <c r="NNP737"/>
      <c r="NNQ737"/>
      <c r="NNR737"/>
      <c r="NNS737"/>
      <c r="NNT737"/>
      <c r="NNU737"/>
      <c r="NNV737"/>
      <c r="NNW737"/>
      <c r="NNX737"/>
      <c r="NNY737"/>
      <c r="NNZ737"/>
      <c r="NOA737"/>
      <c r="NOB737"/>
      <c r="NOC737"/>
      <c r="NOD737"/>
      <c r="NOE737"/>
      <c r="NOF737"/>
      <c r="NOG737"/>
      <c r="NOH737"/>
      <c r="NOI737"/>
      <c r="NOJ737"/>
      <c r="NOK737"/>
      <c r="NOL737"/>
      <c r="NOM737"/>
      <c r="NON737"/>
      <c r="NOO737"/>
      <c r="NOP737"/>
      <c r="NOQ737"/>
      <c r="NOR737"/>
      <c r="NOS737"/>
      <c r="NOT737"/>
      <c r="NOU737"/>
      <c r="NOV737"/>
      <c r="NOW737"/>
      <c r="NOX737"/>
      <c r="NOY737"/>
      <c r="NOZ737"/>
      <c r="NPA737"/>
      <c r="NPB737"/>
      <c r="NPC737"/>
      <c r="NPD737"/>
      <c r="NPE737"/>
      <c r="NPF737"/>
      <c r="NPG737"/>
      <c r="NPH737"/>
      <c r="NPI737"/>
      <c r="NPJ737"/>
      <c r="NPK737"/>
      <c r="NPL737"/>
      <c r="NPM737"/>
      <c r="NPN737"/>
      <c r="NPO737"/>
      <c r="NPP737"/>
      <c r="NPQ737"/>
      <c r="NPR737"/>
      <c r="NPS737"/>
      <c r="NPT737"/>
      <c r="NPU737"/>
      <c r="NPV737"/>
      <c r="NPW737"/>
      <c r="NPX737"/>
      <c r="NPY737"/>
      <c r="NPZ737"/>
      <c r="NQA737"/>
      <c r="NQB737"/>
      <c r="NQC737"/>
      <c r="NQD737"/>
      <c r="NQE737"/>
      <c r="NQF737"/>
      <c r="NQG737"/>
      <c r="NQH737"/>
      <c r="NQI737"/>
      <c r="NQJ737"/>
      <c r="NQK737"/>
      <c r="NQL737"/>
      <c r="NQM737"/>
      <c r="NQN737"/>
      <c r="NQO737"/>
      <c r="NQP737"/>
      <c r="NQQ737"/>
      <c r="NQR737"/>
      <c r="NQS737"/>
      <c r="NQT737"/>
      <c r="NQU737"/>
      <c r="NQV737"/>
      <c r="NQW737"/>
      <c r="NQX737"/>
      <c r="NQY737"/>
      <c r="NQZ737"/>
      <c r="NRA737"/>
      <c r="NRB737"/>
      <c r="NRC737"/>
      <c r="NRD737"/>
      <c r="NRE737"/>
      <c r="NRF737"/>
      <c r="NRG737"/>
      <c r="NRH737"/>
      <c r="NRI737"/>
      <c r="NRJ737"/>
      <c r="NRK737"/>
      <c r="NRL737"/>
      <c r="NRM737"/>
      <c r="NRN737"/>
      <c r="NRO737"/>
      <c r="NRP737"/>
      <c r="NRQ737"/>
      <c r="NRR737"/>
      <c r="NRS737"/>
      <c r="NRT737"/>
      <c r="NRU737"/>
      <c r="NRV737"/>
      <c r="NRW737"/>
      <c r="NRX737"/>
      <c r="NRY737"/>
      <c r="NRZ737"/>
      <c r="NSA737"/>
      <c r="NSB737"/>
      <c r="NSC737"/>
      <c r="NSD737"/>
      <c r="NSE737"/>
      <c r="NSF737"/>
      <c r="NSG737"/>
      <c r="NSH737"/>
      <c r="NSI737"/>
      <c r="NSJ737"/>
      <c r="NSK737"/>
      <c r="NSL737"/>
      <c r="NSM737"/>
      <c r="NSN737"/>
      <c r="NSO737"/>
      <c r="NSP737"/>
      <c r="NSQ737"/>
      <c r="NSR737"/>
      <c r="NSS737"/>
      <c r="NST737"/>
      <c r="NSU737"/>
      <c r="NSV737"/>
      <c r="NSW737"/>
      <c r="NSX737"/>
      <c r="NSY737"/>
      <c r="NSZ737"/>
      <c r="NTA737"/>
      <c r="NTB737"/>
      <c r="NTC737"/>
      <c r="NTD737"/>
      <c r="NTE737"/>
      <c r="NTF737"/>
      <c r="NTG737"/>
      <c r="NTH737"/>
      <c r="NTI737"/>
      <c r="NTJ737"/>
      <c r="NTK737"/>
      <c r="NTL737"/>
      <c r="NTM737"/>
      <c r="NTN737"/>
      <c r="NTO737"/>
      <c r="NTP737"/>
      <c r="NTQ737"/>
      <c r="NTR737"/>
      <c r="NTS737"/>
      <c r="NTT737"/>
      <c r="NTU737"/>
      <c r="NTV737"/>
      <c r="NTW737"/>
      <c r="NTX737"/>
      <c r="NTY737"/>
      <c r="NTZ737"/>
      <c r="NUA737"/>
      <c r="NUB737"/>
      <c r="NUC737"/>
      <c r="NUD737"/>
      <c r="NUE737"/>
      <c r="NUF737"/>
      <c r="NUG737"/>
      <c r="NUH737"/>
      <c r="NUI737"/>
      <c r="NUJ737"/>
      <c r="NUK737"/>
      <c r="NUL737"/>
      <c r="NUM737"/>
      <c r="NUN737"/>
      <c r="NUO737"/>
      <c r="NUP737"/>
      <c r="NUQ737"/>
      <c r="NUR737"/>
      <c r="NUS737"/>
      <c r="NUT737"/>
      <c r="NUU737"/>
      <c r="NUV737"/>
      <c r="NUW737"/>
      <c r="NUX737"/>
      <c r="NUY737"/>
      <c r="NUZ737"/>
      <c r="NVA737"/>
      <c r="NVB737"/>
      <c r="NVC737"/>
      <c r="NVD737"/>
      <c r="NVE737"/>
      <c r="NVF737"/>
      <c r="NVG737"/>
      <c r="NVH737"/>
      <c r="NVI737"/>
      <c r="NVJ737"/>
      <c r="NVK737"/>
      <c r="NVL737"/>
      <c r="NVM737"/>
      <c r="NVN737"/>
      <c r="NVO737"/>
      <c r="NVP737"/>
      <c r="NVQ737"/>
      <c r="NVR737"/>
      <c r="NVS737"/>
      <c r="NVT737"/>
      <c r="NVU737"/>
      <c r="NVV737"/>
      <c r="NVW737"/>
      <c r="NVX737"/>
      <c r="NVY737"/>
      <c r="NVZ737"/>
      <c r="NWA737"/>
      <c r="NWB737"/>
      <c r="NWC737"/>
      <c r="NWD737"/>
      <c r="NWE737"/>
      <c r="NWF737"/>
      <c r="NWG737"/>
      <c r="NWH737"/>
      <c r="NWI737"/>
      <c r="NWJ737"/>
      <c r="NWK737"/>
      <c r="NWL737"/>
      <c r="NWM737"/>
      <c r="NWN737"/>
      <c r="NWO737"/>
      <c r="NWP737"/>
      <c r="NWQ737"/>
      <c r="NWR737"/>
      <c r="NWS737"/>
      <c r="NWT737"/>
      <c r="NWU737"/>
      <c r="NWV737"/>
      <c r="NWW737"/>
      <c r="NWX737"/>
      <c r="NWY737"/>
      <c r="NWZ737"/>
      <c r="NXA737"/>
      <c r="NXB737"/>
      <c r="NXC737"/>
      <c r="NXD737"/>
      <c r="NXE737"/>
      <c r="NXF737"/>
      <c r="NXG737"/>
      <c r="NXH737"/>
      <c r="NXI737"/>
      <c r="NXJ737"/>
      <c r="NXK737"/>
      <c r="NXL737"/>
      <c r="NXM737"/>
      <c r="NXN737"/>
      <c r="NXO737"/>
      <c r="NXP737"/>
      <c r="NXQ737"/>
      <c r="NXR737"/>
      <c r="NXS737"/>
      <c r="NXT737"/>
      <c r="NXU737"/>
      <c r="NXV737"/>
      <c r="NXW737"/>
      <c r="NXX737"/>
      <c r="NXY737"/>
      <c r="NXZ737"/>
      <c r="NYA737"/>
      <c r="NYB737"/>
      <c r="NYC737"/>
      <c r="NYD737"/>
      <c r="NYE737"/>
      <c r="NYF737"/>
      <c r="NYG737"/>
      <c r="NYH737"/>
      <c r="NYI737"/>
      <c r="NYJ737"/>
      <c r="NYK737"/>
      <c r="NYL737"/>
      <c r="NYM737"/>
      <c r="NYN737"/>
      <c r="NYO737"/>
      <c r="NYP737"/>
      <c r="NYQ737"/>
      <c r="NYR737"/>
      <c r="NYS737"/>
      <c r="NYT737"/>
      <c r="NYU737"/>
      <c r="NYV737"/>
      <c r="NYW737"/>
      <c r="NYX737"/>
      <c r="NYY737"/>
      <c r="NYZ737"/>
      <c r="NZA737"/>
      <c r="NZB737"/>
      <c r="NZC737"/>
      <c r="NZD737"/>
      <c r="NZE737"/>
      <c r="NZF737"/>
      <c r="NZG737"/>
      <c r="NZH737"/>
      <c r="NZI737"/>
      <c r="NZJ737"/>
      <c r="NZK737"/>
      <c r="NZL737"/>
      <c r="NZM737"/>
      <c r="NZN737"/>
      <c r="NZO737"/>
      <c r="NZP737"/>
      <c r="NZQ737"/>
      <c r="NZR737"/>
      <c r="NZS737"/>
      <c r="NZT737"/>
      <c r="NZU737"/>
      <c r="NZV737"/>
      <c r="NZW737"/>
      <c r="NZX737"/>
      <c r="NZY737"/>
      <c r="NZZ737"/>
      <c r="OAA737"/>
      <c r="OAB737"/>
      <c r="OAC737"/>
      <c r="OAD737"/>
      <c r="OAE737"/>
      <c r="OAF737"/>
      <c r="OAG737"/>
      <c r="OAH737"/>
      <c r="OAI737"/>
      <c r="OAJ737"/>
      <c r="OAK737"/>
      <c r="OAL737"/>
      <c r="OAM737"/>
      <c r="OAN737"/>
      <c r="OAO737"/>
      <c r="OAP737"/>
      <c r="OAQ737"/>
      <c r="OAR737"/>
      <c r="OAS737"/>
      <c r="OAT737"/>
      <c r="OAU737"/>
      <c r="OAV737"/>
      <c r="OAW737"/>
      <c r="OAX737"/>
      <c r="OAY737"/>
      <c r="OAZ737"/>
      <c r="OBA737"/>
      <c r="OBB737"/>
      <c r="OBC737"/>
      <c r="OBD737"/>
      <c r="OBE737"/>
      <c r="OBF737"/>
      <c r="OBG737"/>
      <c r="OBH737"/>
      <c r="OBI737"/>
      <c r="OBJ737"/>
      <c r="OBK737"/>
      <c r="OBL737"/>
      <c r="OBM737"/>
      <c r="OBN737"/>
      <c r="OBO737"/>
      <c r="OBP737"/>
      <c r="OBQ737"/>
      <c r="OBR737"/>
      <c r="OBS737"/>
      <c r="OBT737"/>
      <c r="OBU737"/>
      <c r="OBV737"/>
      <c r="OBW737"/>
      <c r="OBX737"/>
      <c r="OBY737"/>
      <c r="OBZ737"/>
      <c r="OCA737"/>
      <c r="OCB737"/>
      <c r="OCC737"/>
      <c r="OCD737"/>
      <c r="OCE737"/>
      <c r="OCF737"/>
      <c r="OCG737"/>
      <c r="OCH737"/>
      <c r="OCI737"/>
      <c r="OCJ737"/>
      <c r="OCK737"/>
      <c r="OCL737"/>
      <c r="OCM737"/>
      <c r="OCN737"/>
      <c r="OCO737"/>
      <c r="OCP737"/>
      <c r="OCQ737"/>
      <c r="OCR737"/>
      <c r="OCS737"/>
      <c r="OCT737"/>
      <c r="OCU737"/>
      <c r="OCV737"/>
      <c r="OCW737"/>
      <c r="OCX737"/>
      <c r="OCY737"/>
      <c r="OCZ737"/>
      <c r="ODA737"/>
      <c r="ODB737"/>
      <c r="ODC737"/>
      <c r="ODD737"/>
      <c r="ODE737"/>
      <c r="ODF737"/>
      <c r="ODG737"/>
      <c r="ODH737"/>
      <c r="ODI737"/>
      <c r="ODJ737"/>
      <c r="ODK737"/>
      <c r="ODL737"/>
      <c r="ODM737"/>
      <c r="ODN737"/>
      <c r="ODO737"/>
      <c r="ODP737"/>
      <c r="ODQ737"/>
      <c r="ODR737"/>
      <c r="ODS737"/>
      <c r="ODT737"/>
      <c r="ODU737"/>
      <c r="ODV737"/>
      <c r="ODW737"/>
      <c r="ODX737"/>
      <c r="ODY737"/>
      <c r="ODZ737"/>
      <c r="OEA737"/>
      <c r="OEB737"/>
      <c r="OEC737"/>
      <c r="OED737"/>
      <c r="OEE737"/>
      <c r="OEF737"/>
      <c r="OEG737"/>
      <c r="OEH737"/>
      <c r="OEI737"/>
      <c r="OEJ737"/>
      <c r="OEK737"/>
      <c r="OEL737"/>
      <c r="OEM737"/>
      <c r="OEN737"/>
      <c r="OEO737"/>
      <c r="OEP737"/>
      <c r="OEQ737"/>
      <c r="OER737"/>
      <c r="OES737"/>
      <c r="OET737"/>
      <c r="OEU737"/>
      <c r="OEV737"/>
      <c r="OEW737"/>
      <c r="OEX737"/>
      <c r="OEY737"/>
      <c r="OEZ737"/>
      <c r="OFA737"/>
      <c r="OFB737"/>
      <c r="OFC737"/>
      <c r="OFD737"/>
      <c r="OFE737"/>
      <c r="OFF737"/>
      <c r="OFG737"/>
      <c r="OFH737"/>
      <c r="OFI737"/>
      <c r="OFJ737"/>
      <c r="OFK737"/>
      <c r="OFL737"/>
      <c r="OFM737"/>
      <c r="OFN737"/>
      <c r="OFO737"/>
      <c r="OFP737"/>
      <c r="OFQ737"/>
      <c r="OFR737"/>
      <c r="OFS737"/>
      <c r="OFT737"/>
      <c r="OFU737"/>
      <c r="OFV737"/>
      <c r="OFW737"/>
      <c r="OFX737"/>
      <c r="OFY737"/>
      <c r="OFZ737"/>
      <c r="OGA737"/>
      <c r="OGB737"/>
      <c r="OGC737"/>
      <c r="OGD737"/>
      <c r="OGE737"/>
      <c r="OGF737"/>
      <c r="OGG737"/>
      <c r="OGH737"/>
      <c r="OGI737"/>
      <c r="OGJ737"/>
      <c r="OGK737"/>
      <c r="OGL737"/>
      <c r="OGM737"/>
      <c r="OGN737"/>
      <c r="OGO737"/>
      <c r="OGP737"/>
      <c r="OGQ737"/>
      <c r="OGR737"/>
      <c r="OGS737"/>
      <c r="OGT737"/>
      <c r="OGU737"/>
      <c r="OGV737"/>
      <c r="OGW737"/>
      <c r="OGX737"/>
      <c r="OGY737"/>
      <c r="OGZ737"/>
      <c r="OHA737"/>
      <c r="OHB737"/>
      <c r="OHC737"/>
      <c r="OHD737"/>
      <c r="OHE737"/>
      <c r="OHF737"/>
      <c r="OHG737"/>
      <c r="OHH737"/>
      <c r="OHI737"/>
      <c r="OHJ737"/>
      <c r="OHK737"/>
      <c r="OHL737"/>
      <c r="OHM737"/>
      <c r="OHN737"/>
      <c r="OHO737"/>
      <c r="OHP737"/>
      <c r="OHQ737"/>
      <c r="OHR737"/>
      <c r="OHS737"/>
      <c r="OHT737"/>
      <c r="OHU737"/>
      <c r="OHV737"/>
      <c r="OHW737"/>
      <c r="OHX737"/>
      <c r="OHY737"/>
      <c r="OHZ737"/>
      <c r="OIA737"/>
      <c r="OIB737"/>
      <c r="OIC737"/>
      <c r="OID737"/>
      <c r="OIE737"/>
      <c r="OIF737"/>
      <c r="OIG737"/>
      <c r="OIH737"/>
      <c r="OII737"/>
      <c r="OIJ737"/>
      <c r="OIK737"/>
      <c r="OIL737"/>
      <c r="OIM737"/>
      <c r="OIN737"/>
      <c r="OIO737"/>
      <c r="OIP737"/>
      <c r="OIQ737"/>
      <c r="OIR737"/>
      <c r="OIS737"/>
      <c r="OIT737"/>
      <c r="OIU737"/>
      <c r="OIV737"/>
      <c r="OIW737"/>
      <c r="OIX737"/>
      <c r="OIY737"/>
      <c r="OIZ737"/>
      <c r="OJA737"/>
      <c r="OJB737"/>
      <c r="OJC737"/>
      <c r="OJD737"/>
      <c r="OJE737"/>
      <c r="OJF737"/>
      <c r="OJG737"/>
      <c r="OJH737"/>
      <c r="OJI737"/>
      <c r="OJJ737"/>
      <c r="OJK737"/>
      <c r="OJL737"/>
      <c r="OJM737"/>
      <c r="OJN737"/>
      <c r="OJO737"/>
      <c r="OJP737"/>
      <c r="OJQ737"/>
      <c r="OJR737"/>
      <c r="OJS737"/>
      <c r="OJT737"/>
      <c r="OJU737"/>
      <c r="OJV737"/>
      <c r="OJW737"/>
      <c r="OJX737"/>
      <c r="OJY737"/>
      <c r="OJZ737"/>
      <c r="OKA737"/>
      <c r="OKB737"/>
      <c r="OKC737"/>
      <c r="OKD737"/>
      <c r="OKE737"/>
      <c r="OKF737"/>
      <c r="OKG737"/>
      <c r="OKH737"/>
      <c r="OKI737"/>
      <c r="OKJ737"/>
      <c r="OKK737"/>
      <c r="OKL737"/>
      <c r="OKM737"/>
      <c r="OKN737"/>
      <c r="OKO737"/>
      <c r="OKP737"/>
      <c r="OKQ737"/>
      <c r="OKR737"/>
      <c r="OKS737"/>
      <c r="OKT737"/>
      <c r="OKU737"/>
      <c r="OKV737"/>
      <c r="OKW737"/>
      <c r="OKX737"/>
      <c r="OKY737"/>
      <c r="OKZ737"/>
      <c r="OLA737"/>
      <c r="OLB737"/>
      <c r="OLC737"/>
      <c r="OLD737"/>
      <c r="OLE737"/>
      <c r="OLF737"/>
      <c r="OLG737"/>
      <c r="OLH737"/>
      <c r="OLI737"/>
      <c r="OLJ737"/>
      <c r="OLK737"/>
      <c r="OLL737"/>
      <c r="OLM737"/>
      <c r="OLN737"/>
      <c r="OLO737"/>
      <c r="OLP737"/>
      <c r="OLQ737"/>
      <c r="OLR737"/>
      <c r="OLS737"/>
      <c r="OLT737"/>
      <c r="OLU737"/>
      <c r="OLV737"/>
      <c r="OLW737"/>
      <c r="OLX737"/>
      <c r="OLY737"/>
      <c r="OLZ737"/>
      <c r="OMA737"/>
      <c r="OMB737"/>
      <c r="OMC737"/>
      <c r="OMD737"/>
      <c r="OME737"/>
      <c r="OMF737"/>
      <c r="OMG737"/>
      <c r="OMH737"/>
      <c r="OMI737"/>
      <c r="OMJ737"/>
      <c r="OMK737"/>
      <c r="OML737"/>
      <c r="OMM737"/>
      <c r="OMN737"/>
      <c r="OMO737"/>
      <c r="OMP737"/>
      <c r="OMQ737"/>
      <c r="OMR737"/>
      <c r="OMS737"/>
      <c r="OMT737"/>
      <c r="OMU737"/>
      <c r="OMV737"/>
      <c r="OMW737"/>
      <c r="OMX737"/>
      <c r="OMY737"/>
      <c r="OMZ737"/>
      <c r="ONA737"/>
      <c r="ONB737"/>
      <c r="ONC737"/>
      <c r="OND737"/>
      <c r="ONE737"/>
      <c r="ONF737"/>
      <c r="ONG737"/>
      <c r="ONH737"/>
      <c r="ONI737"/>
      <c r="ONJ737"/>
      <c r="ONK737"/>
      <c r="ONL737"/>
      <c r="ONM737"/>
      <c r="ONN737"/>
      <c r="ONO737"/>
      <c r="ONP737"/>
      <c r="ONQ737"/>
      <c r="ONR737"/>
      <c r="ONS737"/>
      <c r="ONT737"/>
      <c r="ONU737"/>
      <c r="ONV737"/>
      <c r="ONW737"/>
      <c r="ONX737"/>
      <c r="ONY737"/>
      <c r="ONZ737"/>
      <c r="OOA737"/>
      <c r="OOB737"/>
      <c r="OOC737"/>
      <c r="OOD737"/>
      <c r="OOE737"/>
      <c r="OOF737"/>
      <c r="OOG737"/>
      <c r="OOH737"/>
      <c r="OOI737"/>
      <c r="OOJ737"/>
      <c r="OOK737"/>
      <c r="OOL737"/>
      <c r="OOM737"/>
      <c r="OON737"/>
      <c r="OOO737"/>
      <c r="OOP737"/>
      <c r="OOQ737"/>
      <c r="OOR737"/>
      <c r="OOS737"/>
      <c r="OOT737"/>
      <c r="OOU737"/>
      <c r="OOV737"/>
      <c r="OOW737"/>
      <c r="OOX737"/>
      <c r="OOY737"/>
      <c r="OOZ737"/>
      <c r="OPA737"/>
      <c r="OPB737"/>
      <c r="OPC737"/>
      <c r="OPD737"/>
      <c r="OPE737"/>
      <c r="OPF737"/>
      <c r="OPG737"/>
      <c r="OPH737"/>
      <c r="OPI737"/>
      <c r="OPJ737"/>
      <c r="OPK737"/>
      <c r="OPL737"/>
      <c r="OPM737"/>
      <c r="OPN737"/>
      <c r="OPO737"/>
      <c r="OPP737"/>
      <c r="OPQ737"/>
      <c r="OPR737"/>
      <c r="OPS737"/>
      <c r="OPT737"/>
      <c r="OPU737"/>
      <c r="OPV737"/>
      <c r="OPW737"/>
      <c r="OPX737"/>
      <c r="OPY737"/>
      <c r="OPZ737"/>
      <c r="OQA737"/>
      <c r="OQB737"/>
      <c r="OQC737"/>
      <c r="OQD737"/>
      <c r="OQE737"/>
      <c r="OQF737"/>
      <c r="OQG737"/>
      <c r="OQH737"/>
      <c r="OQI737"/>
      <c r="OQJ737"/>
      <c r="OQK737"/>
      <c r="OQL737"/>
      <c r="OQM737"/>
      <c r="OQN737"/>
      <c r="OQO737"/>
      <c r="OQP737"/>
      <c r="OQQ737"/>
      <c r="OQR737"/>
      <c r="OQS737"/>
      <c r="OQT737"/>
      <c r="OQU737"/>
      <c r="OQV737"/>
      <c r="OQW737"/>
      <c r="OQX737"/>
      <c r="OQY737"/>
      <c r="OQZ737"/>
      <c r="ORA737"/>
      <c r="ORB737"/>
      <c r="ORC737"/>
      <c r="ORD737"/>
      <c r="ORE737"/>
      <c r="ORF737"/>
      <c r="ORG737"/>
      <c r="ORH737"/>
      <c r="ORI737"/>
      <c r="ORJ737"/>
      <c r="ORK737"/>
      <c r="ORL737"/>
      <c r="ORM737"/>
      <c r="ORN737"/>
      <c r="ORO737"/>
      <c r="ORP737"/>
      <c r="ORQ737"/>
      <c r="ORR737"/>
      <c r="ORS737"/>
      <c r="ORT737"/>
      <c r="ORU737"/>
      <c r="ORV737"/>
      <c r="ORW737"/>
      <c r="ORX737"/>
      <c r="ORY737"/>
      <c r="ORZ737"/>
      <c r="OSA737"/>
      <c r="OSB737"/>
      <c r="OSC737"/>
      <c r="OSD737"/>
      <c r="OSE737"/>
      <c r="OSF737"/>
      <c r="OSG737"/>
      <c r="OSH737"/>
      <c r="OSI737"/>
      <c r="OSJ737"/>
      <c r="OSK737"/>
      <c r="OSL737"/>
      <c r="OSM737"/>
      <c r="OSN737"/>
      <c r="OSO737"/>
      <c r="OSP737"/>
      <c r="OSQ737"/>
      <c r="OSR737"/>
      <c r="OSS737"/>
      <c r="OST737"/>
      <c r="OSU737"/>
      <c r="OSV737"/>
      <c r="OSW737"/>
      <c r="OSX737"/>
      <c r="OSY737"/>
      <c r="OSZ737"/>
      <c r="OTA737"/>
      <c r="OTB737"/>
      <c r="OTC737"/>
      <c r="OTD737"/>
      <c r="OTE737"/>
      <c r="OTF737"/>
      <c r="OTG737"/>
      <c r="OTH737"/>
      <c r="OTI737"/>
      <c r="OTJ737"/>
      <c r="OTK737"/>
      <c r="OTL737"/>
      <c r="OTM737"/>
      <c r="OTN737"/>
      <c r="OTO737"/>
      <c r="OTP737"/>
      <c r="OTQ737"/>
      <c r="OTR737"/>
      <c r="OTS737"/>
      <c r="OTT737"/>
      <c r="OTU737"/>
      <c r="OTV737"/>
      <c r="OTW737"/>
      <c r="OTX737"/>
      <c r="OTY737"/>
      <c r="OTZ737"/>
      <c r="OUA737"/>
      <c r="OUB737"/>
      <c r="OUC737"/>
      <c r="OUD737"/>
      <c r="OUE737"/>
      <c r="OUF737"/>
      <c r="OUG737"/>
      <c r="OUH737"/>
      <c r="OUI737"/>
      <c r="OUJ737"/>
      <c r="OUK737"/>
      <c r="OUL737"/>
      <c r="OUM737"/>
      <c r="OUN737"/>
      <c r="OUO737"/>
      <c r="OUP737"/>
      <c r="OUQ737"/>
      <c r="OUR737"/>
      <c r="OUS737"/>
      <c r="OUT737"/>
      <c r="OUU737"/>
      <c r="OUV737"/>
      <c r="OUW737"/>
      <c r="OUX737"/>
      <c r="OUY737"/>
      <c r="OUZ737"/>
      <c r="OVA737"/>
      <c r="OVB737"/>
      <c r="OVC737"/>
      <c r="OVD737"/>
      <c r="OVE737"/>
      <c r="OVF737"/>
      <c r="OVG737"/>
      <c r="OVH737"/>
      <c r="OVI737"/>
      <c r="OVJ737"/>
      <c r="OVK737"/>
      <c r="OVL737"/>
      <c r="OVM737"/>
      <c r="OVN737"/>
      <c r="OVO737"/>
      <c r="OVP737"/>
      <c r="OVQ737"/>
      <c r="OVR737"/>
      <c r="OVS737"/>
      <c r="OVT737"/>
      <c r="OVU737"/>
      <c r="OVV737"/>
      <c r="OVW737"/>
      <c r="OVX737"/>
      <c r="OVY737"/>
      <c r="OVZ737"/>
      <c r="OWA737"/>
      <c r="OWB737"/>
      <c r="OWC737"/>
      <c r="OWD737"/>
      <c r="OWE737"/>
      <c r="OWF737"/>
      <c r="OWG737"/>
      <c r="OWH737"/>
      <c r="OWI737"/>
      <c r="OWJ737"/>
      <c r="OWK737"/>
      <c r="OWL737"/>
      <c r="OWM737"/>
      <c r="OWN737"/>
      <c r="OWO737"/>
      <c r="OWP737"/>
      <c r="OWQ737"/>
      <c r="OWR737"/>
      <c r="OWS737"/>
      <c r="OWT737"/>
      <c r="OWU737"/>
      <c r="OWV737"/>
      <c r="OWW737"/>
      <c r="OWX737"/>
      <c r="OWY737"/>
      <c r="OWZ737"/>
      <c r="OXA737"/>
      <c r="OXB737"/>
      <c r="OXC737"/>
      <c r="OXD737"/>
      <c r="OXE737"/>
      <c r="OXF737"/>
      <c r="OXG737"/>
      <c r="OXH737"/>
      <c r="OXI737"/>
      <c r="OXJ737"/>
      <c r="OXK737"/>
      <c r="OXL737"/>
      <c r="OXM737"/>
      <c r="OXN737"/>
      <c r="OXO737"/>
      <c r="OXP737"/>
      <c r="OXQ737"/>
      <c r="OXR737"/>
      <c r="OXS737"/>
      <c r="OXT737"/>
      <c r="OXU737"/>
      <c r="OXV737"/>
      <c r="OXW737"/>
      <c r="OXX737"/>
      <c r="OXY737"/>
      <c r="OXZ737"/>
      <c r="OYA737"/>
      <c r="OYB737"/>
      <c r="OYC737"/>
      <c r="OYD737"/>
      <c r="OYE737"/>
      <c r="OYF737"/>
      <c r="OYG737"/>
      <c r="OYH737"/>
      <c r="OYI737"/>
      <c r="OYJ737"/>
      <c r="OYK737"/>
      <c r="OYL737"/>
      <c r="OYM737"/>
      <c r="OYN737"/>
      <c r="OYO737"/>
      <c r="OYP737"/>
      <c r="OYQ737"/>
      <c r="OYR737"/>
      <c r="OYS737"/>
      <c r="OYT737"/>
      <c r="OYU737"/>
      <c r="OYV737"/>
      <c r="OYW737"/>
      <c r="OYX737"/>
      <c r="OYY737"/>
      <c r="OYZ737"/>
      <c r="OZA737"/>
      <c r="OZB737"/>
      <c r="OZC737"/>
      <c r="OZD737"/>
      <c r="OZE737"/>
      <c r="OZF737"/>
      <c r="OZG737"/>
      <c r="OZH737"/>
      <c r="OZI737"/>
      <c r="OZJ737"/>
      <c r="OZK737"/>
      <c r="OZL737"/>
      <c r="OZM737"/>
      <c r="OZN737"/>
      <c r="OZO737"/>
      <c r="OZP737"/>
      <c r="OZQ737"/>
      <c r="OZR737"/>
      <c r="OZS737"/>
      <c r="OZT737"/>
      <c r="OZU737"/>
      <c r="OZV737"/>
      <c r="OZW737"/>
      <c r="OZX737"/>
      <c r="OZY737"/>
      <c r="OZZ737"/>
      <c r="PAA737"/>
      <c r="PAB737"/>
      <c r="PAC737"/>
      <c r="PAD737"/>
      <c r="PAE737"/>
      <c r="PAF737"/>
      <c r="PAG737"/>
      <c r="PAH737"/>
      <c r="PAI737"/>
      <c r="PAJ737"/>
      <c r="PAK737"/>
      <c r="PAL737"/>
      <c r="PAM737"/>
      <c r="PAN737"/>
      <c r="PAO737"/>
      <c r="PAP737"/>
      <c r="PAQ737"/>
      <c r="PAR737"/>
      <c r="PAS737"/>
      <c r="PAT737"/>
      <c r="PAU737"/>
      <c r="PAV737"/>
      <c r="PAW737"/>
      <c r="PAX737"/>
      <c r="PAY737"/>
      <c r="PAZ737"/>
      <c r="PBA737"/>
      <c r="PBB737"/>
      <c r="PBC737"/>
      <c r="PBD737"/>
      <c r="PBE737"/>
      <c r="PBF737"/>
      <c r="PBG737"/>
      <c r="PBH737"/>
      <c r="PBI737"/>
      <c r="PBJ737"/>
      <c r="PBK737"/>
      <c r="PBL737"/>
      <c r="PBM737"/>
      <c r="PBN737"/>
      <c r="PBO737"/>
      <c r="PBP737"/>
      <c r="PBQ737"/>
      <c r="PBR737"/>
      <c r="PBS737"/>
      <c r="PBT737"/>
      <c r="PBU737"/>
      <c r="PBV737"/>
      <c r="PBW737"/>
      <c r="PBX737"/>
      <c r="PBY737"/>
      <c r="PBZ737"/>
      <c r="PCA737"/>
      <c r="PCB737"/>
      <c r="PCC737"/>
      <c r="PCD737"/>
      <c r="PCE737"/>
      <c r="PCF737"/>
      <c r="PCG737"/>
      <c r="PCH737"/>
      <c r="PCI737"/>
      <c r="PCJ737"/>
      <c r="PCK737"/>
      <c r="PCL737"/>
      <c r="PCM737"/>
      <c r="PCN737"/>
      <c r="PCO737"/>
      <c r="PCP737"/>
      <c r="PCQ737"/>
      <c r="PCR737"/>
      <c r="PCS737"/>
      <c r="PCT737"/>
      <c r="PCU737"/>
      <c r="PCV737"/>
      <c r="PCW737"/>
      <c r="PCX737"/>
      <c r="PCY737"/>
      <c r="PCZ737"/>
      <c r="PDA737"/>
      <c r="PDB737"/>
      <c r="PDC737"/>
      <c r="PDD737"/>
      <c r="PDE737"/>
      <c r="PDF737"/>
      <c r="PDG737"/>
      <c r="PDH737"/>
      <c r="PDI737"/>
      <c r="PDJ737"/>
      <c r="PDK737"/>
      <c r="PDL737"/>
      <c r="PDM737"/>
      <c r="PDN737"/>
      <c r="PDO737"/>
      <c r="PDP737"/>
      <c r="PDQ737"/>
      <c r="PDR737"/>
      <c r="PDS737"/>
      <c r="PDT737"/>
      <c r="PDU737"/>
      <c r="PDV737"/>
      <c r="PDW737"/>
      <c r="PDX737"/>
      <c r="PDY737"/>
      <c r="PDZ737"/>
      <c r="PEA737"/>
      <c r="PEB737"/>
      <c r="PEC737"/>
      <c r="PED737"/>
      <c r="PEE737"/>
      <c r="PEF737"/>
      <c r="PEG737"/>
      <c r="PEH737"/>
      <c r="PEI737"/>
      <c r="PEJ737"/>
      <c r="PEK737"/>
      <c r="PEL737"/>
      <c r="PEM737"/>
      <c r="PEN737"/>
      <c r="PEO737"/>
      <c r="PEP737"/>
      <c r="PEQ737"/>
      <c r="PER737"/>
      <c r="PES737"/>
      <c r="PET737"/>
      <c r="PEU737"/>
      <c r="PEV737"/>
      <c r="PEW737"/>
      <c r="PEX737"/>
      <c r="PEY737"/>
      <c r="PEZ737"/>
      <c r="PFA737"/>
      <c r="PFB737"/>
      <c r="PFC737"/>
      <c r="PFD737"/>
      <c r="PFE737"/>
      <c r="PFF737"/>
      <c r="PFG737"/>
      <c r="PFH737"/>
      <c r="PFI737"/>
      <c r="PFJ737"/>
      <c r="PFK737"/>
      <c r="PFL737"/>
      <c r="PFM737"/>
      <c r="PFN737"/>
      <c r="PFO737"/>
      <c r="PFP737"/>
      <c r="PFQ737"/>
      <c r="PFR737"/>
      <c r="PFS737"/>
      <c r="PFT737"/>
      <c r="PFU737"/>
      <c r="PFV737"/>
      <c r="PFW737"/>
      <c r="PFX737"/>
      <c r="PFY737"/>
      <c r="PFZ737"/>
      <c r="PGA737"/>
      <c r="PGB737"/>
      <c r="PGC737"/>
      <c r="PGD737"/>
      <c r="PGE737"/>
      <c r="PGF737"/>
      <c r="PGG737"/>
      <c r="PGH737"/>
      <c r="PGI737"/>
      <c r="PGJ737"/>
      <c r="PGK737"/>
      <c r="PGL737"/>
      <c r="PGM737"/>
      <c r="PGN737"/>
      <c r="PGO737"/>
      <c r="PGP737"/>
      <c r="PGQ737"/>
      <c r="PGR737"/>
      <c r="PGS737"/>
      <c r="PGT737"/>
      <c r="PGU737"/>
      <c r="PGV737"/>
      <c r="PGW737"/>
      <c r="PGX737"/>
      <c r="PGY737"/>
      <c r="PGZ737"/>
      <c r="PHA737"/>
      <c r="PHB737"/>
      <c r="PHC737"/>
      <c r="PHD737"/>
      <c r="PHE737"/>
      <c r="PHF737"/>
      <c r="PHG737"/>
      <c r="PHH737"/>
      <c r="PHI737"/>
      <c r="PHJ737"/>
      <c r="PHK737"/>
      <c r="PHL737"/>
      <c r="PHM737"/>
      <c r="PHN737"/>
      <c r="PHO737"/>
      <c r="PHP737"/>
      <c r="PHQ737"/>
      <c r="PHR737"/>
      <c r="PHS737"/>
      <c r="PHT737"/>
      <c r="PHU737"/>
      <c r="PHV737"/>
      <c r="PHW737"/>
      <c r="PHX737"/>
      <c r="PHY737"/>
      <c r="PHZ737"/>
      <c r="PIA737"/>
      <c r="PIB737"/>
      <c r="PIC737"/>
      <c r="PID737"/>
      <c r="PIE737"/>
      <c r="PIF737"/>
      <c r="PIG737"/>
      <c r="PIH737"/>
      <c r="PII737"/>
      <c r="PIJ737"/>
      <c r="PIK737"/>
      <c r="PIL737"/>
      <c r="PIM737"/>
      <c r="PIN737"/>
      <c r="PIO737"/>
      <c r="PIP737"/>
      <c r="PIQ737"/>
      <c r="PIR737"/>
      <c r="PIS737"/>
      <c r="PIT737"/>
      <c r="PIU737"/>
      <c r="PIV737"/>
      <c r="PIW737"/>
      <c r="PIX737"/>
      <c r="PIY737"/>
      <c r="PIZ737"/>
      <c r="PJA737"/>
      <c r="PJB737"/>
      <c r="PJC737"/>
      <c r="PJD737"/>
      <c r="PJE737"/>
      <c r="PJF737"/>
      <c r="PJG737"/>
      <c r="PJH737"/>
      <c r="PJI737"/>
      <c r="PJJ737"/>
      <c r="PJK737"/>
      <c r="PJL737"/>
      <c r="PJM737"/>
      <c r="PJN737"/>
      <c r="PJO737"/>
      <c r="PJP737"/>
      <c r="PJQ737"/>
      <c r="PJR737"/>
      <c r="PJS737"/>
      <c r="PJT737"/>
      <c r="PJU737"/>
      <c r="PJV737"/>
      <c r="PJW737"/>
      <c r="PJX737"/>
      <c r="PJY737"/>
      <c r="PJZ737"/>
      <c r="PKA737"/>
      <c r="PKB737"/>
      <c r="PKC737"/>
      <c r="PKD737"/>
      <c r="PKE737"/>
      <c r="PKF737"/>
      <c r="PKG737"/>
      <c r="PKH737"/>
      <c r="PKI737"/>
      <c r="PKJ737"/>
      <c r="PKK737"/>
      <c r="PKL737"/>
      <c r="PKM737"/>
      <c r="PKN737"/>
      <c r="PKO737"/>
      <c r="PKP737"/>
      <c r="PKQ737"/>
      <c r="PKR737"/>
      <c r="PKS737"/>
      <c r="PKT737"/>
      <c r="PKU737"/>
      <c r="PKV737"/>
      <c r="PKW737"/>
      <c r="PKX737"/>
      <c r="PKY737"/>
      <c r="PKZ737"/>
      <c r="PLA737"/>
      <c r="PLB737"/>
      <c r="PLC737"/>
      <c r="PLD737"/>
      <c r="PLE737"/>
      <c r="PLF737"/>
      <c r="PLG737"/>
      <c r="PLH737"/>
      <c r="PLI737"/>
      <c r="PLJ737"/>
      <c r="PLK737"/>
      <c r="PLL737"/>
      <c r="PLM737"/>
      <c r="PLN737"/>
      <c r="PLO737"/>
      <c r="PLP737"/>
      <c r="PLQ737"/>
      <c r="PLR737"/>
      <c r="PLS737"/>
      <c r="PLT737"/>
      <c r="PLU737"/>
      <c r="PLV737"/>
      <c r="PLW737"/>
      <c r="PLX737"/>
      <c r="PLY737"/>
      <c r="PLZ737"/>
      <c r="PMA737"/>
      <c r="PMB737"/>
      <c r="PMC737"/>
      <c r="PMD737"/>
      <c r="PME737"/>
      <c r="PMF737"/>
      <c r="PMG737"/>
      <c r="PMH737"/>
      <c r="PMI737"/>
      <c r="PMJ737"/>
      <c r="PMK737"/>
      <c r="PML737"/>
      <c r="PMM737"/>
      <c r="PMN737"/>
      <c r="PMO737"/>
      <c r="PMP737"/>
      <c r="PMQ737"/>
      <c r="PMR737"/>
      <c r="PMS737"/>
      <c r="PMT737"/>
      <c r="PMU737"/>
      <c r="PMV737"/>
      <c r="PMW737"/>
      <c r="PMX737"/>
      <c r="PMY737"/>
      <c r="PMZ737"/>
      <c r="PNA737"/>
      <c r="PNB737"/>
      <c r="PNC737"/>
      <c r="PND737"/>
      <c r="PNE737"/>
      <c r="PNF737"/>
      <c r="PNG737"/>
      <c r="PNH737"/>
      <c r="PNI737"/>
      <c r="PNJ737"/>
      <c r="PNK737"/>
      <c r="PNL737"/>
      <c r="PNM737"/>
      <c r="PNN737"/>
      <c r="PNO737"/>
      <c r="PNP737"/>
      <c r="PNQ737"/>
      <c r="PNR737"/>
      <c r="PNS737"/>
      <c r="PNT737"/>
      <c r="PNU737"/>
      <c r="PNV737"/>
      <c r="PNW737"/>
      <c r="PNX737"/>
      <c r="PNY737"/>
      <c r="PNZ737"/>
      <c r="POA737"/>
      <c r="POB737"/>
      <c r="POC737"/>
      <c r="POD737"/>
      <c r="POE737"/>
      <c r="POF737"/>
      <c r="POG737"/>
      <c r="POH737"/>
      <c r="POI737"/>
      <c r="POJ737"/>
      <c r="POK737"/>
      <c r="POL737"/>
      <c r="POM737"/>
      <c r="PON737"/>
      <c r="POO737"/>
      <c r="POP737"/>
      <c r="POQ737"/>
      <c r="POR737"/>
      <c r="POS737"/>
      <c r="POT737"/>
      <c r="POU737"/>
      <c r="POV737"/>
      <c r="POW737"/>
      <c r="POX737"/>
      <c r="POY737"/>
      <c r="POZ737"/>
      <c r="PPA737"/>
      <c r="PPB737"/>
      <c r="PPC737"/>
      <c r="PPD737"/>
      <c r="PPE737"/>
      <c r="PPF737"/>
      <c r="PPG737"/>
      <c r="PPH737"/>
      <c r="PPI737"/>
      <c r="PPJ737"/>
      <c r="PPK737"/>
      <c r="PPL737"/>
      <c r="PPM737"/>
      <c r="PPN737"/>
      <c r="PPO737"/>
      <c r="PPP737"/>
      <c r="PPQ737"/>
      <c r="PPR737"/>
      <c r="PPS737"/>
      <c r="PPT737"/>
      <c r="PPU737"/>
      <c r="PPV737"/>
      <c r="PPW737"/>
      <c r="PPX737"/>
      <c r="PPY737"/>
      <c r="PPZ737"/>
      <c r="PQA737"/>
      <c r="PQB737"/>
      <c r="PQC737"/>
      <c r="PQD737"/>
      <c r="PQE737"/>
      <c r="PQF737"/>
      <c r="PQG737"/>
      <c r="PQH737"/>
      <c r="PQI737"/>
      <c r="PQJ737"/>
      <c r="PQK737"/>
      <c r="PQL737"/>
      <c r="PQM737"/>
      <c r="PQN737"/>
      <c r="PQO737"/>
      <c r="PQP737"/>
      <c r="PQQ737"/>
      <c r="PQR737"/>
      <c r="PQS737"/>
      <c r="PQT737"/>
      <c r="PQU737"/>
      <c r="PQV737"/>
      <c r="PQW737"/>
      <c r="PQX737"/>
      <c r="PQY737"/>
      <c r="PQZ737"/>
      <c r="PRA737"/>
      <c r="PRB737"/>
      <c r="PRC737"/>
      <c r="PRD737"/>
      <c r="PRE737"/>
      <c r="PRF737"/>
      <c r="PRG737"/>
      <c r="PRH737"/>
      <c r="PRI737"/>
      <c r="PRJ737"/>
      <c r="PRK737"/>
      <c r="PRL737"/>
      <c r="PRM737"/>
      <c r="PRN737"/>
      <c r="PRO737"/>
      <c r="PRP737"/>
      <c r="PRQ737"/>
      <c r="PRR737"/>
      <c r="PRS737"/>
      <c r="PRT737"/>
      <c r="PRU737"/>
      <c r="PRV737"/>
      <c r="PRW737"/>
      <c r="PRX737"/>
      <c r="PRY737"/>
      <c r="PRZ737"/>
      <c r="PSA737"/>
      <c r="PSB737"/>
      <c r="PSC737"/>
      <c r="PSD737"/>
      <c r="PSE737"/>
      <c r="PSF737"/>
      <c r="PSG737"/>
      <c r="PSH737"/>
      <c r="PSI737"/>
      <c r="PSJ737"/>
      <c r="PSK737"/>
      <c r="PSL737"/>
      <c r="PSM737"/>
      <c r="PSN737"/>
      <c r="PSO737"/>
      <c r="PSP737"/>
      <c r="PSQ737"/>
      <c r="PSR737"/>
      <c r="PSS737"/>
      <c r="PST737"/>
      <c r="PSU737"/>
      <c r="PSV737"/>
      <c r="PSW737"/>
      <c r="PSX737"/>
      <c r="PSY737"/>
      <c r="PSZ737"/>
      <c r="PTA737"/>
      <c r="PTB737"/>
      <c r="PTC737"/>
      <c r="PTD737"/>
      <c r="PTE737"/>
      <c r="PTF737"/>
      <c r="PTG737"/>
      <c r="PTH737"/>
      <c r="PTI737"/>
      <c r="PTJ737"/>
      <c r="PTK737"/>
      <c r="PTL737"/>
      <c r="PTM737"/>
      <c r="PTN737"/>
      <c r="PTO737"/>
      <c r="PTP737"/>
      <c r="PTQ737"/>
      <c r="PTR737"/>
      <c r="PTS737"/>
      <c r="PTT737"/>
      <c r="PTU737"/>
      <c r="PTV737"/>
      <c r="PTW737"/>
      <c r="PTX737"/>
      <c r="PTY737"/>
      <c r="PTZ737"/>
      <c r="PUA737"/>
      <c r="PUB737"/>
      <c r="PUC737"/>
      <c r="PUD737"/>
      <c r="PUE737"/>
      <c r="PUF737"/>
      <c r="PUG737"/>
      <c r="PUH737"/>
      <c r="PUI737"/>
      <c r="PUJ737"/>
      <c r="PUK737"/>
      <c r="PUL737"/>
      <c r="PUM737"/>
      <c r="PUN737"/>
      <c r="PUO737"/>
      <c r="PUP737"/>
      <c r="PUQ737"/>
      <c r="PUR737"/>
      <c r="PUS737"/>
      <c r="PUT737"/>
      <c r="PUU737"/>
      <c r="PUV737"/>
      <c r="PUW737"/>
      <c r="PUX737"/>
      <c r="PUY737"/>
      <c r="PUZ737"/>
      <c r="PVA737"/>
      <c r="PVB737"/>
      <c r="PVC737"/>
      <c r="PVD737"/>
      <c r="PVE737"/>
      <c r="PVF737"/>
      <c r="PVG737"/>
      <c r="PVH737"/>
      <c r="PVI737"/>
      <c r="PVJ737"/>
      <c r="PVK737"/>
      <c r="PVL737"/>
      <c r="PVM737"/>
      <c r="PVN737"/>
      <c r="PVO737"/>
      <c r="PVP737"/>
      <c r="PVQ737"/>
      <c r="PVR737"/>
      <c r="PVS737"/>
      <c r="PVT737"/>
      <c r="PVU737"/>
      <c r="PVV737"/>
      <c r="PVW737"/>
      <c r="PVX737"/>
      <c r="PVY737"/>
      <c r="PVZ737"/>
      <c r="PWA737"/>
      <c r="PWB737"/>
      <c r="PWC737"/>
      <c r="PWD737"/>
      <c r="PWE737"/>
      <c r="PWF737"/>
      <c r="PWG737"/>
      <c r="PWH737"/>
      <c r="PWI737"/>
      <c r="PWJ737"/>
      <c r="PWK737"/>
      <c r="PWL737"/>
      <c r="PWM737"/>
      <c r="PWN737"/>
      <c r="PWO737"/>
      <c r="PWP737"/>
      <c r="PWQ737"/>
      <c r="PWR737"/>
      <c r="PWS737"/>
      <c r="PWT737"/>
      <c r="PWU737"/>
      <c r="PWV737"/>
      <c r="PWW737"/>
      <c r="PWX737"/>
      <c r="PWY737"/>
      <c r="PWZ737"/>
      <c r="PXA737"/>
      <c r="PXB737"/>
      <c r="PXC737"/>
      <c r="PXD737"/>
      <c r="PXE737"/>
      <c r="PXF737"/>
      <c r="PXG737"/>
      <c r="PXH737"/>
      <c r="PXI737"/>
      <c r="PXJ737"/>
      <c r="PXK737"/>
      <c r="PXL737"/>
      <c r="PXM737"/>
      <c r="PXN737"/>
      <c r="PXO737"/>
      <c r="PXP737"/>
      <c r="PXQ737"/>
      <c r="PXR737"/>
      <c r="PXS737"/>
      <c r="PXT737"/>
      <c r="PXU737"/>
      <c r="PXV737"/>
      <c r="PXW737"/>
      <c r="PXX737"/>
      <c r="PXY737"/>
      <c r="PXZ737"/>
      <c r="PYA737"/>
      <c r="PYB737"/>
      <c r="PYC737"/>
      <c r="PYD737"/>
      <c r="PYE737"/>
      <c r="PYF737"/>
      <c r="PYG737"/>
      <c r="PYH737"/>
      <c r="PYI737"/>
      <c r="PYJ737"/>
      <c r="PYK737"/>
      <c r="PYL737"/>
      <c r="PYM737"/>
      <c r="PYN737"/>
      <c r="PYO737"/>
      <c r="PYP737"/>
      <c r="PYQ737"/>
      <c r="PYR737"/>
      <c r="PYS737"/>
      <c r="PYT737"/>
      <c r="PYU737"/>
      <c r="PYV737"/>
      <c r="PYW737"/>
      <c r="PYX737"/>
      <c r="PYY737"/>
      <c r="PYZ737"/>
      <c r="PZA737"/>
      <c r="PZB737"/>
      <c r="PZC737"/>
      <c r="PZD737"/>
      <c r="PZE737"/>
      <c r="PZF737"/>
      <c r="PZG737"/>
      <c r="PZH737"/>
      <c r="PZI737"/>
      <c r="PZJ737"/>
      <c r="PZK737"/>
      <c r="PZL737"/>
      <c r="PZM737"/>
      <c r="PZN737"/>
      <c r="PZO737"/>
      <c r="PZP737"/>
      <c r="PZQ737"/>
      <c r="PZR737"/>
      <c r="PZS737"/>
      <c r="PZT737"/>
      <c r="PZU737"/>
      <c r="PZV737"/>
      <c r="PZW737"/>
      <c r="PZX737"/>
      <c r="PZY737"/>
      <c r="PZZ737"/>
      <c r="QAA737"/>
      <c r="QAB737"/>
      <c r="QAC737"/>
      <c r="QAD737"/>
      <c r="QAE737"/>
      <c r="QAF737"/>
      <c r="QAG737"/>
      <c r="QAH737"/>
      <c r="QAI737"/>
      <c r="QAJ737"/>
      <c r="QAK737"/>
      <c r="QAL737"/>
      <c r="QAM737"/>
      <c r="QAN737"/>
      <c r="QAO737"/>
      <c r="QAP737"/>
      <c r="QAQ737"/>
      <c r="QAR737"/>
      <c r="QAS737"/>
      <c r="QAT737"/>
      <c r="QAU737"/>
      <c r="QAV737"/>
      <c r="QAW737"/>
      <c r="QAX737"/>
      <c r="QAY737"/>
      <c r="QAZ737"/>
      <c r="QBA737"/>
      <c r="QBB737"/>
      <c r="QBC737"/>
      <c r="QBD737"/>
      <c r="QBE737"/>
      <c r="QBF737"/>
      <c r="QBG737"/>
      <c r="QBH737"/>
      <c r="QBI737"/>
      <c r="QBJ737"/>
      <c r="QBK737"/>
      <c r="QBL737"/>
      <c r="QBM737"/>
      <c r="QBN737"/>
      <c r="QBO737"/>
      <c r="QBP737"/>
      <c r="QBQ737"/>
      <c r="QBR737"/>
      <c r="QBS737"/>
      <c r="QBT737"/>
      <c r="QBU737"/>
      <c r="QBV737"/>
      <c r="QBW737"/>
      <c r="QBX737"/>
      <c r="QBY737"/>
      <c r="QBZ737"/>
      <c r="QCA737"/>
      <c r="QCB737"/>
      <c r="QCC737"/>
      <c r="QCD737"/>
      <c r="QCE737"/>
      <c r="QCF737"/>
      <c r="QCG737"/>
      <c r="QCH737"/>
      <c r="QCI737"/>
      <c r="QCJ737"/>
      <c r="QCK737"/>
      <c r="QCL737"/>
      <c r="QCM737"/>
      <c r="QCN737"/>
      <c r="QCO737"/>
      <c r="QCP737"/>
      <c r="QCQ737"/>
      <c r="QCR737"/>
      <c r="QCS737"/>
      <c r="QCT737"/>
      <c r="QCU737"/>
      <c r="QCV737"/>
      <c r="QCW737"/>
      <c r="QCX737"/>
      <c r="QCY737"/>
      <c r="QCZ737"/>
      <c r="QDA737"/>
      <c r="QDB737"/>
      <c r="QDC737"/>
      <c r="QDD737"/>
      <c r="QDE737"/>
      <c r="QDF737"/>
      <c r="QDG737"/>
      <c r="QDH737"/>
      <c r="QDI737"/>
      <c r="QDJ737"/>
      <c r="QDK737"/>
      <c r="QDL737"/>
      <c r="QDM737"/>
      <c r="QDN737"/>
      <c r="QDO737"/>
      <c r="QDP737"/>
      <c r="QDQ737"/>
      <c r="QDR737"/>
      <c r="QDS737"/>
      <c r="QDT737"/>
      <c r="QDU737"/>
      <c r="QDV737"/>
      <c r="QDW737"/>
      <c r="QDX737"/>
      <c r="QDY737"/>
      <c r="QDZ737"/>
      <c r="QEA737"/>
      <c r="QEB737"/>
      <c r="QEC737"/>
      <c r="QED737"/>
      <c r="QEE737"/>
      <c r="QEF737"/>
      <c r="QEG737"/>
      <c r="QEH737"/>
      <c r="QEI737"/>
      <c r="QEJ737"/>
      <c r="QEK737"/>
      <c r="QEL737"/>
      <c r="QEM737"/>
      <c r="QEN737"/>
      <c r="QEO737"/>
      <c r="QEP737"/>
      <c r="QEQ737"/>
      <c r="QER737"/>
      <c r="QES737"/>
      <c r="QET737"/>
      <c r="QEU737"/>
      <c r="QEV737"/>
      <c r="QEW737"/>
      <c r="QEX737"/>
      <c r="QEY737"/>
      <c r="QEZ737"/>
      <c r="QFA737"/>
      <c r="QFB737"/>
      <c r="QFC737"/>
      <c r="QFD737"/>
      <c r="QFE737"/>
      <c r="QFF737"/>
      <c r="QFG737"/>
      <c r="QFH737"/>
      <c r="QFI737"/>
      <c r="QFJ737"/>
      <c r="QFK737"/>
      <c r="QFL737"/>
      <c r="QFM737"/>
      <c r="QFN737"/>
      <c r="QFO737"/>
      <c r="QFP737"/>
      <c r="QFQ737"/>
      <c r="QFR737"/>
      <c r="QFS737"/>
      <c r="QFT737"/>
      <c r="QFU737"/>
      <c r="QFV737"/>
      <c r="QFW737"/>
      <c r="QFX737"/>
      <c r="QFY737"/>
      <c r="QFZ737"/>
      <c r="QGA737"/>
      <c r="QGB737"/>
      <c r="QGC737"/>
      <c r="QGD737"/>
      <c r="QGE737"/>
      <c r="QGF737"/>
      <c r="QGG737"/>
      <c r="QGH737"/>
      <c r="QGI737"/>
      <c r="QGJ737"/>
      <c r="QGK737"/>
      <c r="QGL737"/>
      <c r="QGM737"/>
      <c r="QGN737"/>
      <c r="QGO737"/>
      <c r="QGP737"/>
      <c r="QGQ737"/>
      <c r="QGR737"/>
      <c r="QGS737"/>
      <c r="QGT737"/>
      <c r="QGU737"/>
      <c r="QGV737"/>
      <c r="QGW737"/>
      <c r="QGX737"/>
      <c r="QGY737"/>
      <c r="QGZ737"/>
      <c r="QHA737"/>
      <c r="QHB737"/>
      <c r="QHC737"/>
      <c r="QHD737"/>
      <c r="QHE737"/>
      <c r="QHF737"/>
      <c r="QHG737"/>
      <c r="QHH737"/>
      <c r="QHI737"/>
      <c r="QHJ737"/>
      <c r="QHK737"/>
      <c r="QHL737"/>
      <c r="QHM737"/>
      <c r="QHN737"/>
      <c r="QHO737"/>
      <c r="QHP737"/>
      <c r="QHQ737"/>
      <c r="QHR737"/>
      <c r="QHS737"/>
      <c r="QHT737"/>
      <c r="QHU737"/>
      <c r="QHV737"/>
      <c r="QHW737"/>
      <c r="QHX737"/>
      <c r="QHY737"/>
      <c r="QHZ737"/>
      <c r="QIA737"/>
      <c r="QIB737"/>
      <c r="QIC737"/>
      <c r="QID737"/>
      <c r="QIE737"/>
      <c r="QIF737"/>
      <c r="QIG737"/>
      <c r="QIH737"/>
      <c r="QII737"/>
      <c r="QIJ737"/>
      <c r="QIK737"/>
      <c r="QIL737"/>
      <c r="QIM737"/>
      <c r="QIN737"/>
      <c r="QIO737"/>
      <c r="QIP737"/>
      <c r="QIQ737"/>
      <c r="QIR737"/>
      <c r="QIS737"/>
      <c r="QIT737"/>
      <c r="QIU737"/>
      <c r="QIV737"/>
      <c r="QIW737"/>
      <c r="QIX737"/>
      <c r="QIY737"/>
      <c r="QIZ737"/>
      <c r="QJA737"/>
      <c r="QJB737"/>
      <c r="QJC737"/>
      <c r="QJD737"/>
      <c r="QJE737"/>
      <c r="QJF737"/>
      <c r="QJG737"/>
      <c r="QJH737"/>
      <c r="QJI737"/>
      <c r="QJJ737"/>
      <c r="QJK737"/>
      <c r="QJL737"/>
      <c r="QJM737"/>
      <c r="QJN737"/>
      <c r="QJO737"/>
      <c r="QJP737"/>
      <c r="QJQ737"/>
      <c r="QJR737"/>
      <c r="QJS737"/>
      <c r="QJT737"/>
      <c r="QJU737"/>
      <c r="QJV737"/>
      <c r="QJW737"/>
      <c r="QJX737"/>
      <c r="QJY737"/>
      <c r="QJZ737"/>
      <c r="QKA737"/>
      <c r="QKB737"/>
      <c r="QKC737"/>
      <c r="QKD737"/>
      <c r="QKE737"/>
      <c r="QKF737"/>
      <c r="QKG737"/>
      <c r="QKH737"/>
      <c r="QKI737"/>
      <c r="QKJ737"/>
      <c r="QKK737"/>
      <c r="QKL737"/>
      <c r="QKM737"/>
      <c r="QKN737"/>
      <c r="QKO737"/>
      <c r="QKP737"/>
      <c r="QKQ737"/>
      <c r="QKR737"/>
      <c r="QKS737"/>
      <c r="QKT737"/>
      <c r="QKU737"/>
      <c r="QKV737"/>
      <c r="QKW737"/>
      <c r="QKX737"/>
      <c r="QKY737"/>
      <c r="QKZ737"/>
      <c r="QLA737"/>
      <c r="QLB737"/>
      <c r="QLC737"/>
      <c r="QLD737"/>
      <c r="QLE737"/>
      <c r="QLF737"/>
      <c r="QLG737"/>
      <c r="QLH737"/>
      <c r="QLI737"/>
      <c r="QLJ737"/>
      <c r="QLK737"/>
      <c r="QLL737"/>
      <c r="QLM737"/>
      <c r="QLN737"/>
      <c r="QLO737"/>
      <c r="QLP737"/>
      <c r="QLQ737"/>
      <c r="QLR737"/>
      <c r="QLS737"/>
      <c r="QLT737"/>
      <c r="QLU737"/>
      <c r="QLV737"/>
      <c r="QLW737"/>
      <c r="QLX737"/>
      <c r="QLY737"/>
      <c r="QLZ737"/>
      <c r="QMA737"/>
      <c r="QMB737"/>
      <c r="QMC737"/>
      <c r="QMD737"/>
      <c r="QME737"/>
      <c r="QMF737"/>
      <c r="QMG737"/>
      <c r="QMH737"/>
      <c r="QMI737"/>
      <c r="QMJ737"/>
      <c r="QMK737"/>
      <c r="QML737"/>
      <c r="QMM737"/>
      <c r="QMN737"/>
      <c r="QMO737"/>
      <c r="QMP737"/>
      <c r="QMQ737"/>
      <c r="QMR737"/>
      <c r="QMS737"/>
      <c r="QMT737"/>
      <c r="QMU737"/>
      <c r="QMV737"/>
      <c r="QMW737"/>
      <c r="QMX737"/>
      <c r="QMY737"/>
      <c r="QMZ737"/>
      <c r="QNA737"/>
      <c r="QNB737"/>
      <c r="QNC737"/>
      <c r="QND737"/>
      <c r="QNE737"/>
      <c r="QNF737"/>
      <c r="QNG737"/>
      <c r="QNH737"/>
      <c r="QNI737"/>
      <c r="QNJ737"/>
      <c r="QNK737"/>
      <c r="QNL737"/>
      <c r="QNM737"/>
      <c r="QNN737"/>
      <c r="QNO737"/>
      <c r="QNP737"/>
      <c r="QNQ737"/>
      <c r="QNR737"/>
      <c r="QNS737"/>
      <c r="QNT737"/>
      <c r="QNU737"/>
      <c r="QNV737"/>
      <c r="QNW737"/>
      <c r="QNX737"/>
      <c r="QNY737"/>
      <c r="QNZ737"/>
      <c r="QOA737"/>
      <c r="QOB737"/>
      <c r="QOC737"/>
      <c r="QOD737"/>
      <c r="QOE737"/>
      <c r="QOF737"/>
      <c r="QOG737"/>
      <c r="QOH737"/>
      <c r="QOI737"/>
      <c r="QOJ737"/>
      <c r="QOK737"/>
      <c r="QOL737"/>
      <c r="QOM737"/>
      <c r="QON737"/>
      <c r="QOO737"/>
      <c r="QOP737"/>
      <c r="QOQ737"/>
      <c r="QOR737"/>
      <c r="QOS737"/>
      <c r="QOT737"/>
      <c r="QOU737"/>
      <c r="QOV737"/>
      <c r="QOW737"/>
      <c r="QOX737"/>
      <c r="QOY737"/>
      <c r="QOZ737"/>
      <c r="QPA737"/>
      <c r="QPB737"/>
      <c r="QPC737"/>
      <c r="QPD737"/>
      <c r="QPE737"/>
      <c r="QPF737"/>
      <c r="QPG737"/>
      <c r="QPH737"/>
      <c r="QPI737"/>
      <c r="QPJ737"/>
      <c r="QPK737"/>
      <c r="QPL737"/>
      <c r="QPM737"/>
      <c r="QPN737"/>
      <c r="QPO737"/>
      <c r="QPP737"/>
      <c r="QPQ737"/>
      <c r="QPR737"/>
      <c r="QPS737"/>
      <c r="QPT737"/>
      <c r="QPU737"/>
      <c r="QPV737"/>
      <c r="QPW737"/>
      <c r="QPX737"/>
      <c r="QPY737"/>
      <c r="QPZ737"/>
      <c r="QQA737"/>
      <c r="QQB737"/>
      <c r="QQC737"/>
      <c r="QQD737"/>
      <c r="QQE737"/>
      <c r="QQF737"/>
      <c r="QQG737"/>
      <c r="QQH737"/>
      <c r="QQI737"/>
      <c r="QQJ737"/>
      <c r="QQK737"/>
      <c r="QQL737"/>
      <c r="QQM737"/>
      <c r="QQN737"/>
      <c r="QQO737"/>
      <c r="QQP737"/>
      <c r="QQQ737"/>
      <c r="QQR737"/>
      <c r="QQS737"/>
      <c r="QQT737"/>
      <c r="QQU737"/>
      <c r="QQV737"/>
      <c r="QQW737"/>
      <c r="QQX737"/>
      <c r="QQY737"/>
      <c r="QQZ737"/>
      <c r="QRA737"/>
      <c r="QRB737"/>
      <c r="QRC737"/>
      <c r="QRD737"/>
      <c r="QRE737"/>
      <c r="QRF737"/>
      <c r="QRG737"/>
      <c r="QRH737"/>
      <c r="QRI737"/>
      <c r="QRJ737"/>
      <c r="QRK737"/>
      <c r="QRL737"/>
      <c r="QRM737"/>
      <c r="QRN737"/>
      <c r="QRO737"/>
      <c r="QRP737"/>
      <c r="QRQ737"/>
      <c r="QRR737"/>
      <c r="QRS737"/>
      <c r="QRT737"/>
      <c r="QRU737"/>
      <c r="QRV737"/>
      <c r="QRW737"/>
      <c r="QRX737"/>
      <c r="QRY737"/>
      <c r="QRZ737"/>
      <c r="QSA737"/>
      <c r="QSB737"/>
      <c r="QSC737"/>
      <c r="QSD737"/>
      <c r="QSE737"/>
      <c r="QSF737"/>
      <c r="QSG737"/>
      <c r="QSH737"/>
      <c r="QSI737"/>
      <c r="QSJ737"/>
      <c r="QSK737"/>
      <c r="QSL737"/>
      <c r="QSM737"/>
      <c r="QSN737"/>
      <c r="QSO737"/>
      <c r="QSP737"/>
      <c r="QSQ737"/>
      <c r="QSR737"/>
      <c r="QSS737"/>
      <c r="QST737"/>
      <c r="QSU737"/>
      <c r="QSV737"/>
      <c r="QSW737"/>
      <c r="QSX737"/>
      <c r="QSY737"/>
      <c r="QSZ737"/>
      <c r="QTA737"/>
      <c r="QTB737"/>
      <c r="QTC737"/>
      <c r="QTD737"/>
      <c r="QTE737"/>
      <c r="QTF737"/>
      <c r="QTG737"/>
      <c r="QTH737"/>
      <c r="QTI737"/>
      <c r="QTJ737"/>
      <c r="QTK737"/>
      <c r="QTL737"/>
      <c r="QTM737"/>
      <c r="QTN737"/>
      <c r="QTO737"/>
      <c r="QTP737"/>
      <c r="QTQ737"/>
      <c r="QTR737"/>
      <c r="QTS737"/>
      <c r="QTT737"/>
      <c r="QTU737"/>
      <c r="QTV737"/>
      <c r="QTW737"/>
      <c r="QTX737"/>
      <c r="QTY737"/>
      <c r="QTZ737"/>
      <c r="QUA737"/>
      <c r="QUB737"/>
      <c r="QUC737"/>
      <c r="QUD737"/>
      <c r="QUE737"/>
      <c r="QUF737"/>
      <c r="QUG737"/>
      <c r="QUH737"/>
      <c r="QUI737"/>
      <c r="QUJ737"/>
      <c r="QUK737"/>
      <c r="QUL737"/>
      <c r="QUM737"/>
      <c r="QUN737"/>
      <c r="QUO737"/>
      <c r="QUP737"/>
      <c r="QUQ737"/>
      <c r="QUR737"/>
      <c r="QUS737"/>
      <c r="QUT737"/>
      <c r="QUU737"/>
      <c r="QUV737"/>
      <c r="QUW737"/>
      <c r="QUX737"/>
      <c r="QUY737"/>
      <c r="QUZ737"/>
      <c r="QVA737"/>
      <c r="QVB737"/>
      <c r="QVC737"/>
      <c r="QVD737"/>
      <c r="QVE737"/>
      <c r="QVF737"/>
      <c r="QVG737"/>
      <c r="QVH737"/>
      <c r="QVI737"/>
      <c r="QVJ737"/>
      <c r="QVK737"/>
      <c r="QVL737"/>
      <c r="QVM737"/>
      <c r="QVN737"/>
      <c r="QVO737"/>
      <c r="QVP737"/>
      <c r="QVQ737"/>
      <c r="QVR737"/>
      <c r="QVS737"/>
      <c r="QVT737"/>
      <c r="QVU737"/>
      <c r="QVV737"/>
      <c r="QVW737"/>
      <c r="QVX737"/>
      <c r="QVY737"/>
      <c r="QVZ737"/>
      <c r="QWA737"/>
      <c r="QWB737"/>
      <c r="QWC737"/>
      <c r="QWD737"/>
      <c r="QWE737"/>
      <c r="QWF737"/>
      <c r="QWG737"/>
      <c r="QWH737"/>
      <c r="QWI737"/>
      <c r="QWJ737"/>
      <c r="QWK737"/>
      <c r="QWL737"/>
      <c r="QWM737"/>
      <c r="QWN737"/>
      <c r="QWO737"/>
      <c r="QWP737"/>
      <c r="QWQ737"/>
      <c r="QWR737"/>
      <c r="QWS737"/>
      <c r="QWT737"/>
      <c r="QWU737"/>
      <c r="QWV737"/>
      <c r="QWW737"/>
      <c r="QWX737"/>
      <c r="QWY737"/>
      <c r="QWZ737"/>
      <c r="QXA737"/>
      <c r="QXB737"/>
      <c r="QXC737"/>
      <c r="QXD737"/>
      <c r="QXE737"/>
      <c r="QXF737"/>
      <c r="QXG737"/>
      <c r="QXH737"/>
      <c r="QXI737"/>
      <c r="QXJ737"/>
      <c r="QXK737"/>
      <c r="QXL737"/>
      <c r="QXM737"/>
      <c r="QXN737"/>
      <c r="QXO737"/>
      <c r="QXP737"/>
      <c r="QXQ737"/>
      <c r="QXR737"/>
      <c r="QXS737"/>
      <c r="QXT737"/>
      <c r="QXU737"/>
      <c r="QXV737"/>
      <c r="QXW737"/>
      <c r="QXX737"/>
      <c r="QXY737"/>
      <c r="QXZ737"/>
      <c r="QYA737"/>
      <c r="QYB737"/>
      <c r="QYC737"/>
      <c r="QYD737"/>
      <c r="QYE737"/>
      <c r="QYF737"/>
      <c r="QYG737"/>
      <c r="QYH737"/>
      <c r="QYI737"/>
      <c r="QYJ737"/>
      <c r="QYK737"/>
      <c r="QYL737"/>
      <c r="QYM737"/>
      <c r="QYN737"/>
      <c r="QYO737"/>
      <c r="QYP737"/>
      <c r="QYQ737"/>
      <c r="QYR737"/>
      <c r="QYS737"/>
      <c r="QYT737"/>
      <c r="QYU737"/>
      <c r="QYV737"/>
      <c r="QYW737"/>
      <c r="QYX737"/>
      <c r="QYY737"/>
      <c r="QYZ737"/>
      <c r="QZA737"/>
      <c r="QZB737"/>
      <c r="QZC737"/>
      <c r="QZD737"/>
      <c r="QZE737"/>
      <c r="QZF737"/>
      <c r="QZG737"/>
      <c r="QZH737"/>
      <c r="QZI737"/>
      <c r="QZJ737"/>
      <c r="QZK737"/>
      <c r="QZL737"/>
      <c r="QZM737"/>
      <c r="QZN737"/>
      <c r="QZO737"/>
      <c r="QZP737"/>
      <c r="QZQ737"/>
      <c r="QZR737"/>
      <c r="QZS737"/>
      <c r="QZT737"/>
      <c r="QZU737"/>
      <c r="QZV737"/>
      <c r="QZW737"/>
      <c r="QZX737"/>
      <c r="QZY737"/>
      <c r="QZZ737"/>
      <c r="RAA737"/>
      <c r="RAB737"/>
      <c r="RAC737"/>
      <c r="RAD737"/>
      <c r="RAE737"/>
      <c r="RAF737"/>
      <c r="RAG737"/>
      <c r="RAH737"/>
      <c r="RAI737"/>
      <c r="RAJ737"/>
      <c r="RAK737"/>
      <c r="RAL737"/>
      <c r="RAM737"/>
      <c r="RAN737"/>
      <c r="RAO737"/>
      <c r="RAP737"/>
      <c r="RAQ737"/>
      <c r="RAR737"/>
      <c r="RAS737"/>
      <c r="RAT737"/>
      <c r="RAU737"/>
      <c r="RAV737"/>
      <c r="RAW737"/>
      <c r="RAX737"/>
      <c r="RAY737"/>
      <c r="RAZ737"/>
      <c r="RBA737"/>
      <c r="RBB737"/>
      <c r="RBC737"/>
      <c r="RBD737"/>
      <c r="RBE737"/>
      <c r="RBF737"/>
      <c r="RBG737"/>
      <c r="RBH737"/>
      <c r="RBI737"/>
      <c r="RBJ737"/>
      <c r="RBK737"/>
      <c r="RBL737"/>
      <c r="RBM737"/>
      <c r="RBN737"/>
      <c r="RBO737"/>
      <c r="RBP737"/>
      <c r="RBQ737"/>
      <c r="RBR737"/>
      <c r="RBS737"/>
      <c r="RBT737"/>
      <c r="RBU737"/>
      <c r="RBV737"/>
      <c r="RBW737"/>
      <c r="RBX737"/>
      <c r="RBY737"/>
      <c r="RBZ737"/>
      <c r="RCA737"/>
      <c r="RCB737"/>
      <c r="RCC737"/>
      <c r="RCD737"/>
      <c r="RCE737"/>
      <c r="RCF737"/>
      <c r="RCG737"/>
      <c r="RCH737"/>
      <c r="RCI737"/>
      <c r="RCJ737"/>
      <c r="RCK737"/>
      <c r="RCL737"/>
      <c r="RCM737"/>
      <c r="RCN737"/>
      <c r="RCO737"/>
      <c r="RCP737"/>
      <c r="RCQ737"/>
      <c r="RCR737"/>
      <c r="RCS737"/>
      <c r="RCT737"/>
      <c r="RCU737"/>
      <c r="RCV737"/>
      <c r="RCW737"/>
      <c r="RCX737"/>
      <c r="RCY737"/>
      <c r="RCZ737"/>
      <c r="RDA737"/>
      <c r="RDB737"/>
      <c r="RDC737"/>
      <c r="RDD737"/>
      <c r="RDE737"/>
      <c r="RDF737"/>
      <c r="RDG737"/>
      <c r="RDH737"/>
      <c r="RDI737"/>
      <c r="RDJ737"/>
      <c r="RDK737"/>
      <c r="RDL737"/>
      <c r="RDM737"/>
      <c r="RDN737"/>
      <c r="RDO737"/>
      <c r="RDP737"/>
      <c r="RDQ737"/>
      <c r="RDR737"/>
      <c r="RDS737"/>
      <c r="RDT737"/>
      <c r="RDU737"/>
      <c r="RDV737"/>
      <c r="RDW737"/>
      <c r="RDX737"/>
      <c r="RDY737"/>
      <c r="RDZ737"/>
      <c r="REA737"/>
      <c r="REB737"/>
      <c r="REC737"/>
      <c r="RED737"/>
      <c r="REE737"/>
      <c r="REF737"/>
      <c r="REG737"/>
      <c r="REH737"/>
      <c r="REI737"/>
      <c r="REJ737"/>
      <c r="REK737"/>
      <c r="REL737"/>
      <c r="REM737"/>
      <c r="REN737"/>
      <c r="REO737"/>
      <c r="REP737"/>
      <c r="REQ737"/>
      <c r="RER737"/>
      <c r="RES737"/>
      <c r="RET737"/>
      <c r="REU737"/>
      <c r="REV737"/>
      <c r="REW737"/>
      <c r="REX737"/>
      <c r="REY737"/>
      <c r="REZ737"/>
      <c r="RFA737"/>
      <c r="RFB737"/>
      <c r="RFC737"/>
      <c r="RFD737"/>
      <c r="RFE737"/>
      <c r="RFF737"/>
      <c r="RFG737"/>
      <c r="RFH737"/>
      <c r="RFI737"/>
      <c r="RFJ737"/>
      <c r="RFK737"/>
      <c r="RFL737"/>
      <c r="RFM737"/>
      <c r="RFN737"/>
      <c r="RFO737"/>
      <c r="RFP737"/>
      <c r="RFQ737"/>
      <c r="RFR737"/>
      <c r="RFS737"/>
      <c r="RFT737"/>
      <c r="RFU737"/>
      <c r="RFV737"/>
      <c r="RFW737"/>
      <c r="RFX737"/>
      <c r="RFY737"/>
      <c r="RFZ737"/>
      <c r="RGA737"/>
      <c r="RGB737"/>
      <c r="RGC737"/>
      <c r="RGD737"/>
      <c r="RGE737"/>
      <c r="RGF737"/>
      <c r="RGG737"/>
      <c r="RGH737"/>
      <c r="RGI737"/>
      <c r="RGJ737"/>
      <c r="RGK737"/>
      <c r="RGL737"/>
      <c r="RGM737"/>
      <c r="RGN737"/>
      <c r="RGO737"/>
      <c r="RGP737"/>
      <c r="RGQ737"/>
      <c r="RGR737"/>
      <c r="RGS737"/>
      <c r="RGT737"/>
      <c r="RGU737"/>
      <c r="RGV737"/>
      <c r="RGW737"/>
      <c r="RGX737"/>
      <c r="RGY737"/>
      <c r="RGZ737"/>
      <c r="RHA737"/>
      <c r="RHB737"/>
      <c r="RHC737"/>
      <c r="RHD737"/>
      <c r="RHE737"/>
      <c r="RHF737"/>
      <c r="RHG737"/>
      <c r="RHH737"/>
      <c r="RHI737"/>
      <c r="RHJ737"/>
      <c r="RHK737"/>
      <c r="RHL737"/>
      <c r="RHM737"/>
      <c r="RHN737"/>
      <c r="RHO737"/>
      <c r="RHP737"/>
      <c r="RHQ737"/>
      <c r="RHR737"/>
      <c r="RHS737"/>
      <c r="RHT737"/>
      <c r="RHU737"/>
      <c r="RHV737"/>
      <c r="RHW737"/>
      <c r="RHX737"/>
      <c r="RHY737"/>
      <c r="RHZ737"/>
      <c r="RIA737"/>
      <c r="RIB737"/>
      <c r="RIC737"/>
      <c r="RID737"/>
      <c r="RIE737"/>
      <c r="RIF737"/>
      <c r="RIG737"/>
      <c r="RIH737"/>
      <c r="RII737"/>
      <c r="RIJ737"/>
      <c r="RIK737"/>
      <c r="RIL737"/>
      <c r="RIM737"/>
      <c r="RIN737"/>
      <c r="RIO737"/>
      <c r="RIP737"/>
      <c r="RIQ737"/>
      <c r="RIR737"/>
      <c r="RIS737"/>
      <c r="RIT737"/>
      <c r="RIU737"/>
      <c r="RIV737"/>
      <c r="RIW737"/>
      <c r="RIX737"/>
      <c r="RIY737"/>
      <c r="RIZ737"/>
      <c r="RJA737"/>
      <c r="RJB737"/>
      <c r="RJC737"/>
      <c r="RJD737"/>
      <c r="RJE737"/>
      <c r="RJF737"/>
      <c r="RJG737"/>
      <c r="RJH737"/>
      <c r="RJI737"/>
      <c r="RJJ737"/>
      <c r="RJK737"/>
      <c r="RJL737"/>
      <c r="RJM737"/>
      <c r="RJN737"/>
      <c r="RJO737"/>
      <c r="RJP737"/>
      <c r="RJQ737"/>
      <c r="RJR737"/>
      <c r="RJS737"/>
      <c r="RJT737"/>
      <c r="RJU737"/>
      <c r="RJV737"/>
      <c r="RJW737"/>
      <c r="RJX737"/>
      <c r="RJY737"/>
      <c r="RJZ737"/>
      <c r="RKA737"/>
      <c r="RKB737"/>
      <c r="RKC737"/>
      <c r="RKD737"/>
      <c r="RKE737"/>
      <c r="RKF737"/>
      <c r="RKG737"/>
      <c r="RKH737"/>
      <c r="RKI737"/>
      <c r="RKJ737"/>
      <c r="RKK737"/>
      <c r="RKL737"/>
      <c r="RKM737"/>
      <c r="RKN737"/>
      <c r="RKO737"/>
      <c r="RKP737"/>
      <c r="RKQ737"/>
      <c r="RKR737"/>
      <c r="RKS737"/>
      <c r="RKT737"/>
      <c r="RKU737"/>
      <c r="RKV737"/>
      <c r="RKW737"/>
      <c r="RKX737"/>
      <c r="RKY737"/>
      <c r="RKZ737"/>
      <c r="RLA737"/>
      <c r="RLB737"/>
      <c r="RLC737"/>
      <c r="RLD737"/>
      <c r="RLE737"/>
      <c r="RLF737"/>
      <c r="RLG737"/>
      <c r="RLH737"/>
      <c r="RLI737"/>
      <c r="RLJ737"/>
      <c r="RLK737"/>
      <c r="RLL737"/>
      <c r="RLM737"/>
      <c r="RLN737"/>
      <c r="RLO737"/>
      <c r="RLP737"/>
      <c r="RLQ737"/>
      <c r="RLR737"/>
      <c r="RLS737"/>
      <c r="RLT737"/>
      <c r="RLU737"/>
      <c r="RLV737"/>
      <c r="RLW737"/>
      <c r="RLX737"/>
      <c r="RLY737"/>
      <c r="RLZ737"/>
      <c r="RMA737"/>
      <c r="RMB737"/>
      <c r="RMC737"/>
      <c r="RMD737"/>
      <c r="RME737"/>
      <c r="RMF737"/>
      <c r="RMG737"/>
      <c r="RMH737"/>
      <c r="RMI737"/>
      <c r="RMJ737"/>
      <c r="RMK737"/>
      <c r="RML737"/>
      <c r="RMM737"/>
      <c r="RMN737"/>
      <c r="RMO737"/>
      <c r="RMP737"/>
      <c r="RMQ737"/>
      <c r="RMR737"/>
      <c r="RMS737"/>
      <c r="RMT737"/>
      <c r="RMU737"/>
      <c r="RMV737"/>
      <c r="RMW737"/>
      <c r="RMX737"/>
      <c r="RMY737"/>
      <c r="RMZ737"/>
      <c r="RNA737"/>
      <c r="RNB737"/>
      <c r="RNC737"/>
      <c r="RND737"/>
      <c r="RNE737"/>
      <c r="RNF737"/>
      <c r="RNG737"/>
      <c r="RNH737"/>
      <c r="RNI737"/>
      <c r="RNJ737"/>
      <c r="RNK737"/>
      <c r="RNL737"/>
      <c r="RNM737"/>
      <c r="RNN737"/>
      <c r="RNO737"/>
      <c r="RNP737"/>
      <c r="RNQ737"/>
      <c r="RNR737"/>
      <c r="RNS737"/>
      <c r="RNT737"/>
      <c r="RNU737"/>
      <c r="RNV737"/>
      <c r="RNW737"/>
      <c r="RNX737"/>
      <c r="RNY737"/>
      <c r="RNZ737"/>
      <c r="ROA737"/>
      <c r="ROB737"/>
      <c r="ROC737"/>
      <c r="ROD737"/>
      <c r="ROE737"/>
      <c r="ROF737"/>
      <c r="ROG737"/>
      <c r="ROH737"/>
      <c r="ROI737"/>
      <c r="ROJ737"/>
      <c r="ROK737"/>
      <c r="ROL737"/>
      <c r="ROM737"/>
      <c r="RON737"/>
      <c r="ROO737"/>
      <c r="ROP737"/>
      <c r="ROQ737"/>
      <c r="ROR737"/>
      <c r="ROS737"/>
      <c r="ROT737"/>
      <c r="ROU737"/>
      <c r="ROV737"/>
      <c r="ROW737"/>
      <c r="ROX737"/>
      <c r="ROY737"/>
      <c r="ROZ737"/>
      <c r="RPA737"/>
      <c r="RPB737"/>
      <c r="RPC737"/>
      <c r="RPD737"/>
      <c r="RPE737"/>
      <c r="RPF737"/>
      <c r="RPG737"/>
      <c r="RPH737"/>
      <c r="RPI737"/>
      <c r="RPJ737"/>
      <c r="RPK737"/>
      <c r="RPL737"/>
      <c r="RPM737"/>
      <c r="RPN737"/>
      <c r="RPO737"/>
      <c r="RPP737"/>
      <c r="RPQ737"/>
      <c r="RPR737"/>
      <c r="RPS737"/>
      <c r="RPT737"/>
      <c r="RPU737"/>
      <c r="RPV737"/>
      <c r="RPW737"/>
      <c r="RPX737"/>
      <c r="RPY737"/>
      <c r="RPZ737"/>
      <c r="RQA737"/>
      <c r="RQB737"/>
      <c r="RQC737"/>
      <c r="RQD737"/>
      <c r="RQE737"/>
      <c r="RQF737"/>
      <c r="RQG737"/>
      <c r="RQH737"/>
      <c r="RQI737"/>
      <c r="RQJ737"/>
      <c r="RQK737"/>
      <c r="RQL737"/>
      <c r="RQM737"/>
      <c r="RQN737"/>
      <c r="RQO737"/>
      <c r="RQP737"/>
      <c r="RQQ737"/>
      <c r="RQR737"/>
      <c r="RQS737"/>
      <c r="RQT737"/>
      <c r="RQU737"/>
      <c r="RQV737"/>
      <c r="RQW737"/>
      <c r="RQX737"/>
      <c r="RQY737"/>
      <c r="RQZ737"/>
      <c r="RRA737"/>
      <c r="RRB737"/>
      <c r="RRC737"/>
      <c r="RRD737"/>
      <c r="RRE737"/>
      <c r="RRF737"/>
      <c r="RRG737"/>
      <c r="RRH737"/>
      <c r="RRI737"/>
      <c r="RRJ737"/>
      <c r="RRK737"/>
      <c r="RRL737"/>
      <c r="RRM737"/>
      <c r="RRN737"/>
      <c r="RRO737"/>
      <c r="RRP737"/>
      <c r="RRQ737"/>
      <c r="RRR737"/>
      <c r="RRS737"/>
      <c r="RRT737"/>
      <c r="RRU737"/>
      <c r="RRV737"/>
      <c r="RRW737"/>
      <c r="RRX737"/>
      <c r="RRY737"/>
      <c r="RRZ737"/>
      <c r="RSA737"/>
      <c r="RSB737"/>
      <c r="RSC737"/>
      <c r="RSD737"/>
      <c r="RSE737"/>
      <c r="RSF737"/>
      <c r="RSG737"/>
      <c r="RSH737"/>
      <c r="RSI737"/>
      <c r="RSJ737"/>
      <c r="RSK737"/>
      <c r="RSL737"/>
      <c r="RSM737"/>
      <c r="RSN737"/>
      <c r="RSO737"/>
      <c r="RSP737"/>
      <c r="RSQ737"/>
      <c r="RSR737"/>
      <c r="RSS737"/>
      <c r="RST737"/>
      <c r="RSU737"/>
      <c r="RSV737"/>
      <c r="RSW737"/>
      <c r="RSX737"/>
      <c r="RSY737"/>
      <c r="RSZ737"/>
      <c r="RTA737"/>
      <c r="RTB737"/>
      <c r="RTC737"/>
      <c r="RTD737"/>
      <c r="RTE737"/>
      <c r="RTF737"/>
      <c r="RTG737"/>
      <c r="RTH737"/>
      <c r="RTI737"/>
      <c r="RTJ737"/>
      <c r="RTK737"/>
      <c r="RTL737"/>
      <c r="RTM737"/>
      <c r="RTN737"/>
      <c r="RTO737"/>
      <c r="RTP737"/>
      <c r="RTQ737"/>
      <c r="RTR737"/>
      <c r="RTS737"/>
      <c r="RTT737"/>
      <c r="RTU737"/>
      <c r="RTV737"/>
      <c r="RTW737"/>
      <c r="RTX737"/>
      <c r="RTY737"/>
      <c r="RTZ737"/>
      <c r="RUA737"/>
      <c r="RUB737"/>
      <c r="RUC737"/>
      <c r="RUD737"/>
      <c r="RUE737"/>
      <c r="RUF737"/>
      <c r="RUG737"/>
      <c r="RUH737"/>
      <c r="RUI737"/>
      <c r="RUJ737"/>
      <c r="RUK737"/>
      <c r="RUL737"/>
      <c r="RUM737"/>
      <c r="RUN737"/>
      <c r="RUO737"/>
      <c r="RUP737"/>
      <c r="RUQ737"/>
      <c r="RUR737"/>
      <c r="RUS737"/>
      <c r="RUT737"/>
      <c r="RUU737"/>
      <c r="RUV737"/>
      <c r="RUW737"/>
      <c r="RUX737"/>
      <c r="RUY737"/>
      <c r="RUZ737"/>
      <c r="RVA737"/>
      <c r="RVB737"/>
      <c r="RVC737"/>
      <c r="RVD737"/>
      <c r="RVE737"/>
      <c r="RVF737"/>
      <c r="RVG737"/>
      <c r="RVH737"/>
      <c r="RVI737"/>
      <c r="RVJ737"/>
      <c r="RVK737"/>
      <c r="RVL737"/>
      <c r="RVM737"/>
      <c r="RVN737"/>
      <c r="RVO737"/>
      <c r="RVP737"/>
      <c r="RVQ737"/>
      <c r="RVR737"/>
      <c r="RVS737"/>
      <c r="RVT737"/>
      <c r="RVU737"/>
      <c r="RVV737"/>
      <c r="RVW737"/>
      <c r="RVX737"/>
      <c r="RVY737"/>
      <c r="RVZ737"/>
      <c r="RWA737"/>
      <c r="RWB737"/>
      <c r="RWC737"/>
      <c r="RWD737"/>
      <c r="RWE737"/>
      <c r="RWF737"/>
      <c r="RWG737"/>
      <c r="RWH737"/>
      <c r="RWI737"/>
      <c r="RWJ737"/>
      <c r="RWK737"/>
      <c r="RWL737"/>
      <c r="RWM737"/>
      <c r="RWN737"/>
      <c r="RWO737"/>
      <c r="RWP737"/>
      <c r="RWQ737"/>
      <c r="RWR737"/>
      <c r="RWS737"/>
      <c r="RWT737"/>
      <c r="RWU737"/>
      <c r="RWV737"/>
      <c r="RWW737"/>
      <c r="RWX737"/>
      <c r="RWY737"/>
      <c r="RWZ737"/>
      <c r="RXA737"/>
      <c r="RXB737"/>
      <c r="RXC737"/>
      <c r="RXD737"/>
      <c r="RXE737"/>
      <c r="RXF737"/>
      <c r="RXG737"/>
      <c r="RXH737"/>
      <c r="RXI737"/>
      <c r="RXJ737"/>
      <c r="RXK737"/>
      <c r="RXL737"/>
      <c r="RXM737"/>
      <c r="RXN737"/>
      <c r="RXO737"/>
      <c r="RXP737"/>
      <c r="RXQ737"/>
      <c r="RXR737"/>
      <c r="RXS737"/>
      <c r="RXT737"/>
      <c r="RXU737"/>
      <c r="RXV737"/>
      <c r="RXW737"/>
      <c r="RXX737"/>
      <c r="RXY737"/>
      <c r="RXZ737"/>
      <c r="RYA737"/>
      <c r="RYB737"/>
      <c r="RYC737"/>
      <c r="RYD737"/>
      <c r="RYE737"/>
      <c r="RYF737"/>
      <c r="RYG737"/>
      <c r="RYH737"/>
      <c r="RYI737"/>
      <c r="RYJ737"/>
      <c r="RYK737"/>
      <c r="RYL737"/>
      <c r="RYM737"/>
      <c r="RYN737"/>
      <c r="RYO737"/>
      <c r="RYP737"/>
      <c r="RYQ737"/>
      <c r="RYR737"/>
      <c r="RYS737"/>
      <c r="RYT737"/>
      <c r="RYU737"/>
      <c r="RYV737"/>
      <c r="RYW737"/>
      <c r="RYX737"/>
      <c r="RYY737"/>
      <c r="RYZ737"/>
      <c r="RZA737"/>
      <c r="RZB737"/>
      <c r="RZC737"/>
      <c r="RZD737"/>
      <c r="RZE737"/>
      <c r="RZF737"/>
      <c r="RZG737"/>
      <c r="RZH737"/>
      <c r="RZI737"/>
      <c r="RZJ737"/>
      <c r="RZK737"/>
      <c r="RZL737"/>
      <c r="RZM737"/>
      <c r="RZN737"/>
      <c r="RZO737"/>
      <c r="RZP737"/>
      <c r="RZQ737"/>
      <c r="RZR737"/>
      <c r="RZS737"/>
      <c r="RZT737"/>
      <c r="RZU737"/>
      <c r="RZV737"/>
      <c r="RZW737"/>
      <c r="RZX737"/>
      <c r="RZY737"/>
      <c r="RZZ737"/>
      <c r="SAA737"/>
      <c r="SAB737"/>
      <c r="SAC737"/>
      <c r="SAD737"/>
      <c r="SAE737"/>
      <c r="SAF737"/>
      <c r="SAG737"/>
      <c r="SAH737"/>
      <c r="SAI737"/>
      <c r="SAJ737"/>
      <c r="SAK737"/>
      <c r="SAL737"/>
      <c r="SAM737"/>
      <c r="SAN737"/>
      <c r="SAO737"/>
      <c r="SAP737"/>
      <c r="SAQ737"/>
      <c r="SAR737"/>
      <c r="SAS737"/>
      <c r="SAT737"/>
      <c r="SAU737"/>
      <c r="SAV737"/>
      <c r="SAW737"/>
      <c r="SAX737"/>
      <c r="SAY737"/>
      <c r="SAZ737"/>
      <c r="SBA737"/>
      <c r="SBB737"/>
      <c r="SBC737"/>
      <c r="SBD737"/>
      <c r="SBE737"/>
      <c r="SBF737"/>
      <c r="SBG737"/>
      <c r="SBH737"/>
      <c r="SBI737"/>
      <c r="SBJ737"/>
      <c r="SBK737"/>
      <c r="SBL737"/>
      <c r="SBM737"/>
      <c r="SBN737"/>
      <c r="SBO737"/>
      <c r="SBP737"/>
      <c r="SBQ737"/>
      <c r="SBR737"/>
      <c r="SBS737"/>
      <c r="SBT737"/>
      <c r="SBU737"/>
      <c r="SBV737"/>
      <c r="SBW737"/>
      <c r="SBX737"/>
      <c r="SBY737"/>
      <c r="SBZ737"/>
      <c r="SCA737"/>
      <c r="SCB737"/>
      <c r="SCC737"/>
      <c r="SCD737"/>
      <c r="SCE737"/>
      <c r="SCF737"/>
      <c r="SCG737"/>
      <c r="SCH737"/>
      <c r="SCI737"/>
      <c r="SCJ737"/>
      <c r="SCK737"/>
      <c r="SCL737"/>
      <c r="SCM737"/>
      <c r="SCN737"/>
      <c r="SCO737"/>
      <c r="SCP737"/>
      <c r="SCQ737"/>
      <c r="SCR737"/>
      <c r="SCS737"/>
      <c r="SCT737"/>
      <c r="SCU737"/>
      <c r="SCV737"/>
      <c r="SCW737"/>
      <c r="SCX737"/>
      <c r="SCY737"/>
      <c r="SCZ737"/>
      <c r="SDA737"/>
      <c r="SDB737"/>
      <c r="SDC737"/>
      <c r="SDD737"/>
      <c r="SDE737"/>
      <c r="SDF737"/>
      <c r="SDG737"/>
      <c r="SDH737"/>
      <c r="SDI737"/>
      <c r="SDJ737"/>
      <c r="SDK737"/>
      <c r="SDL737"/>
      <c r="SDM737"/>
      <c r="SDN737"/>
      <c r="SDO737"/>
      <c r="SDP737"/>
      <c r="SDQ737"/>
      <c r="SDR737"/>
      <c r="SDS737"/>
      <c r="SDT737"/>
      <c r="SDU737"/>
      <c r="SDV737"/>
      <c r="SDW737"/>
      <c r="SDX737"/>
      <c r="SDY737"/>
      <c r="SDZ737"/>
      <c r="SEA737"/>
      <c r="SEB737"/>
      <c r="SEC737"/>
      <c r="SED737"/>
      <c r="SEE737"/>
      <c r="SEF737"/>
      <c r="SEG737"/>
      <c r="SEH737"/>
      <c r="SEI737"/>
      <c r="SEJ737"/>
      <c r="SEK737"/>
      <c r="SEL737"/>
      <c r="SEM737"/>
      <c r="SEN737"/>
      <c r="SEO737"/>
      <c r="SEP737"/>
      <c r="SEQ737"/>
      <c r="SER737"/>
      <c r="SES737"/>
      <c r="SET737"/>
      <c r="SEU737"/>
      <c r="SEV737"/>
      <c r="SEW737"/>
      <c r="SEX737"/>
      <c r="SEY737"/>
      <c r="SEZ737"/>
      <c r="SFA737"/>
      <c r="SFB737"/>
      <c r="SFC737"/>
      <c r="SFD737"/>
      <c r="SFE737"/>
      <c r="SFF737"/>
      <c r="SFG737"/>
      <c r="SFH737"/>
      <c r="SFI737"/>
      <c r="SFJ737"/>
      <c r="SFK737"/>
      <c r="SFL737"/>
      <c r="SFM737"/>
      <c r="SFN737"/>
      <c r="SFO737"/>
      <c r="SFP737"/>
      <c r="SFQ737"/>
      <c r="SFR737"/>
      <c r="SFS737"/>
      <c r="SFT737"/>
      <c r="SFU737"/>
      <c r="SFV737"/>
      <c r="SFW737"/>
      <c r="SFX737"/>
      <c r="SFY737"/>
      <c r="SFZ737"/>
      <c r="SGA737"/>
      <c r="SGB737"/>
      <c r="SGC737"/>
      <c r="SGD737"/>
      <c r="SGE737"/>
      <c r="SGF737"/>
      <c r="SGG737"/>
      <c r="SGH737"/>
      <c r="SGI737"/>
      <c r="SGJ737"/>
      <c r="SGK737"/>
      <c r="SGL737"/>
      <c r="SGM737"/>
      <c r="SGN737"/>
      <c r="SGO737"/>
      <c r="SGP737"/>
      <c r="SGQ737"/>
      <c r="SGR737"/>
      <c r="SGS737"/>
      <c r="SGT737"/>
      <c r="SGU737"/>
      <c r="SGV737"/>
      <c r="SGW737"/>
      <c r="SGX737"/>
      <c r="SGY737"/>
      <c r="SGZ737"/>
      <c r="SHA737"/>
      <c r="SHB737"/>
      <c r="SHC737"/>
      <c r="SHD737"/>
      <c r="SHE737"/>
      <c r="SHF737"/>
      <c r="SHG737"/>
      <c r="SHH737"/>
      <c r="SHI737"/>
      <c r="SHJ737"/>
      <c r="SHK737"/>
      <c r="SHL737"/>
      <c r="SHM737"/>
      <c r="SHN737"/>
      <c r="SHO737"/>
      <c r="SHP737"/>
      <c r="SHQ737"/>
      <c r="SHR737"/>
      <c r="SHS737"/>
      <c r="SHT737"/>
      <c r="SHU737"/>
      <c r="SHV737"/>
      <c r="SHW737"/>
      <c r="SHX737"/>
      <c r="SHY737"/>
      <c r="SHZ737"/>
      <c r="SIA737"/>
      <c r="SIB737"/>
      <c r="SIC737"/>
      <c r="SID737"/>
      <c r="SIE737"/>
      <c r="SIF737"/>
      <c r="SIG737"/>
      <c r="SIH737"/>
      <c r="SII737"/>
      <c r="SIJ737"/>
      <c r="SIK737"/>
      <c r="SIL737"/>
      <c r="SIM737"/>
      <c r="SIN737"/>
      <c r="SIO737"/>
      <c r="SIP737"/>
      <c r="SIQ737"/>
      <c r="SIR737"/>
      <c r="SIS737"/>
      <c r="SIT737"/>
      <c r="SIU737"/>
      <c r="SIV737"/>
      <c r="SIW737"/>
      <c r="SIX737"/>
      <c r="SIY737"/>
      <c r="SIZ737"/>
      <c r="SJA737"/>
      <c r="SJB737"/>
      <c r="SJC737"/>
      <c r="SJD737"/>
      <c r="SJE737"/>
      <c r="SJF737"/>
      <c r="SJG737"/>
      <c r="SJH737"/>
      <c r="SJI737"/>
      <c r="SJJ737"/>
      <c r="SJK737"/>
      <c r="SJL737"/>
      <c r="SJM737"/>
      <c r="SJN737"/>
      <c r="SJO737"/>
      <c r="SJP737"/>
      <c r="SJQ737"/>
      <c r="SJR737"/>
      <c r="SJS737"/>
      <c r="SJT737"/>
      <c r="SJU737"/>
      <c r="SJV737"/>
      <c r="SJW737"/>
      <c r="SJX737"/>
      <c r="SJY737"/>
      <c r="SJZ737"/>
      <c r="SKA737"/>
      <c r="SKB737"/>
      <c r="SKC737"/>
      <c r="SKD737"/>
      <c r="SKE737"/>
      <c r="SKF737"/>
      <c r="SKG737"/>
      <c r="SKH737"/>
      <c r="SKI737"/>
      <c r="SKJ737"/>
      <c r="SKK737"/>
      <c r="SKL737"/>
      <c r="SKM737"/>
      <c r="SKN737"/>
      <c r="SKO737"/>
      <c r="SKP737"/>
      <c r="SKQ737"/>
      <c r="SKR737"/>
      <c r="SKS737"/>
      <c r="SKT737"/>
      <c r="SKU737"/>
      <c r="SKV737"/>
      <c r="SKW737"/>
      <c r="SKX737"/>
      <c r="SKY737"/>
      <c r="SKZ737"/>
      <c r="SLA737"/>
      <c r="SLB737"/>
      <c r="SLC737"/>
      <c r="SLD737"/>
      <c r="SLE737"/>
      <c r="SLF737"/>
      <c r="SLG737"/>
      <c r="SLH737"/>
      <c r="SLI737"/>
      <c r="SLJ737"/>
      <c r="SLK737"/>
      <c r="SLL737"/>
      <c r="SLM737"/>
      <c r="SLN737"/>
      <c r="SLO737"/>
      <c r="SLP737"/>
      <c r="SLQ737"/>
      <c r="SLR737"/>
      <c r="SLS737"/>
      <c r="SLT737"/>
      <c r="SLU737"/>
      <c r="SLV737"/>
      <c r="SLW737"/>
      <c r="SLX737"/>
      <c r="SLY737"/>
      <c r="SLZ737"/>
      <c r="SMA737"/>
      <c r="SMB737"/>
      <c r="SMC737"/>
      <c r="SMD737"/>
      <c r="SME737"/>
      <c r="SMF737"/>
      <c r="SMG737"/>
      <c r="SMH737"/>
      <c r="SMI737"/>
      <c r="SMJ737"/>
      <c r="SMK737"/>
      <c r="SML737"/>
      <c r="SMM737"/>
      <c r="SMN737"/>
      <c r="SMO737"/>
      <c r="SMP737"/>
      <c r="SMQ737"/>
      <c r="SMR737"/>
      <c r="SMS737"/>
      <c r="SMT737"/>
      <c r="SMU737"/>
      <c r="SMV737"/>
      <c r="SMW737"/>
      <c r="SMX737"/>
      <c r="SMY737"/>
      <c r="SMZ737"/>
      <c r="SNA737"/>
      <c r="SNB737"/>
      <c r="SNC737"/>
      <c r="SND737"/>
      <c r="SNE737"/>
      <c r="SNF737"/>
      <c r="SNG737"/>
      <c r="SNH737"/>
      <c r="SNI737"/>
      <c r="SNJ737"/>
      <c r="SNK737"/>
      <c r="SNL737"/>
      <c r="SNM737"/>
      <c r="SNN737"/>
      <c r="SNO737"/>
      <c r="SNP737"/>
      <c r="SNQ737"/>
      <c r="SNR737"/>
      <c r="SNS737"/>
      <c r="SNT737"/>
      <c r="SNU737"/>
      <c r="SNV737"/>
      <c r="SNW737"/>
      <c r="SNX737"/>
      <c r="SNY737"/>
      <c r="SNZ737"/>
      <c r="SOA737"/>
      <c r="SOB737"/>
      <c r="SOC737"/>
      <c r="SOD737"/>
      <c r="SOE737"/>
      <c r="SOF737"/>
      <c r="SOG737"/>
      <c r="SOH737"/>
      <c r="SOI737"/>
      <c r="SOJ737"/>
      <c r="SOK737"/>
      <c r="SOL737"/>
      <c r="SOM737"/>
      <c r="SON737"/>
      <c r="SOO737"/>
      <c r="SOP737"/>
      <c r="SOQ737"/>
      <c r="SOR737"/>
      <c r="SOS737"/>
      <c r="SOT737"/>
      <c r="SOU737"/>
      <c r="SOV737"/>
      <c r="SOW737"/>
      <c r="SOX737"/>
      <c r="SOY737"/>
      <c r="SOZ737"/>
      <c r="SPA737"/>
      <c r="SPB737"/>
      <c r="SPC737"/>
      <c r="SPD737"/>
      <c r="SPE737"/>
      <c r="SPF737"/>
      <c r="SPG737"/>
      <c r="SPH737"/>
      <c r="SPI737"/>
      <c r="SPJ737"/>
      <c r="SPK737"/>
      <c r="SPL737"/>
      <c r="SPM737"/>
      <c r="SPN737"/>
      <c r="SPO737"/>
      <c r="SPP737"/>
      <c r="SPQ737"/>
      <c r="SPR737"/>
      <c r="SPS737"/>
      <c r="SPT737"/>
      <c r="SPU737"/>
      <c r="SPV737"/>
      <c r="SPW737"/>
      <c r="SPX737"/>
      <c r="SPY737"/>
      <c r="SPZ737"/>
      <c r="SQA737"/>
      <c r="SQB737"/>
      <c r="SQC737"/>
      <c r="SQD737"/>
      <c r="SQE737"/>
      <c r="SQF737"/>
      <c r="SQG737"/>
      <c r="SQH737"/>
      <c r="SQI737"/>
      <c r="SQJ737"/>
      <c r="SQK737"/>
      <c r="SQL737"/>
      <c r="SQM737"/>
      <c r="SQN737"/>
      <c r="SQO737"/>
      <c r="SQP737"/>
      <c r="SQQ737"/>
      <c r="SQR737"/>
      <c r="SQS737"/>
      <c r="SQT737"/>
      <c r="SQU737"/>
      <c r="SQV737"/>
      <c r="SQW737"/>
      <c r="SQX737"/>
      <c r="SQY737"/>
      <c r="SQZ737"/>
      <c r="SRA737"/>
      <c r="SRB737"/>
      <c r="SRC737"/>
      <c r="SRD737"/>
      <c r="SRE737"/>
      <c r="SRF737"/>
      <c r="SRG737"/>
      <c r="SRH737"/>
      <c r="SRI737"/>
      <c r="SRJ737"/>
      <c r="SRK737"/>
      <c r="SRL737"/>
      <c r="SRM737"/>
      <c r="SRN737"/>
      <c r="SRO737"/>
      <c r="SRP737"/>
      <c r="SRQ737"/>
      <c r="SRR737"/>
      <c r="SRS737"/>
      <c r="SRT737"/>
      <c r="SRU737"/>
      <c r="SRV737"/>
      <c r="SRW737"/>
      <c r="SRX737"/>
      <c r="SRY737"/>
      <c r="SRZ737"/>
      <c r="SSA737"/>
      <c r="SSB737"/>
      <c r="SSC737"/>
      <c r="SSD737"/>
      <c r="SSE737"/>
      <c r="SSF737"/>
      <c r="SSG737"/>
      <c r="SSH737"/>
      <c r="SSI737"/>
      <c r="SSJ737"/>
      <c r="SSK737"/>
      <c r="SSL737"/>
      <c r="SSM737"/>
      <c r="SSN737"/>
      <c r="SSO737"/>
      <c r="SSP737"/>
      <c r="SSQ737"/>
      <c r="SSR737"/>
      <c r="SSS737"/>
      <c r="SST737"/>
      <c r="SSU737"/>
      <c r="SSV737"/>
      <c r="SSW737"/>
      <c r="SSX737"/>
      <c r="SSY737"/>
      <c r="SSZ737"/>
      <c r="STA737"/>
      <c r="STB737"/>
      <c r="STC737"/>
      <c r="STD737"/>
      <c r="STE737"/>
      <c r="STF737"/>
      <c r="STG737"/>
      <c r="STH737"/>
      <c r="STI737"/>
      <c r="STJ737"/>
      <c r="STK737"/>
      <c r="STL737"/>
      <c r="STM737"/>
      <c r="STN737"/>
      <c r="STO737"/>
      <c r="STP737"/>
      <c r="STQ737"/>
      <c r="STR737"/>
      <c r="STS737"/>
      <c r="STT737"/>
      <c r="STU737"/>
      <c r="STV737"/>
      <c r="STW737"/>
      <c r="STX737"/>
      <c r="STY737"/>
      <c r="STZ737"/>
      <c r="SUA737"/>
      <c r="SUB737"/>
      <c r="SUC737"/>
      <c r="SUD737"/>
      <c r="SUE737"/>
      <c r="SUF737"/>
      <c r="SUG737"/>
      <c r="SUH737"/>
      <c r="SUI737"/>
      <c r="SUJ737"/>
      <c r="SUK737"/>
      <c r="SUL737"/>
      <c r="SUM737"/>
      <c r="SUN737"/>
      <c r="SUO737"/>
      <c r="SUP737"/>
      <c r="SUQ737"/>
      <c r="SUR737"/>
      <c r="SUS737"/>
      <c r="SUT737"/>
      <c r="SUU737"/>
      <c r="SUV737"/>
      <c r="SUW737"/>
      <c r="SUX737"/>
      <c r="SUY737"/>
      <c r="SUZ737"/>
      <c r="SVA737"/>
      <c r="SVB737"/>
      <c r="SVC737"/>
      <c r="SVD737"/>
      <c r="SVE737"/>
      <c r="SVF737"/>
      <c r="SVG737"/>
      <c r="SVH737"/>
      <c r="SVI737"/>
      <c r="SVJ737"/>
      <c r="SVK737"/>
      <c r="SVL737"/>
      <c r="SVM737"/>
      <c r="SVN737"/>
      <c r="SVO737"/>
      <c r="SVP737"/>
      <c r="SVQ737"/>
      <c r="SVR737"/>
      <c r="SVS737"/>
      <c r="SVT737"/>
      <c r="SVU737"/>
      <c r="SVV737"/>
      <c r="SVW737"/>
      <c r="SVX737"/>
      <c r="SVY737"/>
      <c r="SVZ737"/>
      <c r="SWA737"/>
      <c r="SWB737"/>
      <c r="SWC737"/>
      <c r="SWD737"/>
      <c r="SWE737"/>
      <c r="SWF737"/>
      <c r="SWG737"/>
      <c r="SWH737"/>
      <c r="SWI737"/>
      <c r="SWJ737"/>
      <c r="SWK737"/>
      <c r="SWL737"/>
      <c r="SWM737"/>
      <c r="SWN737"/>
      <c r="SWO737"/>
      <c r="SWP737"/>
      <c r="SWQ737"/>
      <c r="SWR737"/>
      <c r="SWS737"/>
      <c r="SWT737"/>
      <c r="SWU737"/>
      <c r="SWV737"/>
      <c r="SWW737"/>
      <c r="SWX737"/>
      <c r="SWY737"/>
      <c r="SWZ737"/>
      <c r="SXA737"/>
      <c r="SXB737"/>
      <c r="SXC737"/>
      <c r="SXD737"/>
      <c r="SXE737"/>
      <c r="SXF737"/>
      <c r="SXG737"/>
      <c r="SXH737"/>
      <c r="SXI737"/>
      <c r="SXJ737"/>
      <c r="SXK737"/>
      <c r="SXL737"/>
      <c r="SXM737"/>
      <c r="SXN737"/>
      <c r="SXO737"/>
      <c r="SXP737"/>
      <c r="SXQ737"/>
      <c r="SXR737"/>
      <c r="SXS737"/>
      <c r="SXT737"/>
      <c r="SXU737"/>
      <c r="SXV737"/>
      <c r="SXW737"/>
      <c r="SXX737"/>
      <c r="SXY737"/>
      <c r="SXZ737"/>
      <c r="SYA737"/>
      <c r="SYB737"/>
      <c r="SYC737"/>
      <c r="SYD737"/>
      <c r="SYE737"/>
      <c r="SYF737"/>
      <c r="SYG737"/>
      <c r="SYH737"/>
      <c r="SYI737"/>
      <c r="SYJ737"/>
      <c r="SYK737"/>
      <c r="SYL737"/>
      <c r="SYM737"/>
      <c r="SYN737"/>
      <c r="SYO737"/>
      <c r="SYP737"/>
      <c r="SYQ737"/>
      <c r="SYR737"/>
      <c r="SYS737"/>
      <c r="SYT737"/>
      <c r="SYU737"/>
      <c r="SYV737"/>
      <c r="SYW737"/>
      <c r="SYX737"/>
      <c r="SYY737"/>
      <c r="SYZ737"/>
      <c r="SZA737"/>
      <c r="SZB737"/>
      <c r="SZC737"/>
      <c r="SZD737"/>
      <c r="SZE737"/>
      <c r="SZF737"/>
      <c r="SZG737"/>
      <c r="SZH737"/>
      <c r="SZI737"/>
      <c r="SZJ737"/>
      <c r="SZK737"/>
      <c r="SZL737"/>
      <c r="SZM737"/>
      <c r="SZN737"/>
      <c r="SZO737"/>
      <c r="SZP737"/>
      <c r="SZQ737"/>
      <c r="SZR737"/>
      <c r="SZS737"/>
      <c r="SZT737"/>
      <c r="SZU737"/>
      <c r="SZV737"/>
      <c r="SZW737"/>
      <c r="SZX737"/>
      <c r="SZY737"/>
      <c r="SZZ737"/>
      <c r="TAA737"/>
      <c r="TAB737"/>
      <c r="TAC737"/>
      <c r="TAD737"/>
      <c r="TAE737"/>
      <c r="TAF737"/>
      <c r="TAG737"/>
      <c r="TAH737"/>
      <c r="TAI737"/>
      <c r="TAJ737"/>
      <c r="TAK737"/>
      <c r="TAL737"/>
      <c r="TAM737"/>
      <c r="TAN737"/>
      <c r="TAO737"/>
      <c r="TAP737"/>
      <c r="TAQ737"/>
      <c r="TAR737"/>
      <c r="TAS737"/>
      <c r="TAT737"/>
      <c r="TAU737"/>
      <c r="TAV737"/>
      <c r="TAW737"/>
      <c r="TAX737"/>
      <c r="TAY737"/>
      <c r="TAZ737"/>
      <c r="TBA737"/>
      <c r="TBB737"/>
      <c r="TBC737"/>
      <c r="TBD737"/>
      <c r="TBE737"/>
      <c r="TBF737"/>
      <c r="TBG737"/>
      <c r="TBH737"/>
      <c r="TBI737"/>
      <c r="TBJ737"/>
      <c r="TBK737"/>
      <c r="TBL737"/>
      <c r="TBM737"/>
      <c r="TBN737"/>
      <c r="TBO737"/>
      <c r="TBP737"/>
      <c r="TBQ737"/>
      <c r="TBR737"/>
      <c r="TBS737"/>
      <c r="TBT737"/>
      <c r="TBU737"/>
      <c r="TBV737"/>
      <c r="TBW737"/>
      <c r="TBX737"/>
      <c r="TBY737"/>
      <c r="TBZ737"/>
      <c r="TCA737"/>
      <c r="TCB737"/>
      <c r="TCC737"/>
      <c r="TCD737"/>
      <c r="TCE737"/>
      <c r="TCF737"/>
      <c r="TCG737"/>
      <c r="TCH737"/>
      <c r="TCI737"/>
      <c r="TCJ737"/>
      <c r="TCK737"/>
      <c r="TCL737"/>
      <c r="TCM737"/>
      <c r="TCN737"/>
      <c r="TCO737"/>
      <c r="TCP737"/>
      <c r="TCQ737"/>
      <c r="TCR737"/>
      <c r="TCS737"/>
      <c r="TCT737"/>
      <c r="TCU737"/>
      <c r="TCV737"/>
      <c r="TCW737"/>
      <c r="TCX737"/>
      <c r="TCY737"/>
      <c r="TCZ737"/>
      <c r="TDA737"/>
      <c r="TDB737"/>
      <c r="TDC737"/>
      <c r="TDD737"/>
      <c r="TDE737"/>
      <c r="TDF737"/>
      <c r="TDG737"/>
      <c r="TDH737"/>
      <c r="TDI737"/>
      <c r="TDJ737"/>
      <c r="TDK737"/>
      <c r="TDL737"/>
      <c r="TDM737"/>
      <c r="TDN737"/>
      <c r="TDO737"/>
      <c r="TDP737"/>
      <c r="TDQ737"/>
      <c r="TDR737"/>
      <c r="TDS737"/>
      <c r="TDT737"/>
      <c r="TDU737"/>
      <c r="TDV737"/>
      <c r="TDW737"/>
      <c r="TDX737"/>
      <c r="TDY737"/>
      <c r="TDZ737"/>
      <c r="TEA737"/>
      <c r="TEB737"/>
      <c r="TEC737"/>
      <c r="TED737"/>
      <c r="TEE737"/>
      <c r="TEF737"/>
      <c r="TEG737"/>
      <c r="TEH737"/>
      <c r="TEI737"/>
      <c r="TEJ737"/>
      <c r="TEK737"/>
      <c r="TEL737"/>
      <c r="TEM737"/>
      <c r="TEN737"/>
      <c r="TEO737"/>
      <c r="TEP737"/>
      <c r="TEQ737"/>
      <c r="TER737"/>
      <c r="TES737"/>
      <c r="TET737"/>
      <c r="TEU737"/>
      <c r="TEV737"/>
      <c r="TEW737"/>
      <c r="TEX737"/>
      <c r="TEY737"/>
      <c r="TEZ737"/>
      <c r="TFA737"/>
      <c r="TFB737"/>
      <c r="TFC737"/>
      <c r="TFD737"/>
      <c r="TFE737"/>
      <c r="TFF737"/>
      <c r="TFG737"/>
      <c r="TFH737"/>
      <c r="TFI737"/>
      <c r="TFJ737"/>
      <c r="TFK737"/>
      <c r="TFL737"/>
      <c r="TFM737"/>
      <c r="TFN737"/>
      <c r="TFO737"/>
      <c r="TFP737"/>
      <c r="TFQ737"/>
      <c r="TFR737"/>
      <c r="TFS737"/>
      <c r="TFT737"/>
      <c r="TFU737"/>
      <c r="TFV737"/>
      <c r="TFW737"/>
      <c r="TFX737"/>
      <c r="TFY737"/>
      <c r="TFZ737"/>
      <c r="TGA737"/>
      <c r="TGB737"/>
      <c r="TGC737"/>
      <c r="TGD737"/>
      <c r="TGE737"/>
      <c r="TGF737"/>
      <c r="TGG737"/>
      <c r="TGH737"/>
      <c r="TGI737"/>
      <c r="TGJ737"/>
      <c r="TGK737"/>
      <c r="TGL737"/>
      <c r="TGM737"/>
      <c r="TGN737"/>
      <c r="TGO737"/>
      <c r="TGP737"/>
      <c r="TGQ737"/>
      <c r="TGR737"/>
      <c r="TGS737"/>
      <c r="TGT737"/>
      <c r="TGU737"/>
      <c r="TGV737"/>
      <c r="TGW737"/>
      <c r="TGX737"/>
      <c r="TGY737"/>
      <c r="TGZ737"/>
      <c r="THA737"/>
      <c r="THB737"/>
      <c r="THC737"/>
      <c r="THD737"/>
      <c r="THE737"/>
      <c r="THF737"/>
      <c r="THG737"/>
      <c r="THH737"/>
      <c r="THI737"/>
      <c r="THJ737"/>
      <c r="THK737"/>
      <c r="THL737"/>
      <c r="THM737"/>
      <c r="THN737"/>
      <c r="THO737"/>
      <c r="THP737"/>
      <c r="THQ737"/>
      <c r="THR737"/>
      <c r="THS737"/>
      <c r="THT737"/>
      <c r="THU737"/>
      <c r="THV737"/>
      <c r="THW737"/>
      <c r="THX737"/>
      <c r="THY737"/>
      <c r="THZ737"/>
      <c r="TIA737"/>
      <c r="TIB737"/>
      <c r="TIC737"/>
      <c r="TID737"/>
      <c r="TIE737"/>
      <c r="TIF737"/>
      <c r="TIG737"/>
      <c r="TIH737"/>
      <c r="TII737"/>
      <c r="TIJ737"/>
      <c r="TIK737"/>
      <c r="TIL737"/>
      <c r="TIM737"/>
      <c r="TIN737"/>
      <c r="TIO737"/>
      <c r="TIP737"/>
      <c r="TIQ737"/>
      <c r="TIR737"/>
      <c r="TIS737"/>
      <c r="TIT737"/>
      <c r="TIU737"/>
      <c r="TIV737"/>
      <c r="TIW737"/>
      <c r="TIX737"/>
      <c r="TIY737"/>
      <c r="TIZ737"/>
      <c r="TJA737"/>
      <c r="TJB737"/>
      <c r="TJC737"/>
      <c r="TJD737"/>
      <c r="TJE737"/>
      <c r="TJF737"/>
      <c r="TJG737"/>
      <c r="TJH737"/>
      <c r="TJI737"/>
      <c r="TJJ737"/>
      <c r="TJK737"/>
      <c r="TJL737"/>
      <c r="TJM737"/>
      <c r="TJN737"/>
      <c r="TJO737"/>
      <c r="TJP737"/>
      <c r="TJQ737"/>
      <c r="TJR737"/>
      <c r="TJS737"/>
      <c r="TJT737"/>
      <c r="TJU737"/>
      <c r="TJV737"/>
      <c r="TJW737"/>
      <c r="TJX737"/>
      <c r="TJY737"/>
      <c r="TJZ737"/>
      <c r="TKA737"/>
      <c r="TKB737"/>
      <c r="TKC737"/>
      <c r="TKD737"/>
      <c r="TKE737"/>
      <c r="TKF737"/>
      <c r="TKG737"/>
      <c r="TKH737"/>
      <c r="TKI737"/>
      <c r="TKJ737"/>
      <c r="TKK737"/>
      <c r="TKL737"/>
      <c r="TKM737"/>
      <c r="TKN737"/>
      <c r="TKO737"/>
      <c r="TKP737"/>
      <c r="TKQ737"/>
      <c r="TKR737"/>
      <c r="TKS737"/>
      <c r="TKT737"/>
      <c r="TKU737"/>
      <c r="TKV737"/>
      <c r="TKW737"/>
      <c r="TKX737"/>
      <c r="TKY737"/>
      <c r="TKZ737"/>
      <c r="TLA737"/>
      <c r="TLB737"/>
      <c r="TLC737"/>
      <c r="TLD737"/>
      <c r="TLE737"/>
      <c r="TLF737"/>
      <c r="TLG737"/>
      <c r="TLH737"/>
      <c r="TLI737"/>
      <c r="TLJ737"/>
      <c r="TLK737"/>
      <c r="TLL737"/>
      <c r="TLM737"/>
      <c r="TLN737"/>
      <c r="TLO737"/>
      <c r="TLP737"/>
      <c r="TLQ737"/>
      <c r="TLR737"/>
      <c r="TLS737"/>
      <c r="TLT737"/>
      <c r="TLU737"/>
      <c r="TLV737"/>
      <c r="TLW737"/>
      <c r="TLX737"/>
      <c r="TLY737"/>
      <c r="TLZ737"/>
      <c r="TMA737"/>
      <c r="TMB737"/>
      <c r="TMC737"/>
      <c r="TMD737"/>
      <c r="TME737"/>
      <c r="TMF737"/>
      <c r="TMG737"/>
      <c r="TMH737"/>
      <c r="TMI737"/>
      <c r="TMJ737"/>
      <c r="TMK737"/>
      <c r="TML737"/>
      <c r="TMM737"/>
      <c r="TMN737"/>
      <c r="TMO737"/>
      <c r="TMP737"/>
      <c r="TMQ737"/>
      <c r="TMR737"/>
      <c r="TMS737"/>
      <c r="TMT737"/>
      <c r="TMU737"/>
      <c r="TMV737"/>
      <c r="TMW737"/>
      <c r="TMX737"/>
      <c r="TMY737"/>
      <c r="TMZ737"/>
      <c r="TNA737"/>
      <c r="TNB737"/>
      <c r="TNC737"/>
      <c r="TND737"/>
      <c r="TNE737"/>
      <c r="TNF737"/>
      <c r="TNG737"/>
      <c r="TNH737"/>
      <c r="TNI737"/>
      <c r="TNJ737"/>
      <c r="TNK737"/>
      <c r="TNL737"/>
      <c r="TNM737"/>
      <c r="TNN737"/>
      <c r="TNO737"/>
      <c r="TNP737"/>
      <c r="TNQ737"/>
      <c r="TNR737"/>
      <c r="TNS737"/>
      <c r="TNT737"/>
      <c r="TNU737"/>
      <c r="TNV737"/>
      <c r="TNW737"/>
      <c r="TNX737"/>
      <c r="TNY737"/>
      <c r="TNZ737"/>
      <c r="TOA737"/>
      <c r="TOB737"/>
      <c r="TOC737"/>
      <c r="TOD737"/>
      <c r="TOE737"/>
      <c r="TOF737"/>
      <c r="TOG737"/>
      <c r="TOH737"/>
      <c r="TOI737"/>
      <c r="TOJ737"/>
      <c r="TOK737"/>
      <c r="TOL737"/>
      <c r="TOM737"/>
      <c r="TON737"/>
      <c r="TOO737"/>
      <c r="TOP737"/>
      <c r="TOQ737"/>
      <c r="TOR737"/>
      <c r="TOS737"/>
      <c r="TOT737"/>
      <c r="TOU737"/>
      <c r="TOV737"/>
      <c r="TOW737"/>
      <c r="TOX737"/>
      <c r="TOY737"/>
      <c r="TOZ737"/>
      <c r="TPA737"/>
      <c r="TPB737"/>
      <c r="TPC737"/>
      <c r="TPD737"/>
      <c r="TPE737"/>
      <c r="TPF737"/>
      <c r="TPG737"/>
      <c r="TPH737"/>
      <c r="TPI737"/>
      <c r="TPJ737"/>
      <c r="TPK737"/>
      <c r="TPL737"/>
      <c r="TPM737"/>
      <c r="TPN737"/>
      <c r="TPO737"/>
      <c r="TPP737"/>
      <c r="TPQ737"/>
      <c r="TPR737"/>
      <c r="TPS737"/>
      <c r="TPT737"/>
      <c r="TPU737"/>
      <c r="TPV737"/>
      <c r="TPW737"/>
      <c r="TPX737"/>
      <c r="TPY737"/>
      <c r="TPZ737"/>
      <c r="TQA737"/>
      <c r="TQB737"/>
      <c r="TQC737"/>
      <c r="TQD737"/>
      <c r="TQE737"/>
      <c r="TQF737"/>
      <c r="TQG737"/>
      <c r="TQH737"/>
      <c r="TQI737"/>
      <c r="TQJ737"/>
      <c r="TQK737"/>
      <c r="TQL737"/>
      <c r="TQM737"/>
      <c r="TQN737"/>
      <c r="TQO737"/>
      <c r="TQP737"/>
      <c r="TQQ737"/>
      <c r="TQR737"/>
      <c r="TQS737"/>
      <c r="TQT737"/>
      <c r="TQU737"/>
      <c r="TQV737"/>
      <c r="TQW737"/>
      <c r="TQX737"/>
      <c r="TQY737"/>
      <c r="TQZ737"/>
      <c r="TRA737"/>
      <c r="TRB737"/>
      <c r="TRC737"/>
      <c r="TRD737"/>
      <c r="TRE737"/>
      <c r="TRF737"/>
      <c r="TRG737"/>
      <c r="TRH737"/>
      <c r="TRI737"/>
      <c r="TRJ737"/>
      <c r="TRK737"/>
      <c r="TRL737"/>
      <c r="TRM737"/>
      <c r="TRN737"/>
      <c r="TRO737"/>
      <c r="TRP737"/>
      <c r="TRQ737"/>
      <c r="TRR737"/>
      <c r="TRS737"/>
      <c r="TRT737"/>
      <c r="TRU737"/>
      <c r="TRV737"/>
      <c r="TRW737"/>
      <c r="TRX737"/>
      <c r="TRY737"/>
      <c r="TRZ737"/>
      <c r="TSA737"/>
      <c r="TSB737"/>
      <c r="TSC737"/>
      <c r="TSD737"/>
      <c r="TSE737"/>
      <c r="TSF737"/>
      <c r="TSG737"/>
      <c r="TSH737"/>
      <c r="TSI737"/>
      <c r="TSJ737"/>
      <c r="TSK737"/>
      <c r="TSL737"/>
      <c r="TSM737"/>
      <c r="TSN737"/>
      <c r="TSO737"/>
      <c r="TSP737"/>
      <c r="TSQ737"/>
      <c r="TSR737"/>
      <c r="TSS737"/>
      <c r="TST737"/>
      <c r="TSU737"/>
      <c r="TSV737"/>
      <c r="TSW737"/>
      <c r="TSX737"/>
      <c r="TSY737"/>
      <c r="TSZ737"/>
      <c r="TTA737"/>
      <c r="TTB737"/>
      <c r="TTC737"/>
      <c r="TTD737"/>
      <c r="TTE737"/>
      <c r="TTF737"/>
      <c r="TTG737"/>
      <c r="TTH737"/>
      <c r="TTI737"/>
      <c r="TTJ737"/>
      <c r="TTK737"/>
      <c r="TTL737"/>
      <c r="TTM737"/>
      <c r="TTN737"/>
      <c r="TTO737"/>
      <c r="TTP737"/>
      <c r="TTQ737"/>
      <c r="TTR737"/>
      <c r="TTS737"/>
      <c r="TTT737"/>
      <c r="TTU737"/>
      <c r="TTV737"/>
      <c r="TTW737"/>
      <c r="TTX737"/>
      <c r="TTY737"/>
      <c r="TTZ737"/>
      <c r="TUA737"/>
      <c r="TUB737"/>
      <c r="TUC737"/>
      <c r="TUD737"/>
      <c r="TUE737"/>
      <c r="TUF737"/>
      <c r="TUG737"/>
      <c r="TUH737"/>
      <c r="TUI737"/>
      <c r="TUJ737"/>
      <c r="TUK737"/>
      <c r="TUL737"/>
      <c r="TUM737"/>
      <c r="TUN737"/>
      <c r="TUO737"/>
      <c r="TUP737"/>
      <c r="TUQ737"/>
      <c r="TUR737"/>
      <c r="TUS737"/>
      <c r="TUT737"/>
      <c r="TUU737"/>
      <c r="TUV737"/>
      <c r="TUW737"/>
      <c r="TUX737"/>
      <c r="TUY737"/>
      <c r="TUZ737"/>
      <c r="TVA737"/>
      <c r="TVB737"/>
      <c r="TVC737"/>
      <c r="TVD737"/>
      <c r="TVE737"/>
      <c r="TVF737"/>
      <c r="TVG737"/>
      <c r="TVH737"/>
      <c r="TVI737"/>
      <c r="TVJ737"/>
      <c r="TVK737"/>
      <c r="TVL737"/>
      <c r="TVM737"/>
      <c r="TVN737"/>
      <c r="TVO737"/>
      <c r="TVP737"/>
      <c r="TVQ737"/>
      <c r="TVR737"/>
      <c r="TVS737"/>
      <c r="TVT737"/>
      <c r="TVU737"/>
      <c r="TVV737"/>
      <c r="TVW737"/>
      <c r="TVX737"/>
      <c r="TVY737"/>
      <c r="TVZ737"/>
      <c r="TWA737"/>
      <c r="TWB737"/>
      <c r="TWC737"/>
      <c r="TWD737"/>
      <c r="TWE737"/>
      <c r="TWF737"/>
      <c r="TWG737"/>
      <c r="TWH737"/>
      <c r="TWI737"/>
      <c r="TWJ737"/>
      <c r="TWK737"/>
      <c r="TWL737"/>
      <c r="TWM737"/>
      <c r="TWN737"/>
      <c r="TWO737"/>
      <c r="TWP737"/>
      <c r="TWQ737"/>
      <c r="TWR737"/>
      <c r="TWS737"/>
      <c r="TWT737"/>
      <c r="TWU737"/>
      <c r="TWV737"/>
      <c r="TWW737"/>
      <c r="TWX737"/>
      <c r="TWY737"/>
      <c r="TWZ737"/>
      <c r="TXA737"/>
      <c r="TXB737"/>
      <c r="TXC737"/>
      <c r="TXD737"/>
      <c r="TXE737"/>
      <c r="TXF737"/>
      <c r="TXG737"/>
      <c r="TXH737"/>
      <c r="TXI737"/>
      <c r="TXJ737"/>
      <c r="TXK737"/>
      <c r="TXL737"/>
      <c r="TXM737"/>
      <c r="TXN737"/>
      <c r="TXO737"/>
      <c r="TXP737"/>
      <c r="TXQ737"/>
      <c r="TXR737"/>
      <c r="TXS737"/>
      <c r="TXT737"/>
      <c r="TXU737"/>
      <c r="TXV737"/>
      <c r="TXW737"/>
      <c r="TXX737"/>
      <c r="TXY737"/>
      <c r="TXZ737"/>
      <c r="TYA737"/>
      <c r="TYB737"/>
      <c r="TYC737"/>
      <c r="TYD737"/>
      <c r="TYE737"/>
      <c r="TYF737"/>
      <c r="TYG737"/>
      <c r="TYH737"/>
      <c r="TYI737"/>
      <c r="TYJ737"/>
      <c r="TYK737"/>
      <c r="TYL737"/>
      <c r="TYM737"/>
      <c r="TYN737"/>
      <c r="TYO737"/>
      <c r="TYP737"/>
      <c r="TYQ737"/>
      <c r="TYR737"/>
      <c r="TYS737"/>
      <c r="TYT737"/>
      <c r="TYU737"/>
      <c r="TYV737"/>
      <c r="TYW737"/>
      <c r="TYX737"/>
      <c r="TYY737"/>
      <c r="TYZ737"/>
      <c r="TZA737"/>
      <c r="TZB737"/>
      <c r="TZC737"/>
      <c r="TZD737"/>
      <c r="TZE737"/>
      <c r="TZF737"/>
      <c r="TZG737"/>
      <c r="TZH737"/>
      <c r="TZI737"/>
      <c r="TZJ737"/>
      <c r="TZK737"/>
      <c r="TZL737"/>
      <c r="TZM737"/>
      <c r="TZN737"/>
      <c r="TZO737"/>
      <c r="TZP737"/>
      <c r="TZQ737"/>
      <c r="TZR737"/>
      <c r="TZS737"/>
      <c r="TZT737"/>
      <c r="TZU737"/>
      <c r="TZV737"/>
      <c r="TZW737"/>
      <c r="TZX737"/>
      <c r="TZY737"/>
      <c r="TZZ737"/>
      <c r="UAA737"/>
      <c r="UAB737"/>
      <c r="UAC737"/>
      <c r="UAD737"/>
      <c r="UAE737"/>
      <c r="UAF737"/>
      <c r="UAG737"/>
      <c r="UAH737"/>
      <c r="UAI737"/>
      <c r="UAJ737"/>
      <c r="UAK737"/>
      <c r="UAL737"/>
      <c r="UAM737"/>
      <c r="UAN737"/>
      <c r="UAO737"/>
      <c r="UAP737"/>
      <c r="UAQ737"/>
      <c r="UAR737"/>
      <c r="UAS737"/>
      <c r="UAT737"/>
      <c r="UAU737"/>
      <c r="UAV737"/>
      <c r="UAW737"/>
      <c r="UAX737"/>
      <c r="UAY737"/>
      <c r="UAZ737"/>
      <c r="UBA737"/>
      <c r="UBB737"/>
      <c r="UBC737"/>
      <c r="UBD737"/>
      <c r="UBE737"/>
      <c r="UBF737"/>
      <c r="UBG737"/>
      <c r="UBH737"/>
      <c r="UBI737"/>
      <c r="UBJ737"/>
      <c r="UBK737"/>
      <c r="UBL737"/>
      <c r="UBM737"/>
      <c r="UBN737"/>
      <c r="UBO737"/>
      <c r="UBP737"/>
      <c r="UBQ737"/>
      <c r="UBR737"/>
      <c r="UBS737"/>
      <c r="UBT737"/>
      <c r="UBU737"/>
      <c r="UBV737"/>
      <c r="UBW737"/>
      <c r="UBX737"/>
      <c r="UBY737"/>
      <c r="UBZ737"/>
      <c r="UCA737"/>
      <c r="UCB737"/>
      <c r="UCC737"/>
      <c r="UCD737"/>
      <c r="UCE737"/>
      <c r="UCF737"/>
      <c r="UCG737"/>
      <c r="UCH737"/>
      <c r="UCI737"/>
      <c r="UCJ737"/>
      <c r="UCK737"/>
      <c r="UCL737"/>
      <c r="UCM737"/>
      <c r="UCN737"/>
      <c r="UCO737"/>
      <c r="UCP737"/>
      <c r="UCQ737"/>
      <c r="UCR737"/>
      <c r="UCS737"/>
      <c r="UCT737"/>
      <c r="UCU737"/>
      <c r="UCV737"/>
      <c r="UCW737"/>
      <c r="UCX737"/>
      <c r="UCY737"/>
      <c r="UCZ737"/>
      <c r="UDA737"/>
      <c r="UDB737"/>
      <c r="UDC737"/>
      <c r="UDD737"/>
      <c r="UDE737"/>
      <c r="UDF737"/>
      <c r="UDG737"/>
      <c r="UDH737"/>
      <c r="UDI737"/>
      <c r="UDJ737"/>
      <c r="UDK737"/>
      <c r="UDL737"/>
      <c r="UDM737"/>
      <c r="UDN737"/>
      <c r="UDO737"/>
      <c r="UDP737"/>
      <c r="UDQ737"/>
      <c r="UDR737"/>
      <c r="UDS737"/>
      <c r="UDT737"/>
      <c r="UDU737"/>
      <c r="UDV737"/>
      <c r="UDW737"/>
      <c r="UDX737"/>
      <c r="UDY737"/>
      <c r="UDZ737"/>
      <c r="UEA737"/>
      <c r="UEB737"/>
      <c r="UEC737"/>
      <c r="UED737"/>
      <c r="UEE737"/>
      <c r="UEF737"/>
      <c r="UEG737"/>
      <c r="UEH737"/>
      <c r="UEI737"/>
      <c r="UEJ737"/>
      <c r="UEK737"/>
      <c r="UEL737"/>
      <c r="UEM737"/>
      <c r="UEN737"/>
      <c r="UEO737"/>
      <c r="UEP737"/>
      <c r="UEQ737"/>
      <c r="UER737"/>
      <c r="UES737"/>
      <c r="UET737"/>
      <c r="UEU737"/>
      <c r="UEV737"/>
      <c r="UEW737"/>
      <c r="UEX737"/>
      <c r="UEY737"/>
      <c r="UEZ737"/>
      <c r="UFA737"/>
      <c r="UFB737"/>
      <c r="UFC737"/>
      <c r="UFD737"/>
      <c r="UFE737"/>
      <c r="UFF737"/>
      <c r="UFG737"/>
      <c r="UFH737"/>
      <c r="UFI737"/>
      <c r="UFJ737"/>
      <c r="UFK737"/>
      <c r="UFL737"/>
      <c r="UFM737"/>
      <c r="UFN737"/>
      <c r="UFO737"/>
      <c r="UFP737"/>
      <c r="UFQ737"/>
      <c r="UFR737"/>
      <c r="UFS737"/>
      <c r="UFT737"/>
      <c r="UFU737"/>
      <c r="UFV737"/>
      <c r="UFW737"/>
      <c r="UFX737"/>
      <c r="UFY737"/>
      <c r="UFZ737"/>
      <c r="UGA737"/>
      <c r="UGB737"/>
      <c r="UGC737"/>
      <c r="UGD737"/>
      <c r="UGE737"/>
      <c r="UGF737"/>
      <c r="UGG737"/>
      <c r="UGH737"/>
      <c r="UGI737"/>
      <c r="UGJ737"/>
      <c r="UGK737"/>
      <c r="UGL737"/>
      <c r="UGM737"/>
      <c r="UGN737"/>
      <c r="UGO737"/>
      <c r="UGP737"/>
      <c r="UGQ737"/>
      <c r="UGR737"/>
      <c r="UGS737"/>
      <c r="UGT737"/>
      <c r="UGU737"/>
      <c r="UGV737"/>
      <c r="UGW737"/>
      <c r="UGX737"/>
      <c r="UGY737"/>
      <c r="UGZ737"/>
      <c r="UHA737"/>
      <c r="UHB737"/>
      <c r="UHC737"/>
      <c r="UHD737"/>
      <c r="UHE737"/>
      <c r="UHF737"/>
      <c r="UHG737"/>
      <c r="UHH737"/>
      <c r="UHI737"/>
      <c r="UHJ737"/>
      <c r="UHK737"/>
      <c r="UHL737"/>
      <c r="UHM737"/>
      <c r="UHN737"/>
      <c r="UHO737"/>
      <c r="UHP737"/>
      <c r="UHQ737"/>
      <c r="UHR737"/>
      <c r="UHS737"/>
      <c r="UHT737"/>
      <c r="UHU737"/>
      <c r="UHV737"/>
      <c r="UHW737"/>
      <c r="UHX737"/>
      <c r="UHY737"/>
      <c r="UHZ737"/>
      <c r="UIA737"/>
      <c r="UIB737"/>
      <c r="UIC737"/>
      <c r="UID737"/>
      <c r="UIE737"/>
      <c r="UIF737"/>
      <c r="UIG737"/>
      <c r="UIH737"/>
      <c r="UII737"/>
      <c r="UIJ737"/>
      <c r="UIK737"/>
      <c r="UIL737"/>
      <c r="UIM737"/>
      <c r="UIN737"/>
      <c r="UIO737"/>
      <c r="UIP737"/>
      <c r="UIQ737"/>
      <c r="UIR737"/>
      <c r="UIS737"/>
      <c r="UIT737"/>
      <c r="UIU737"/>
      <c r="UIV737"/>
      <c r="UIW737"/>
      <c r="UIX737"/>
      <c r="UIY737"/>
      <c r="UIZ737"/>
      <c r="UJA737"/>
      <c r="UJB737"/>
      <c r="UJC737"/>
      <c r="UJD737"/>
      <c r="UJE737"/>
      <c r="UJF737"/>
      <c r="UJG737"/>
      <c r="UJH737"/>
      <c r="UJI737"/>
      <c r="UJJ737"/>
      <c r="UJK737"/>
      <c r="UJL737"/>
      <c r="UJM737"/>
      <c r="UJN737"/>
      <c r="UJO737"/>
      <c r="UJP737"/>
      <c r="UJQ737"/>
      <c r="UJR737"/>
      <c r="UJS737"/>
      <c r="UJT737"/>
      <c r="UJU737"/>
      <c r="UJV737"/>
      <c r="UJW737"/>
      <c r="UJX737"/>
      <c r="UJY737"/>
      <c r="UJZ737"/>
      <c r="UKA737"/>
      <c r="UKB737"/>
      <c r="UKC737"/>
      <c r="UKD737"/>
      <c r="UKE737"/>
      <c r="UKF737"/>
      <c r="UKG737"/>
      <c r="UKH737"/>
      <c r="UKI737"/>
      <c r="UKJ737"/>
      <c r="UKK737"/>
      <c r="UKL737"/>
      <c r="UKM737"/>
      <c r="UKN737"/>
      <c r="UKO737"/>
      <c r="UKP737"/>
      <c r="UKQ737"/>
      <c r="UKR737"/>
      <c r="UKS737"/>
      <c r="UKT737"/>
      <c r="UKU737"/>
      <c r="UKV737"/>
      <c r="UKW737"/>
      <c r="UKX737"/>
      <c r="UKY737"/>
      <c r="UKZ737"/>
      <c r="ULA737"/>
      <c r="ULB737"/>
      <c r="ULC737"/>
      <c r="ULD737"/>
      <c r="ULE737"/>
      <c r="ULF737"/>
      <c r="ULG737"/>
      <c r="ULH737"/>
      <c r="ULI737"/>
      <c r="ULJ737"/>
      <c r="ULK737"/>
      <c r="ULL737"/>
      <c r="ULM737"/>
      <c r="ULN737"/>
      <c r="ULO737"/>
      <c r="ULP737"/>
      <c r="ULQ737"/>
      <c r="ULR737"/>
      <c r="ULS737"/>
      <c r="ULT737"/>
      <c r="ULU737"/>
      <c r="ULV737"/>
      <c r="ULW737"/>
      <c r="ULX737"/>
      <c r="ULY737"/>
      <c r="ULZ737"/>
      <c r="UMA737"/>
      <c r="UMB737"/>
      <c r="UMC737"/>
      <c r="UMD737"/>
      <c r="UME737"/>
      <c r="UMF737"/>
      <c r="UMG737"/>
      <c r="UMH737"/>
      <c r="UMI737"/>
      <c r="UMJ737"/>
      <c r="UMK737"/>
      <c r="UML737"/>
      <c r="UMM737"/>
      <c r="UMN737"/>
      <c r="UMO737"/>
      <c r="UMP737"/>
      <c r="UMQ737"/>
      <c r="UMR737"/>
      <c r="UMS737"/>
      <c r="UMT737"/>
      <c r="UMU737"/>
      <c r="UMV737"/>
      <c r="UMW737"/>
      <c r="UMX737"/>
      <c r="UMY737"/>
      <c r="UMZ737"/>
      <c r="UNA737"/>
      <c r="UNB737"/>
      <c r="UNC737"/>
      <c r="UND737"/>
      <c r="UNE737"/>
      <c r="UNF737"/>
      <c r="UNG737"/>
      <c r="UNH737"/>
      <c r="UNI737"/>
      <c r="UNJ737"/>
      <c r="UNK737"/>
      <c r="UNL737"/>
      <c r="UNM737"/>
      <c r="UNN737"/>
      <c r="UNO737"/>
      <c r="UNP737"/>
      <c r="UNQ737"/>
      <c r="UNR737"/>
      <c r="UNS737"/>
      <c r="UNT737"/>
      <c r="UNU737"/>
      <c r="UNV737"/>
      <c r="UNW737"/>
      <c r="UNX737"/>
      <c r="UNY737"/>
      <c r="UNZ737"/>
      <c r="UOA737"/>
      <c r="UOB737"/>
      <c r="UOC737"/>
      <c r="UOD737"/>
      <c r="UOE737"/>
      <c r="UOF737"/>
      <c r="UOG737"/>
      <c r="UOH737"/>
      <c r="UOI737"/>
      <c r="UOJ737"/>
      <c r="UOK737"/>
      <c r="UOL737"/>
      <c r="UOM737"/>
      <c r="UON737"/>
      <c r="UOO737"/>
      <c r="UOP737"/>
      <c r="UOQ737"/>
      <c r="UOR737"/>
      <c r="UOS737"/>
      <c r="UOT737"/>
      <c r="UOU737"/>
      <c r="UOV737"/>
      <c r="UOW737"/>
      <c r="UOX737"/>
      <c r="UOY737"/>
      <c r="UOZ737"/>
      <c r="UPA737"/>
      <c r="UPB737"/>
      <c r="UPC737"/>
      <c r="UPD737"/>
      <c r="UPE737"/>
      <c r="UPF737"/>
      <c r="UPG737"/>
      <c r="UPH737"/>
      <c r="UPI737"/>
      <c r="UPJ737"/>
      <c r="UPK737"/>
      <c r="UPL737"/>
      <c r="UPM737"/>
      <c r="UPN737"/>
      <c r="UPO737"/>
      <c r="UPP737"/>
      <c r="UPQ737"/>
      <c r="UPR737"/>
      <c r="UPS737"/>
      <c r="UPT737"/>
      <c r="UPU737"/>
      <c r="UPV737"/>
      <c r="UPW737"/>
      <c r="UPX737"/>
      <c r="UPY737"/>
      <c r="UPZ737"/>
      <c r="UQA737"/>
      <c r="UQB737"/>
      <c r="UQC737"/>
      <c r="UQD737"/>
      <c r="UQE737"/>
      <c r="UQF737"/>
      <c r="UQG737"/>
      <c r="UQH737"/>
      <c r="UQI737"/>
      <c r="UQJ737"/>
      <c r="UQK737"/>
      <c r="UQL737"/>
      <c r="UQM737"/>
      <c r="UQN737"/>
      <c r="UQO737"/>
      <c r="UQP737"/>
      <c r="UQQ737"/>
      <c r="UQR737"/>
      <c r="UQS737"/>
      <c r="UQT737"/>
      <c r="UQU737"/>
      <c r="UQV737"/>
      <c r="UQW737"/>
      <c r="UQX737"/>
      <c r="UQY737"/>
      <c r="UQZ737"/>
      <c r="URA737"/>
      <c r="URB737"/>
      <c r="URC737"/>
      <c r="URD737"/>
      <c r="URE737"/>
      <c r="URF737"/>
      <c r="URG737"/>
      <c r="URH737"/>
      <c r="URI737"/>
      <c r="URJ737"/>
      <c r="URK737"/>
      <c r="URL737"/>
      <c r="URM737"/>
      <c r="URN737"/>
      <c r="URO737"/>
      <c r="URP737"/>
      <c r="URQ737"/>
      <c r="URR737"/>
      <c r="URS737"/>
      <c r="URT737"/>
      <c r="URU737"/>
      <c r="URV737"/>
      <c r="URW737"/>
      <c r="URX737"/>
      <c r="URY737"/>
      <c r="URZ737"/>
      <c r="USA737"/>
      <c r="USB737"/>
      <c r="USC737"/>
      <c r="USD737"/>
      <c r="USE737"/>
      <c r="USF737"/>
      <c r="USG737"/>
      <c r="USH737"/>
      <c r="USI737"/>
      <c r="USJ737"/>
      <c r="USK737"/>
      <c r="USL737"/>
      <c r="USM737"/>
      <c r="USN737"/>
      <c r="USO737"/>
      <c r="USP737"/>
      <c r="USQ737"/>
      <c r="USR737"/>
      <c r="USS737"/>
      <c r="UST737"/>
      <c r="USU737"/>
      <c r="USV737"/>
      <c r="USW737"/>
      <c r="USX737"/>
      <c r="USY737"/>
      <c r="USZ737"/>
      <c r="UTA737"/>
      <c r="UTB737"/>
      <c r="UTC737"/>
      <c r="UTD737"/>
      <c r="UTE737"/>
      <c r="UTF737"/>
      <c r="UTG737"/>
      <c r="UTH737"/>
      <c r="UTI737"/>
      <c r="UTJ737"/>
      <c r="UTK737"/>
      <c r="UTL737"/>
      <c r="UTM737"/>
      <c r="UTN737"/>
      <c r="UTO737"/>
      <c r="UTP737"/>
      <c r="UTQ737"/>
      <c r="UTR737"/>
      <c r="UTS737"/>
      <c r="UTT737"/>
      <c r="UTU737"/>
      <c r="UTV737"/>
      <c r="UTW737"/>
      <c r="UTX737"/>
      <c r="UTY737"/>
      <c r="UTZ737"/>
      <c r="UUA737"/>
      <c r="UUB737"/>
      <c r="UUC737"/>
      <c r="UUD737"/>
      <c r="UUE737"/>
      <c r="UUF737"/>
      <c r="UUG737"/>
      <c r="UUH737"/>
      <c r="UUI737"/>
      <c r="UUJ737"/>
      <c r="UUK737"/>
      <c r="UUL737"/>
      <c r="UUM737"/>
      <c r="UUN737"/>
      <c r="UUO737"/>
      <c r="UUP737"/>
      <c r="UUQ737"/>
      <c r="UUR737"/>
      <c r="UUS737"/>
      <c r="UUT737"/>
      <c r="UUU737"/>
      <c r="UUV737"/>
      <c r="UUW737"/>
      <c r="UUX737"/>
      <c r="UUY737"/>
      <c r="UUZ737"/>
      <c r="UVA737"/>
      <c r="UVB737"/>
      <c r="UVC737"/>
      <c r="UVD737"/>
      <c r="UVE737"/>
      <c r="UVF737"/>
      <c r="UVG737"/>
      <c r="UVH737"/>
      <c r="UVI737"/>
      <c r="UVJ737"/>
      <c r="UVK737"/>
      <c r="UVL737"/>
      <c r="UVM737"/>
      <c r="UVN737"/>
      <c r="UVO737"/>
      <c r="UVP737"/>
      <c r="UVQ737"/>
      <c r="UVR737"/>
      <c r="UVS737"/>
      <c r="UVT737"/>
      <c r="UVU737"/>
      <c r="UVV737"/>
      <c r="UVW737"/>
      <c r="UVX737"/>
      <c r="UVY737"/>
      <c r="UVZ737"/>
      <c r="UWA737"/>
      <c r="UWB737"/>
      <c r="UWC737"/>
      <c r="UWD737"/>
      <c r="UWE737"/>
      <c r="UWF737"/>
      <c r="UWG737"/>
      <c r="UWH737"/>
      <c r="UWI737"/>
      <c r="UWJ737"/>
      <c r="UWK737"/>
      <c r="UWL737"/>
      <c r="UWM737"/>
      <c r="UWN737"/>
      <c r="UWO737"/>
      <c r="UWP737"/>
      <c r="UWQ737"/>
      <c r="UWR737"/>
      <c r="UWS737"/>
      <c r="UWT737"/>
      <c r="UWU737"/>
      <c r="UWV737"/>
      <c r="UWW737"/>
      <c r="UWX737"/>
      <c r="UWY737"/>
      <c r="UWZ737"/>
      <c r="UXA737"/>
      <c r="UXB737"/>
      <c r="UXC737"/>
      <c r="UXD737"/>
      <c r="UXE737"/>
      <c r="UXF737"/>
      <c r="UXG737"/>
      <c r="UXH737"/>
      <c r="UXI737"/>
      <c r="UXJ737"/>
      <c r="UXK737"/>
      <c r="UXL737"/>
      <c r="UXM737"/>
      <c r="UXN737"/>
      <c r="UXO737"/>
      <c r="UXP737"/>
      <c r="UXQ737"/>
      <c r="UXR737"/>
      <c r="UXS737"/>
      <c r="UXT737"/>
      <c r="UXU737"/>
      <c r="UXV737"/>
      <c r="UXW737"/>
      <c r="UXX737"/>
      <c r="UXY737"/>
      <c r="UXZ737"/>
      <c r="UYA737"/>
      <c r="UYB737"/>
      <c r="UYC737"/>
      <c r="UYD737"/>
      <c r="UYE737"/>
      <c r="UYF737"/>
      <c r="UYG737"/>
      <c r="UYH737"/>
      <c r="UYI737"/>
      <c r="UYJ737"/>
      <c r="UYK737"/>
      <c r="UYL737"/>
      <c r="UYM737"/>
      <c r="UYN737"/>
      <c r="UYO737"/>
      <c r="UYP737"/>
      <c r="UYQ737"/>
      <c r="UYR737"/>
      <c r="UYS737"/>
      <c r="UYT737"/>
      <c r="UYU737"/>
      <c r="UYV737"/>
      <c r="UYW737"/>
      <c r="UYX737"/>
      <c r="UYY737"/>
      <c r="UYZ737"/>
      <c r="UZA737"/>
      <c r="UZB737"/>
      <c r="UZC737"/>
      <c r="UZD737"/>
      <c r="UZE737"/>
      <c r="UZF737"/>
      <c r="UZG737"/>
      <c r="UZH737"/>
      <c r="UZI737"/>
      <c r="UZJ737"/>
      <c r="UZK737"/>
      <c r="UZL737"/>
      <c r="UZM737"/>
      <c r="UZN737"/>
      <c r="UZO737"/>
      <c r="UZP737"/>
      <c r="UZQ737"/>
      <c r="UZR737"/>
      <c r="UZS737"/>
      <c r="UZT737"/>
      <c r="UZU737"/>
      <c r="UZV737"/>
      <c r="UZW737"/>
      <c r="UZX737"/>
      <c r="UZY737"/>
      <c r="UZZ737"/>
      <c r="VAA737"/>
      <c r="VAB737"/>
      <c r="VAC737"/>
      <c r="VAD737"/>
      <c r="VAE737"/>
      <c r="VAF737"/>
      <c r="VAG737"/>
      <c r="VAH737"/>
      <c r="VAI737"/>
      <c r="VAJ737"/>
      <c r="VAK737"/>
      <c r="VAL737"/>
      <c r="VAM737"/>
      <c r="VAN737"/>
      <c r="VAO737"/>
      <c r="VAP737"/>
      <c r="VAQ737"/>
      <c r="VAR737"/>
      <c r="VAS737"/>
      <c r="VAT737"/>
      <c r="VAU737"/>
      <c r="VAV737"/>
      <c r="VAW737"/>
      <c r="VAX737"/>
      <c r="VAY737"/>
      <c r="VAZ737"/>
      <c r="VBA737"/>
      <c r="VBB737"/>
      <c r="VBC737"/>
      <c r="VBD737"/>
      <c r="VBE737"/>
      <c r="VBF737"/>
      <c r="VBG737"/>
      <c r="VBH737"/>
      <c r="VBI737"/>
      <c r="VBJ737"/>
      <c r="VBK737"/>
      <c r="VBL737"/>
      <c r="VBM737"/>
      <c r="VBN737"/>
      <c r="VBO737"/>
      <c r="VBP737"/>
      <c r="VBQ737"/>
      <c r="VBR737"/>
      <c r="VBS737"/>
      <c r="VBT737"/>
      <c r="VBU737"/>
      <c r="VBV737"/>
      <c r="VBW737"/>
      <c r="VBX737"/>
      <c r="VBY737"/>
      <c r="VBZ737"/>
      <c r="VCA737"/>
      <c r="VCB737"/>
      <c r="VCC737"/>
      <c r="VCD737"/>
      <c r="VCE737"/>
      <c r="VCF737"/>
      <c r="VCG737"/>
      <c r="VCH737"/>
      <c r="VCI737"/>
      <c r="VCJ737"/>
      <c r="VCK737"/>
      <c r="VCL737"/>
      <c r="VCM737"/>
      <c r="VCN737"/>
      <c r="VCO737"/>
      <c r="VCP737"/>
      <c r="VCQ737"/>
      <c r="VCR737"/>
      <c r="VCS737"/>
      <c r="VCT737"/>
      <c r="VCU737"/>
      <c r="VCV737"/>
      <c r="VCW737"/>
      <c r="VCX737"/>
      <c r="VCY737"/>
      <c r="VCZ737"/>
      <c r="VDA737"/>
      <c r="VDB737"/>
      <c r="VDC737"/>
      <c r="VDD737"/>
      <c r="VDE737"/>
      <c r="VDF737"/>
      <c r="VDG737"/>
      <c r="VDH737"/>
      <c r="VDI737"/>
      <c r="VDJ737"/>
      <c r="VDK737"/>
      <c r="VDL737"/>
      <c r="VDM737"/>
      <c r="VDN737"/>
      <c r="VDO737"/>
      <c r="VDP737"/>
      <c r="VDQ737"/>
      <c r="VDR737"/>
      <c r="VDS737"/>
      <c r="VDT737"/>
      <c r="VDU737"/>
      <c r="VDV737"/>
      <c r="VDW737"/>
      <c r="VDX737"/>
      <c r="VDY737"/>
      <c r="VDZ737"/>
      <c r="VEA737"/>
      <c r="VEB737"/>
      <c r="VEC737"/>
      <c r="VED737"/>
      <c r="VEE737"/>
      <c r="VEF737"/>
      <c r="VEG737"/>
      <c r="VEH737"/>
      <c r="VEI737"/>
      <c r="VEJ737"/>
      <c r="VEK737"/>
      <c r="VEL737"/>
      <c r="VEM737"/>
      <c r="VEN737"/>
      <c r="VEO737"/>
      <c r="VEP737"/>
      <c r="VEQ737"/>
      <c r="VER737"/>
      <c r="VES737"/>
      <c r="VET737"/>
      <c r="VEU737"/>
      <c r="VEV737"/>
      <c r="VEW737"/>
      <c r="VEX737"/>
      <c r="VEY737"/>
      <c r="VEZ737"/>
      <c r="VFA737"/>
      <c r="VFB737"/>
      <c r="VFC737"/>
      <c r="VFD737"/>
      <c r="VFE737"/>
      <c r="VFF737"/>
      <c r="VFG737"/>
      <c r="VFH737"/>
      <c r="VFI737"/>
      <c r="VFJ737"/>
      <c r="VFK737"/>
      <c r="VFL737"/>
      <c r="VFM737"/>
      <c r="VFN737"/>
      <c r="VFO737"/>
      <c r="VFP737"/>
      <c r="VFQ737"/>
      <c r="VFR737"/>
      <c r="VFS737"/>
      <c r="VFT737"/>
      <c r="VFU737"/>
      <c r="VFV737"/>
      <c r="VFW737"/>
      <c r="VFX737"/>
      <c r="VFY737"/>
      <c r="VFZ737"/>
      <c r="VGA737"/>
      <c r="VGB737"/>
      <c r="VGC737"/>
      <c r="VGD737"/>
      <c r="VGE737"/>
      <c r="VGF737"/>
      <c r="VGG737"/>
      <c r="VGH737"/>
      <c r="VGI737"/>
      <c r="VGJ737"/>
      <c r="VGK737"/>
      <c r="VGL737"/>
      <c r="VGM737"/>
      <c r="VGN737"/>
      <c r="VGO737"/>
      <c r="VGP737"/>
      <c r="VGQ737"/>
      <c r="VGR737"/>
      <c r="VGS737"/>
      <c r="VGT737"/>
      <c r="VGU737"/>
      <c r="VGV737"/>
      <c r="VGW737"/>
      <c r="VGX737"/>
      <c r="VGY737"/>
      <c r="VGZ737"/>
      <c r="VHA737"/>
      <c r="VHB737"/>
      <c r="VHC737"/>
      <c r="VHD737"/>
      <c r="VHE737"/>
      <c r="VHF737"/>
      <c r="VHG737"/>
      <c r="VHH737"/>
      <c r="VHI737"/>
      <c r="VHJ737"/>
      <c r="VHK737"/>
      <c r="VHL737"/>
      <c r="VHM737"/>
      <c r="VHN737"/>
      <c r="VHO737"/>
      <c r="VHP737"/>
      <c r="VHQ737"/>
      <c r="VHR737"/>
      <c r="VHS737"/>
      <c r="VHT737"/>
      <c r="VHU737"/>
      <c r="VHV737"/>
      <c r="VHW737"/>
      <c r="VHX737"/>
      <c r="VHY737"/>
      <c r="VHZ737"/>
      <c r="VIA737"/>
      <c r="VIB737"/>
      <c r="VIC737"/>
      <c r="VID737"/>
      <c r="VIE737"/>
      <c r="VIF737"/>
      <c r="VIG737"/>
      <c r="VIH737"/>
      <c r="VII737"/>
      <c r="VIJ737"/>
      <c r="VIK737"/>
      <c r="VIL737"/>
      <c r="VIM737"/>
      <c r="VIN737"/>
      <c r="VIO737"/>
      <c r="VIP737"/>
      <c r="VIQ737"/>
      <c r="VIR737"/>
      <c r="VIS737"/>
      <c r="VIT737"/>
      <c r="VIU737"/>
      <c r="VIV737"/>
      <c r="VIW737"/>
      <c r="VIX737"/>
      <c r="VIY737"/>
      <c r="VIZ737"/>
      <c r="VJA737"/>
      <c r="VJB737"/>
      <c r="VJC737"/>
      <c r="VJD737"/>
      <c r="VJE737"/>
      <c r="VJF737"/>
      <c r="VJG737"/>
      <c r="VJH737"/>
      <c r="VJI737"/>
      <c r="VJJ737"/>
      <c r="VJK737"/>
      <c r="VJL737"/>
      <c r="VJM737"/>
      <c r="VJN737"/>
      <c r="VJO737"/>
      <c r="VJP737"/>
      <c r="VJQ737"/>
      <c r="VJR737"/>
      <c r="VJS737"/>
      <c r="VJT737"/>
      <c r="VJU737"/>
      <c r="VJV737"/>
      <c r="VJW737"/>
      <c r="VJX737"/>
      <c r="VJY737"/>
      <c r="VJZ737"/>
      <c r="VKA737"/>
      <c r="VKB737"/>
      <c r="VKC737"/>
      <c r="VKD737"/>
      <c r="VKE737"/>
      <c r="VKF737"/>
      <c r="VKG737"/>
      <c r="VKH737"/>
      <c r="VKI737"/>
      <c r="VKJ737"/>
      <c r="VKK737"/>
      <c r="VKL737"/>
      <c r="VKM737"/>
      <c r="VKN737"/>
      <c r="VKO737"/>
      <c r="VKP737"/>
      <c r="VKQ737"/>
      <c r="VKR737"/>
      <c r="VKS737"/>
      <c r="VKT737"/>
      <c r="VKU737"/>
      <c r="VKV737"/>
      <c r="VKW737"/>
      <c r="VKX737"/>
      <c r="VKY737"/>
      <c r="VKZ737"/>
      <c r="VLA737"/>
      <c r="VLB737"/>
      <c r="VLC737"/>
      <c r="VLD737"/>
      <c r="VLE737"/>
      <c r="VLF737"/>
      <c r="VLG737"/>
      <c r="VLH737"/>
      <c r="VLI737"/>
      <c r="VLJ737"/>
      <c r="VLK737"/>
      <c r="VLL737"/>
      <c r="VLM737"/>
      <c r="VLN737"/>
      <c r="VLO737"/>
      <c r="VLP737"/>
      <c r="VLQ737"/>
      <c r="VLR737"/>
      <c r="VLS737"/>
      <c r="VLT737"/>
      <c r="VLU737"/>
      <c r="VLV737"/>
      <c r="VLW737"/>
      <c r="VLX737"/>
      <c r="VLY737"/>
      <c r="VLZ737"/>
      <c r="VMA737"/>
      <c r="VMB737"/>
      <c r="VMC737"/>
      <c r="VMD737"/>
      <c r="VME737"/>
      <c r="VMF737"/>
      <c r="VMG737"/>
      <c r="VMH737"/>
      <c r="VMI737"/>
      <c r="VMJ737"/>
      <c r="VMK737"/>
      <c r="VML737"/>
      <c r="VMM737"/>
      <c r="VMN737"/>
      <c r="VMO737"/>
      <c r="VMP737"/>
      <c r="VMQ737"/>
      <c r="VMR737"/>
      <c r="VMS737"/>
      <c r="VMT737"/>
      <c r="VMU737"/>
      <c r="VMV737"/>
      <c r="VMW737"/>
      <c r="VMX737"/>
      <c r="VMY737"/>
      <c r="VMZ737"/>
      <c r="VNA737"/>
      <c r="VNB737"/>
      <c r="VNC737"/>
      <c r="VND737"/>
      <c r="VNE737"/>
      <c r="VNF737"/>
      <c r="VNG737"/>
      <c r="VNH737"/>
      <c r="VNI737"/>
      <c r="VNJ737"/>
      <c r="VNK737"/>
      <c r="VNL737"/>
      <c r="VNM737"/>
      <c r="VNN737"/>
      <c r="VNO737"/>
      <c r="VNP737"/>
      <c r="VNQ737"/>
      <c r="VNR737"/>
      <c r="VNS737"/>
      <c r="VNT737"/>
      <c r="VNU737"/>
      <c r="VNV737"/>
      <c r="VNW737"/>
      <c r="VNX737"/>
      <c r="VNY737"/>
      <c r="VNZ737"/>
      <c r="VOA737"/>
      <c r="VOB737"/>
      <c r="VOC737"/>
      <c r="VOD737"/>
      <c r="VOE737"/>
      <c r="VOF737"/>
      <c r="VOG737"/>
      <c r="VOH737"/>
      <c r="VOI737"/>
      <c r="VOJ737"/>
      <c r="VOK737"/>
      <c r="VOL737"/>
      <c r="VOM737"/>
      <c r="VON737"/>
      <c r="VOO737"/>
      <c r="VOP737"/>
      <c r="VOQ737"/>
      <c r="VOR737"/>
      <c r="VOS737"/>
      <c r="VOT737"/>
      <c r="VOU737"/>
      <c r="VOV737"/>
      <c r="VOW737"/>
      <c r="VOX737"/>
      <c r="VOY737"/>
      <c r="VOZ737"/>
      <c r="VPA737"/>
      <c r="VPB737"/>
      <c r="VPC737"/>
      <c r="VPD737"/>
      <c r="VPE737"/>
      <c r="VPF737"/>
      <c r="VPG737"/>
      <c r="VPH737"/>
      <c r="VPI737"/>
      <c r="VPJ737"/>
      <c r="VPK737"/>
      <c r="VPL737"/>
      <c r="VPM737"/>
      <c r="VPN737"/>
      <c r="VPO737"/>
      <c r="VPP737"/>
      <c r="VPQ737"/>
      <c r="VPR737"/>
      <c r="VPS737"/>
      <c r="VPT737"/>
      <c r="VPU737"/>
      <c r="VPV737"/>
      <c r="VPW737"/>
      <c r="VPX737"/>
      <c r="VPY737"/>
      <c r="VPZ737"/>
      <c r="VQA737"/>
      <c r="VQB737"/>
      <c r="VQC737"/>
      <c r="VQD737"/>
      <c r="VQE737"/>
      <c r="VQF737"/>
      <c r="VQG737"/>
      <c r="VQH737"/>
      <c r="VQI737"/>
      <c r="VQJ737"/>
      <c r="VQK737"/>
      <c r="VQL737"/>
      <c r="VQM737"/>
      <c r="VQN737"/>
      <c r="VQO737"/>
      <c r="VQP737"/>
      <c r="VQQ737"/>
      <c r="VQR737"/>
      <c r="VQS737"/>
      <c r="VQT737"/>
      <c r="VQU737"/>
      <c r="VQV737"/>
      <c r="VQW737"/>
      <c r="VQX737"/>
      <c r="VQY737"/>
      <c r="VQZ737"/>
      <c r="VRA737"/>
      <c r="VRB737"/>
      <c r="VRC737"/>
      <c r="VRD737"/>
      <c r="VRE737"/>
      <c r="VRF737"/>
      <c r="VRG737"/>
      <c r="VRH737"/>
      <c r="VRI737"/>
      <c r="VRJ737"/>
      <c r="VRK737"/>
      <c r="VRL737"/>
      <c r="VRM737"/>
      <c r="VRN737"/>
      <c r="VRO737"/>
      <c r="VRP737"/>
      <c r="VRQ737"/>
      <c r="VRR737"/>
      <c r="VRS737"/>
      <c r="VRT737"/>
      <c r="VRU737"/>
      <c r="VRV737"/>
      <c r="VRW737"/>
      <c r="VRX737"/>
      <c r="VRY737"/>
      <c r="VRZ737"/>
      <c r="VSA737"/>
      <c r="VSB737"/>
      <c r="VSC737"/>
      <c r="VSD737"/>
      <c r="VSE737"/>
      <c r="VSF737"/>
      <c r="VSG737"/>
      <c r="VSH737"/>
      <c r="VSI737"/>
      <c r="VSJ737"/>
      <c r="VSK737"/>
      <c r="VSL737"/>
      <c r="VSM737"/>
      <c r="VSN737"/>
      <c r="VSO737"/>
      <c r="VSP737"/>
      <c r="VSQ737"/>
      <c r="VSR737"/>
      <c r="VSS737"/>
      <c r="VST737"/>
      <c r="VSU737"/>
      <c r="VSV737"/>
      <c r="VSW737"/>
      <c r="VSX737"/>
      <c r="VSY737"/>
      <c r="VSZ737"/>
      <c r="VTA737"/>
      <c r="VTB737"/>
      <c r="VTC737"/>
      <c r="VTD737"/>
      <c r="VTE737"/>
      <c r="VTF737"/>
      <c r="VTG737"/>
      <c r="VTH737"/>
      <c r="VTI737"/>
      <c r="VTJ737"/>
      <c r="VTK737"/>
      <c r="VTL737"/>
      <c r="VTM737"/>
      <c r="VTN737"/>
      <c r="VTO737"/>
      <c r="VTP737"/>
      <c r="VTQ737"/>
      <c r="VTR737"/>
      <c r="VTS737"/>
      <c r="VTT737"/>
      <c r="VTU737"/>
      <c r="VTV737"/>
      <c r="VTW737"/>
      <c r="VTX737"/>
      <c r="VTY737"/>
      <c r="VTZ737"/>
      <c r="VUA737"/>
      <c r="VUB737"/>
      <c r="VUC737"/>
      <c r="VUD737"/>
      <c r="VUE737"/>
      <c r="VUF737"/>
      <c r="VUG737"/>
      <c r="VUH737"/>
      <c r="VUI737"/>
      <c r="VUJ737"/>
      <c r="VUK737"/>
      <c r="VUL737"/>
      <c r="VUM737"/>
      <c r="VUN737"/>
      <c r="VUO737"/>
      <c r="VUP737"/>
      <c r="VUQ737"/>
      <c r="VUR737"/>
      <c r="VUS737"/>
      <c r="VUT737"/>
      <c r="VUU737"/>
      <c r="VUV737"/>
      <c r="VUW737"/>
      <c r="VUX737"/>
      <c r="VUY737"/>
      <c r="VUZ737"/>
      <c r="VVA737"/>
      <c r="VVB737"/>
      <c r="VVC737"/>
      <c r="VVD737"/>
      <c r="VVE737"/>
      <c r="VVF737"/>
      <c r="VVG737"/>
      <c r="VVH737"/>
      <c r="VVI737"/>
      <c r="VVJ737"/>
      <c r="VVK737"/>
      <c r="VVL737"/>
      <c r="VVM737"/>
      <c r="VVN737"/>
      <c r="VVO737"/>
      <c r="VVP737"/>
      <c r="VVQ737"/>
      <c r="VVR737"/>
      <c r="VVS737"/>
      <c r="VVT737"/>
      <c r="VVU737"/>
      <c r="VVV737"/>
      <c r="VVW737"/>
      <c r="VVX737"/>
      <c r="VVY737"/>
      <c r="VVZ737"/>
      <c r="VWA737"/>
      <c r="VWB737"/>
      <c r="VWC737"/>
      <c r="VWD737"/>
      <c r="VWE737"/>
      <c r="VWF737"/>
      <c r="VWG737"/>
      <c r="VWH737"/>
      <c r="VWI737"/>
      <c r="VWJ737"/>
      <c r="VWK737"/>
      <c r="VWL737"/>
      <c r="VWM737"/>
      <c r="VWN737"/>
      <c r="VWO737"/>
      <c r="VWP737"/>
      <c r="VWQ737"/>
      <c r="VWR737"/>
      <c r="VWS737"/>
      <c r="VWT737"/>
      <c r="VWU737"/>
      <c r="VWV737"/>
      <c r="VWW737"/>
      <c r="VWX737"/>
      <c r="VWY737"/>
      <c r="VWZ737"/>
      <c r="VXA737"/>
      <c r="VXB737"/>
      <c r="VXC737"/>
      <c r="VXD737"/>
      <c r="VXE737"/>
      <c r="VXF737"/>
      <c r="VXG737"/>
      <c r="VXH737"/>
      <c r="VXI737"/>
      <c r="VXJ737"/>
      <c r="VXK737"/>
      <c r="VXL737"/>
      <c r="VXM737"/>
      <c r="VXN737"/>
      <c r="VXO737"/>
      <c r="VXP737"/>
      <c r="VXQ737"/>
      <c r="VXR737"/>
      <c r="VXS737"/>
      <c r="VXT737"/>
      <c r="VXU737"/>
      <c r="VXV737"/>
      <c r="VXW737"/>
      <c r="VXX737"/>
      <c r="VXY737"/>
      <c r="VXZ737"/>
      <c r="VYA737"/>
      <c r="VYB737"/>
      <c r="VYC737"/>
      <c r="VYD737"/>
      <c r="VYE737"/>
      <c r="VYF737"/>
      <c r="VYG737"/>
      <c r="VYH737"/>
      <c r="VYI737"/>
      <c r="VYJ737"/>
      <c r="VYK737"/>
      <c r="VYL737"/>
      <c r="VYM737"/>
      <c r="VYN737"/>
      <c r="VYO737"/>
      <c r="VYP737"/>
      <c r="VYQ737"/>
      <c r="VYR737"/>
      <c r="VYS737"/>
      <c r="VYT737"/>
      <c r="VYU737"/>
      <c r="VYV737"/>
      <c r="VYW737"/>
      <c r="VYX737"/>
      <c r="VYY737"/>
      <c r="VYZ737"/>
      <c r="VZA737"/>
      <c r="VZB737"/>
      <c r="VZC737"/>
      <c r="VZD737"/>
      <c r="VZE737"/>
      <c r="VZF737"/>
      <c r="VZG737"/>
      <c r="VZH737"/>
      <c r="VZI737"/>
      <c r="VZJ737"/>
      <c r="VZK737"/>
      <c r="VZL737"/>
      <c r="VZM737"/>
      <c r="VZN737"/>
      <c r="VZO737"/>
      <c r="VZP737"/>
      <c r="VZQ737"/>
      <c r="VZR737"/>
      <c r="VZS737"/>
      <c r="VZT737"/>
      <c r="VZU737"/>
      <c r="VZV737"/>
      <c r="VZW737"/>
      <c r="VZX737"/>
      <c r="VZY737"/>
      <c r="VZZ737"/>
      <c r="WAA737"/>
      <c r="WAB737"/>
      <c r="WAC737"/>
      <c r="WAD737"/>
      <c r="WAE737"/>
      <c r="WAF737"/>
      <c r="WAG737"/>
      <c r="WAH737"/>
      <c r="WAI737"/>
      <c r="WAJ737"/>
      <c r="WAK737"/>
      <c r="WAL737"/>
      <c r="WAM737"/>
      <c r="WAN737"/>
      <c r="WAO737"/>
      <c r="WAP737"/>
      <c r="WAQ737"/>
      <c r="WAR737"/>
      <c r="WAS737"/>
      <c r="WAT737"/>
      <c r="WAU737"/>
      <c r="WAV737"/>
      <c r="WAW737"/>
      <c r="WAX737"/>
      <c r="WAY737"/>
      <c r="WAZ737"/>
      <c r="WBA737"/>
      <c r="WBB737"/>
      <c r="WBC737"/>
      <c r="WBD737"/>
      <c r="WBE737"/>
      <c r="WBF737"/>
      <c r="WBG737"/>
      <c r="WBH737"/>
      <c r="WBI737"/>
      <c r="WBJ737"/>
      <c r="WBK737"/>
      <c r="WBL737"/>
      <c r="WBM737"/>
      <c r="WBN737"/>
      <c r="WBO737"/>
      <c r="WBP737"/>
      <c r="WBQ737"/>
      <c r="WBR737"/>
      <c r="WBS737"/>
      <c r="WBT737"/>
      <c r="WBU737"/>
      <c r="WBV737"/>
      <c r="WBW737"/>
      <c r="WBX737"/>
      <c r="WBY737"/>
      <c r="WBZ737"/>
      <c r="WCA737"/>
      <c r="WCB737"/>
      <c r="WCC737"/>
      <c r="WCD737"/>
      <c r="WCE737"/>
      <c r="WCF737"/>
      <c r="WCG737"/>
      <c r="WCH737"/>
      <c r="WCI737"/>
      <c r="WCJ737"/>
      <c r="WCK737"/>
      <c r="WCL737"/>
      <c r="WCM737"/>
      <c r="WCN737"/>
      <c r="WCO737"/>
      <c r="WCP737"/>
      <c r="WCQ737"/>
      <c r="WCR737"/>
      <c r="WCS737"/>
      <c r="WCT737"/>
      <c r="WCU737"/>
      <c r="WCV737"/>
      <c r="WCW737"/>
      <c r="WCX737"/>
      <c r="WCY737"/>
      <c r="WCZ737"/>
      <c r="WDA737"/>
      <c r="WDB737"/>
      <c r="WDC737"/>
      <c r="WDD737"/>
      <c r="WDE737"/>
      <c r="WDF737"/>
      <c r="WDG737"/>
      <c r="WDH737"/>
      <c r="WDI737"/>
      <c r="WDJ737"/>
      <c r="WDK737"/>
      <c r="WDL737"/>
      <c r="WDM737"/>
      <c r="WDN737"/>
      <c r="WDO737"/>
      <c r="WDP737"/>
      <c r="WDQ737"/>
      <c r="WDR737"/>
      <c r="WDS737"/>
      <c r="WDT737"/>
      <c r="WDU737"/>
      <c r="WDV737"/>
      <c r="WDW737"/>
      <c r="WDX737"/>
      <c r="WDY737"/>
      <c r="WDZ737"/>
      <c r="WEA737"/>
      <c r="WEB737"/>
      <c r="WEC737"/>
      <c r="WED737"/>
      <c r="WEE737"/>
      <c r="WEF737"/>
      <c r="WEG737"/>
      <c r="WEH737"/>
      <c r="WEI737"/>
      <c r="WEJ737"/>
      <c r="WEK737"/>
      <c r="WEL737"/>
      <c r="WEM737"/>
      <c r="WEN737"/>
      <c r="WEO737"/>
      <c r="WEP737"/>
      <c r="WEQ737"/>
      <c r="WER737"/>
      <c r="WES737"/>
      <c r="WET737"/>
      <c r="WEU737"/>
      <c r="WEV737"/>
      <c r="WEW737"/>
      <c r="WEX737"/>
      <c r="WEY737"/>
      <c r="WEZ737"/>
      <c r="WFA737"/>
      <c r="WFB737"/>
      <c r="WFC737"/>
      <c r="WFD737"/>
      <c r="WFE737"/>
      <c r="WFF737"/>
      <c r="WFG737"/>
      <c r="WFH737"/>
      <c r="WFI737"/>
      <c r="WFJ737"/>
      <c r="WFK737"/>
      <c r="WFL737"/>
      <c r="WFM737"/>
      <c r="WFN737"/>
      <c r="WFO737"/>
      <c r="WFP737"/>
      <c r="WFQ737"/>
      <c r="WFR737"/>
      <c r="WFS737"/>
      <c r="WFT737"/>
      <c r="WFU737"/>
      <c r="WFV737"/>
      <c r="WFW737"/>
      <c r="WFX737"/>
      <c r="WFY737"/>
      <c r="WFZ737"/>
      <c r="WGA737"/>
      <c r="WGB737"/>
      <c r="WGC737"/>
      <c r="WGD737"/>
      <c r="WGE737"/>
      <c r="WGF737"/>
      <c r="WGG737"/>
      <c r="WGH737"/>
      <c r="WGI737"/>
      <c r="WGJ737"/>
      <c r="WGK737"/>
      <c r="WGL737"/>
      <c r="WGM737"/>
      <c r="WGN737"/>
      <c r="WGO737"/>
      <c r="WGP737"/>
      <c r="WGQ737"/>
      <c r="WGR737"/>
      <c r="WGS737"/>
      <c r="WGT737"/>
      <c r="WGU737"/>
      <c r="WGV737"/>
      <c r="WGW737"/>
      <c r="WGX737"/>
      <c r="WGY737"/>
      <c r="WGZ737"/>
      <c r="WHA737"/>
      <c r="WHB737"/>
      <c r="WHC737"/>
      <c r="WHD737"/>
      <c r="WHE737"/>
      <c r="WHF737"/>
      <c r="WHG737"/>
      <c r="WHH737"/>
      <c r="WHI737"/>
      <c r="WHJ737"/>
      <c r="WHK737"/>
      <c r="WHL737"/>
      <c r="WHM737"/>
      <c r="WHN737"/>
      <c r="WHO737"/>
      <c r="WHP737"/>
      <c r="WHQ737"/>
      <c r="WHR737"/>
      <c r="WHS737"/>
      <c r="WHT737"/>
      <c r="WHU737"/>
      <c r="WHV737"/>
      <c r="WHW737"/>
      <c r="WHX737"/>
      <c r="WHY737"/>
      <c r="WHZ737"/>
      <c r="WIA737"/>
      <c r="WIB737"/>
      <c r="WIC737"/>
      <c r="WID737"/>
      <c r="WIE737"/>
      <c r="WIF737"/>
      <c r="WIG737"/>
      <c r="WIH737"/>
      <c r="WII737"/>
      <c r="WIJ737"/>
      <c r="WIK737"/>
      <c r="WIL737"/>
      <c r="WIM737"/>
      <c r="WIN737"/>
      <c r="WIO737"/>
      <c r="WIP737"/>
      <c r="WIQ737"/>
      <c r="WIR737"/>
      <c r="WIS737"/>
      <c r="WIT737"/>
      <c r="WIU737"/>
      <c r="WIV737"/>
      <c r="WIW737"/>
      <c r="WIX737"/>
      <c r="WIY737"/>
      <c r="WIZ737"/>
      <c r="WJA737"/>
      <c r="WJB737"/>
      <c r="WJC737"/>
      <c r="WJD737"/>
      <c r="WJE737"/>
      <c r="WJF737"/>
      <c r="WJG737"/>
      <c r="WJH737"/>
      <c r="WJI737"/>
      <c r="WJJ737"/>
      <c r="WJK737"/>
      <c r="WJL737"/>
      <c r="WJM737"/>
      <c r="WJN737"/>
      <c r="WJO737"/>
      <c r="WJP737"/>
      <c r="WJQ737"/>
      <c r="WJR737"/>
      <c r="WJS737"/>
      <c r="WJT737"/>
      <c r="WJU737"/>
      <c r="WJV737"/>
      <c r="WJW737"/>
      <c r="WJX737"/>
      <c r="WJY737"/>
      <c r="WJZ737"/>
      <c r="WKA737"/>
      <c r="WKB737"/>
      <c r="WKC737"/>
      <c r="WKD737"/>
      <c r="WKE737"/>
      <c r="WKF737"/>
      <c r="WKG737"/>
      <c r="WKH737"/>
      <c r="WKI737"/>
      <c r="WKJ737"/>
      <c r="WKK737"/>
      <c r="WKL737"/>
      <c r="WKM737"/>
      <c r="WKN737"/>
      <c r="WKO737"/>
      <c r="WKP737"/>
      <c r="WKQ737"/>
      <c r="WKR737"/>
      <c r="WKS737"/>
      <c r="WKT737"/>
      <c r="WKU737"/>
      <c r="WKV737"/>
      <c r="WKW737"/>
      <c r="WKX737"/>
      <c r="WKY737"/>
      <c r="WKZ737"/>
      <c r="WLA737"/>
      <c r="WLB737"/>
      <c r="WLC737"/>
      <c r="WLD737"/>
      <c r="WLE737"/>
      <c r="WLF737"/>
      <c r="WLG737"/>
      <c r="WLH737"/>
      <c r="WLI737"/>
      <c r="WLJ737"/>
      <c r="WLK737"/>
      <c r="WLL737"/>
      <c r="WLM737"/>
      <c r="WLN737"/>
      <c r="WLO737"/>
      <c r="WLP737"/>
      <c r="WLQ737"/>
      <c r="WLR737"/>
      <c r="WLS737"/>
      <c r="WLT737"/>
      <c r="WLU737"/>
      <c r="WLV737"/>
      <c r="WLW737"/>
      <c r="WLX737"/>
      <c r="WLY737"/>
      <c r="WLZ737"/>
      <c r="WMA737"/>
      <c r="WMB737"/>
      <c r="WMC737"/>
      <c r="WMD737"/>
      <c r="WME737"/>
      <c r="WMF737"/>
      <c r="WMG737"/>
      <c r="WMH737"/>
      <c r="WMI737"/>
      <c r="WMJ737"/>
      <c r="WMK737"/>
      <c r="WML737"/>
      <c r="WMM737"/>
      <c r="WMN737"/>
      <c r="WMO737"/>
      <c r="WMP737"/>
      <c r="WMQ737"/>
      <c r="WMR737"/>
      <c r="WMS737"/>
      <c r="WMT737"/>
      <c r="WMU737"/>
      <c r="WMV737"/>
      <c r="WMW737"/>
      <c r="WMX737"/>
      <c r="WMY737"/>
      <c r="WMZ737"/>
      <c r="WNA737"/>
      <c r="WNB737"/>
      <c r="WNC737"/>
      <c r="WND737"/>
      <c r="WNE737"/>
      <c r="WNF737"/>
      <c r="WNG737"/>
      <c r="WNH737"/>
      <c r="WNI737"/>
      <c r="WNJ737"/>
      <c r="WNK737"/>
      <c r="WNL737"/>
      <c r="WNM737"/>
      <c r="WNN737"/>
      <c r="WNO737"/>
      <c r="WNP737"/>
      <c r="WNQ737"/>
      <c r="WNR737"/>
      <c r="WNS737"/>
      <c r="WNT737"/>
      <c r="WNU737"/>
      <c r="WNV737"/>
      <c r="WNW737"/>
      <c r="WNX737"/>
      <c r="WNY737"/>
      <c r="WNZ737"/>
      <c r="WOA737"/>
      <c r="WOB737"/>
      <c r="WOC737"/>
      <c r="WOD737"/>
      <c r="WOE737"/>
      <c r="WOF737"/>
      <c r="WOG737"/>
      <c r="WOH737"/>
      <c r="WOI737"/>
      <c r="WOJ737"/>
      <c r="WOK737"/>
      <c r="WOL737"/>
      <c r="WOM737"/>
      <c r="WON737"/>
      <c r="WOO737"/>
      <c r="WOP737"/>
      <c r="WOQ737"/>
      <c r="WOR737"/>
      <c r="WOS737"/>
      <c r="WOT737"/>
      <c r="WOU737"/>
      <c r="WOV737"/>
      <c r="WOW737"/>
      <c r="WOX737"/>
      <c r="WOY737"/>
      <c r="WOZ737"/>
      <c r="WPA737"/>
      <c r="WPB737"/>
      <c r="WPC737"/>
      <c r="WPD737"/>
      <c r="WPE737"/>
      <c r="WPF737"/>
      <c r="WPG737"/>
      <c r="WPH737"/>
      <c r="WPI737"/>
      <c r="WPJ737"/>
      <c r="WPK737"/>
      <c r="WPL737"/>
      <c r="WPM737"/>
      <c r="WPN737"/>
      <c r="WPO737"/>
      <c r="WPP737"/>
      <c r="WPQ737"/>
      <c r="WPR737"/>
      <c r="WPS737"/>
      <c r="WPT737"/>
      <c r="WPU737"/>
      <c r="WPV737"/>
      <c r="WPW737"/>
      <c r="WPX737"/>
      <c r="WPY737"/>
      <c r="WPZ737"/>
      <c r="WQA737"/>
      <c r="WQB737"/>
      <c r="WQC737"/>
      <c r="WQD737"/>
      <c r="WQE737"/>
      <c r="WQF737"/>
      <c r="WQG737"/>
      <c r="WQH737"/>
      <c r="WQI737"/>
      <c r="WQJ737"/>
      <c r="WQK737"/>
      <c r="WQL737"/>
      <c r="WQM737"/>
      <c r="WQN737"/>
      <c r="WQO737"/>
      <c r="WQP737"/>
      <c r="WQQ737"/>
      <c r="WQR737"/>
      <c r="WQS737"/>
      <c r="WQT737"/>
      <c r="WQU737"/>
      <c r="WQV737"/>
      <c r="WQW737"/>
      <c r="WQX737"/>
      <c r="WQY737"/>
      <c r="WQZ737"/>
      <c r="WRA737"/>
      <c r="WRB737"/>
      <c r="WRC737"/>
      <c r="WRD737"/>
      <c r="WRE737"/>
      <c r="WRF737"/>
      <c r="WRG737"/>
      <c r="WRH737"/>
      <c r="WRI737"/>
      <c r="WRJ737"/>
      <c r="WRK737"/>
      <c r="WRL737"/>
      <c r="WRM737"/>
      <c r="WRN737"/>
      <c r="WRO737"/>
      <c r="WRP737"/>
      <c r="WRQ737"/>
      <c r="WRR737"/>
      <c r="WRS737"/>
      <c r="WRT737"/>
      <c r="WRU737"/>
      <c r="WRV737"/>
      <c r="WRW737"/>
      <c r="WRX737"/>
      <c r="WRY737"/>
      <c r="WRZ737"/>
      <c r="WSA737"/>
      <c r="WSB737"/>
      <c r="WSC737"/>
      <c r="WSD737"/>
      <c r="WSE737"/>
      <c r="WSF737"/>
      <c r="WSG737"/>
      <c r="WSH737"/>
      <c r="WSI737"/>
      <c r="WSJ737"/>
      <c r="WSK737"/>
      <c r="WSL737"/>
      <c r="WSM737"/>
      <c r="WSN737"/>
      <c r="WSO737"/>
      <c r="WSP737"/>
      <c r="WSQ737"/>
      <c r="WSR737"/>
      <c r="WSS737"/>
      <c r="WST737"/>
      <c r="WSU737"/>
      <c r="WSV737"/>
      <c r="WSW737"/>
      <c r="WSX737"/>
      <c r="WSY737"/>
      <c r="WSZ737"/>
      <c r="WTA737"/>
      <c r="WTB737"/>
      <c r="WTC737"/>
      <c r="WTD737"/>
      <c r="WTE737"/>
      <c r="WTF737"/>
      <c r="WTG737"/>
      <c r="WTH737"/>
      <c r="WTI737"/>
      <c r="WTJ737"/>
      <c r="WTK737"/>
      <c r="WTL737"/>
      <c r="WTM737"/>
      <c r="WTN737"/>
      <c r="WTO737"/>
      <c r="WTP737"/>
      <c r="WTQ737"/>
      <c r="WTR737"/>
      <c r="WTS737"/>
      <c r="WTT737"/>
      <c r="WTU737"/>
      <c r="WTV737"/>
      <c r="WTW737"/>
      <c r="WTX737"/>
      <c r="WTY737"/>
      <c r="WTZ737"/>
      <c r="WUA737"/>
      <c r="WUB737"/>
      <c r="WUC737"/>
      <c r="WUD737"/>
      <c r="WUE737"/>
      <c r="WUF737"/>
      <c r="WUG737"/>
      <c r="WUH737"/>
      <c r="WUI737"/>
      <c r="WUJ737"/>
      <c r="WUK737"/>
      <c r="WUL737"/>
      <c r="WUM737"/>
      <c r="WUN737"/>
      <c r="WUO737"/>
      <c r="WUP737"/>
      <c r="WUQ737"/>
      <c r="WUR737"/>
      <c r="WUS737"/>
      <c r="WUT737"/>
      <c r="WUU737"/>
      <c r="WUV737"/>
      <c r="WUW737"/>
      <c r="WUX737"/>
      <c r="WUY737"/>
      <c r="WUZ737"/>
      <c r="WVA737"/>
      <c r="WVB737"/>
      <c r="WVC737"/>
      <c r="WVD737"/>
      <c r="WVE737"/>
      <c r="WVF737"/>
      <c r="WVG737"/>
      <c r="WVH737"/>
      <c r="WVI737"/>
      <c r="WVJ737"/>
      <c r="WVK737"/>
      <c r="WVL737"/>
      <c r="WVM737"/>
      <c r="WVN737"/>
      <c r="WVO737"/>
      <c r="WVP737"/>
      <c r="WVQ737"/>
      <c r="WVR737"/>
      <c r="WVS737"/>
      <c r="WVT737"/>
      <c r="WVU737"/>
      <c r="WVV737"/>
      <c r="WVW737"/>
      <c r="WVX737"/>
      <c r="WVY737"/>
      <c r="WVZ737"/>
      <c r="WWA737"/>
      <c r="WWB737"/>
      <c r="WWC737"/>
      <c r="WWD737"/>
      <c r="WWE737"/>
      <c r="WWF737"/>
      <c r="WWG737"/>
      <c r="WWH737"/>
      <c r="WWI737"/>
      <c r="WWJ737"/>
      <c r="WWK737"/>
      <c r="WWL737"/>
      <c r="WWM737"/>
      <c r="WWN737"/>
      <c r="WWO737"/>
      <c r="WWP737"/>
      <c r="WWQ737"/>
      <c r="WWR737"/>
      <c r="WWS737"/>
      <c r="WWT737"/>
      <c r="WWU737"/>
      <c r="WWV737"/>
      <c r="WWW737"/>
      <c r="WWX737"/>
      <c r="WWY737"/>
      <c r="WWZ737"/>
      <c r="WXA737"/>
      <c r="WXB737"/>
      <c r="WXC737"/>
      <c r="WXD737"/>
      <c r="WXE737"/>
      <c r="WXF737"/>
      <c r="WXG737"/>
      <c r="WXH737"/>
      <c r="WXI737"/>
      <c r="WXJ737"/>
      <c r="WXK737"/>
      <c r="WXL737"/>
      <c r="WXM737"/>
      <c r="WXN737"/>
      <c r="WXO737"/>
      <c r="WXP737"/>
      <c r="WXQ737"/>
      <c r="WXR737"/>
      <c r="WXS737"/>
      <c r="WXT737"/>
      <c r="WXU737"/>
      <c r="WXV737"/>
      <c r="WXW737"/>
      <c r="WXX737"/>
      <c r="WXY737"/>
      <c r="WXZ737"/>
      <c r="WYA737"/>
      <c r="WYB737"/>
      <c r="WYC737"/>
      <c r="WYD737"/>
      <c r="WYE737"/>
      <c r="WYF737"/>
      <c r="WYG737"/>
      <c r="WYH737"/>
      <c r="WYI737"/>
      <c r="WYJ737"/>
      <c r="WYK737"/>
      <c r="WYL737"/>
      <c r="WYM737"/>
      <c r="WYN737"/>
      <c r="WYO737"/>
      <c r="WYP737"/>
      <c r="WYQ737"/>
      <c r="WYR737"/>
      <c r="WYS737"/>
      <c r="WYT737"/>
      <c r="WYU737"/>
      <c r="WYV737"/>
      <c r="WYW737"/>
      <c r="WYX737"/>
      <c r="WYY737"/>
      <c r="WYZ737"/>
      <c r="WZA737"/>
      <c r="WZB737"/>
      <c r="WZC737"/>
      <c r="WZD737"/>
      <c r="WZE737"/>
      <c r="WZF737"/>
      <c r="WZG737"/>
      <c r="WZH737"/>
      <c r="WZI737"/>
      <c r="WZJ737"/>
      <c r="WZK737"/>
      <c r="WZL737"/>
      <c r="WZM737"/>
      <c r="WZN737"/>
      <c r="WZO737"/>
      <c r="WZP737"/>
      <c r="WZQ737"/>
      <c r="WZR737"/>
      <c r="WZS737"/>
      <c r="WZT737"/>
      <c r="WZU737"/>
      <c r="WZV737"/>
      <c r="WZW737"/>
      <c r="WZX737"/>
      <c r="WZY737"/>
      <c r="WZZ737"/>
      <c r="XAA737"/>
      <c r="XAB737"/>
      <c r="XAC737"/>
      <c r="XAD737"/>
      <c r="XAE737"/>
      <c r="XAF737"/>
      <c r="XAG737"/>
      <c r="XAH737"/>
      <c r="XAI737"/>
      <c r="XAJ737"/>
      <c r="XAK737"/>
      <c r="XAL737"/>
      <c r="XAM737"/>
      <c r="XAN737"/>
      <c r="XAO737"/>
      <c r="XAP737"/>
      <c r="XAQ737"/>
      <c r="XAR737"/>
      <c r="XAS737"/>
      <c r="XAT737"/>
      <c r="XAU737"/>
      <c r="XAV737"/>
      <c r="XAW737"/>
      <c r="XAX737"/>
      <c r="XAY737"/>
      <c r="XAZ737"/>
      <c r="XBA737"/>
      <c r="XBB737"/>
      <c r="XBC737"/>
      <c r="XBD737"/>
      <c r="XBE737"/>
      <c r="XBF737"/>
      <c r="XBG737"/>
      <c r="XBH737"/>
      <c r="XBI737"/>
      <c r="XBJ737"/>
      <c r="XBK737"/>
      <c r="XBL737"/>
      <c r="XBM737"/>
      <c r="XBN737"/>
      <c r="XBO737"/>
      <c r="XBP737"/>
      <c r="XBQ737"/>
      <c r="XBR737"/>
      <c r="XBS737"/>
      <c r="XBT737"/>
      <c r="XBU737"/>
      <c r="XBV737"/>
      <c r="XBW737"/>
      <c r="XBX737"/>
      <c r="XBY737"/>
      <c r="XBZ737"/>
      <c r="XCA737"/>
      <c r="XCB737"/>
      <c r="XCC737"/>
      <c r="XCD737"/>
      <c r="XCE737"/>
      <c r="XCF737"/>
      <c r="XCG737"/>
      <c r="XCH737"/>
      <c r="XCI737"/>
      <c r="XCJ737"/>
      <c r="XCK737"/>
      <c r="XCL737"/>
      <c r="XCM737"/>
      <c r="XCN737"/>
      <c r="XCO737"/>
      <c r="XCP737"/>
      <c r="XCQ737"/>
      <c r="XCR737"/>
      <c r="XCS737"/>
      <c r="XCT737"/>
      <c r="XCU737"/>
      <c r="XCV737"/>
      <c r="XCW737"/>
      <c r="XCX737"/>
      <c r="XCY737"/>
      <c r="XCZ737"/>
      <c r="XDA737"/>
      <c r="XDB737"/>
      <c r="XDC737"/>
      <c r="XDD737"/>
      <c r="XDE737"/>
      <c r="XDF737"/>
      <c r="XDG737"/>
      <c r="XDH737"/>
      <c r="XDI737"/>
      <c r="XDJ737"/>
      <c r="XDK737"/>
      <c r="XDL737"/>
      <c r="XDM737"/>
      <c r="XDN737"/>
    </row>
    <row r="738" spans="1:16342" ht="24.75" customHeight="1" x14ac:dyDescent="0.25">
      <c r="A738" s="6">
        <v>730</v>
      </c>
      <c r="B738" t="s">
        <v>1524</v>
      </c>
      <c r="C738" s="6" t="s">
        <v>805</v>
      </c>
      <c r="D738" s="6" t="s">
        <v>118</v>
      </c>
      <c r="E738" s="6" t="s">
        <v>36</v>
      </c>
      <c r="F738" s="6" t="s">
        <v>37</v>
      </c>
      <c r="G738" s="7">
        <v>15000</v>
      </c>
      <c r="H738" s="7">
        <v>0</v>
      </c>
      <c r="I738" s="7">
        <v>15000</v>
      </c>
      <c r="J738" s="7">
        <v>430.5</v>
      </c>
      <c r="K738" s="7">
        <v>0</v>
      </c>
      <c r="L738" s="7">
        <v>456</v>
      </c>
      <c r="M738" s="7">
        <v>25</v>
      </c>
      <c r="N738" s="7">
        <v>911.5</v>
      </c>
      <c r="O738" s="7">
        <f t="shared" si="37"/>
        <v>14088.5</v>
      </c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  <c r="AL738"/>
      <c r="AM738"/>
      <c r="AN738"/>
      <c r="AO738"/>
      <c r="AP738"/>
      <c r="AQ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  <c r="CQ738"/>
      <c r="CR738"/>
      <c r="CS738"/>
      <c r="CT738"/>
      <c r="CU738"/>
      <c r="CV738"/>
      <c r="CW738"/>
      <c r="CX738"/>
      <c r="CY738"/>
      <c r="CZ738"/>
      <c r="DA738"/>
      <c r="DB738"/>
      <c r="DC738"/>
      <c r="DD738"/>
      <c r="DE738"/>
      <c r="DF738"/>
      <c r="DG738"/>
      <c r="DH738"/>
      <c r="DI738"/>
      <c r="DJ738"/>
      <c r="DK738"/>
      <c r="DL738"/>
      <c r="DM738"/>
      <c r="DN738"/>
      <c r="DO738"/>
      <c r="DP738"/>
      <c r="DQ738"/>
      <c r="DR738"/>
      <c r="DS738"/>
      <c r="DT738"/>
      <c r="DU738"/>
      <c r="DV738"/>
      <c r="DW738"/>
      <c r="DX738"/>
      <c r="DY738"/>
      <c r="DZ738"/>
      <c r="EA738"/>
      <c r="EB738"/>
      <c r="EC738"/>
      <c r="ED738"/>
      <c r="EE738"/>
      <c r="EF738"/>
      <c r="EG738"/>
      <c r="EH738"/>
      <c r="EI738"/>
      <c r="EJ738"/>
      <c r="EK738"/>
      <c r="EL738"/>
      <c r="EM738"/>
      <c r="EN738"/>
      <c r="EO738"/>
      <c r="EP738"/>
      <c r="EQ738"/>
      <c r="ER738"/>
      <c r="ES738"/>
      <c r="ET738"/>
      <c r="EU738"/>
      <c r="EV738"/>
      <c r="EW738"/>
      <c r="EX738"/>
      <c r="EY738"/>
      <c r="EZ738"/>
      <c r="FA738"/>
      <c r="FB738"/>
      <c r="FC738"/>
      <c r="FD738"/>
      <c r="FE738"/>
      <c r="FF738"/>
      <c r="FG738"/>
      <c r="FH738"/>
      <c r="FI738"/>
      <c r="FJ738"/>
      <c r="FK738"/>
      <c r="FL738"/>
      <c r="FM738"/>
      <c r="FN738"/>
      <c r="FO738"/>
      <c r="FP738"/>
      <c r="FQ738"/>
      <c r="FR738"/>
      <c r="FS738"/>
      <c r="FT738"/>
      <c r="FU738"/>
      <c r="FV738"/>
      <c r="FW738"/>
      <c r="FX738"/>
      <c r="FY738"/>
      <c r="FZ738"/>
      <c r="GA738"/>
      <c r="GB738"/>
      <c r="GC738"/>
      <c r="GD738"/>
      <c r="GE738"/>
      <c r="GF738"/>
      <c r="GG738"/>
      <c r="GH738"/>
      <c r="GI738"/>
      <c r="GJ738"/>
      <c r="GK738"/>
      <c r="GL738"/>
      <c r="GM738"/>
      <c r="GN738"/>
      <c r="GO738"/>
      <c r="GP738"/>
      <c r="GQ738"/>
      <c r="GR738"/>
      <c r="GS738"/>
      <c r="GT738"/>
      <c r="GU738"/>
      <c r="GV738"/>
      <c r="GW738"/>
      <c r="GX738"/>
      <c r="GY738"/>
      <c r="GZ738"/>
      <c r="HA738"/>
      <c r="HB738"/>
      <c r="HC738"/>
      <c r="HD738"/>
      <c r="HE738"/>
      <c r="HF738"/>
      <c r="HG738"/>
      <c r="HH738"/>
      <c r="HI738"/>
      <c r="HJ738"/>
      <c r="HK738"/>
      <c r="HL738"/>
      <c r="HM738"/>
      <c r="HN738"/>
      <c r="HO738"/>
      <c r="HP738"/>
      <c r="HQ738"/>
      <c r="HR738"/>
      <c r="HS738"/>
      <c r="HT738"/>
      <c r="HU738"/>
      <c r="HV738"/>
      <c r="HW738"/>
      <c r="HX738"/>
      <c r="HY738"/>
      <c r="HZ738"/>
      <c r="IA738"/>
      <c r="IB738"/>
      <c r="IC738"/>
      <c r="ID738"/>
      <c r="IE738"/>
      <c r="IF738"/>
      <c r="IG738"/>
      <c r="IH738"/>
      <c r="II738"/>
      <c r="IJ738"/>
      <c r="IK738"/>
      <c r="IL738"/>
      <c r="IM738"/>
      <c r="IN738"/>
      <c r="IO738"/>
      <c r="IP738"/>
      <c r="IQ738"/>
      <c r="IR738"/>
      <c r="IS738"/>
      <c r="IT738"/>
      <c r="IU738"/>
      <c r="IV738"/>
      <c r="IW738"/>
      <c r="IX738"/>
      <c r="IY738"/>
      <c r="IZ738"/>
      <c r="JA738"/>
      <c r="JB738"/>
      <c r="JC738"/>
      <c r="JD738"/>
      <c r="JE738"/>
      <c r="JF738"/>
      <c r="JG738"/>
      <c r="JH738"/>
      <c r="JI738"/>
      <c r="JJ738"/>
      <c r="JK738"/>
      <c r="JL738"/>
      <c r="JM738"/>
      <c r="JN738"/>
      <c r="JO738"/>
      <c r="JP738"/>
      <c r="JQ738"/>
      <c r="JR738"/>
      <c r="JS738"/>
      <c r="JT738"/>
      <c r="JU738"/>
      <c r="JV738"/>
      <c r="JW738"/>
      <c r="JX738"/>
      <c r="JY738"/>
      <c r="JZ738"/>
      <c r="KA738"/>
      <c r="KB738"/>
      <c r="KC738"/>
      <c r="KD738"/>
      <c r="KE738"/>
      <c r="KF738"/>
      <c r="KG738"/>
      <c r="KH738"/>
      <c r="KI738"/>
      <c r="KJ738"/>
      <c r="KK738"/>
      <c r="KL738"/>
      <c r="KM738"/>
      <c r="KN738"/>
      <c r="KO738"/>
      <c r="KP738"/>
      <c r="KQ738"/>
      <c r="KR738"/>
      <c r="KS738"/>
      <c r="KT738"/>
      <c r="KU738"/>
      <c r="KV738"/>
      <c r="KW738"/>
      <c r="KX738"/>
      <c r="KY738"/>
      <c r="KZ738"/>
      <c r="LA738"/>
      <c r="LB738"/>
      <c r="LC738"/>
      <c r="LD738"/>
      <c r="LE738"/>
      <c r="LF738"/>
      <c r="LG738"/>
      <c r="LH738"/>
      <c r="LI738"/>
      <c r="LJ738"/>
      <c r="LK738"/>
      <c r="LL738"/>
      <c r="LM738"/>
      <c r="LN738"/>
      <c r="LO738"/>
      <c r="LP738"/>
      <c r="LQ738"/>
      <c r="LR738"/>
      <c r="LS738"/>
      <c r="LT738"/>
      <c r="LU738"/>
      <c r="LV738"/>
      <c r="LW738"/>
      <c r="LX738"/>
      <c r="LY738"/>
      <c r="LZ738"/>
      <c r="MA738"/>
      <c r="MB738"/>
      <c r="MC738"/>
      <c r="MD738"/>
      <c r="ME738"/>
      <c r="MF738"/>
      <c r="MG738"/>
      <c r="MH738"/>
      <c r="MI738"/>
      <c r="MJ738"/>
      <c r="MK738"/>
      <c r="ML738"/>
      <c r="MM738"/>
      <c r="MN738"/>
      <c r="MO738"/>
      <c r="MP738"/>
      <c r="MQ738"/>
      <c r="MR738"/>
      <c r="MS738"/>
      <c r="MT738"/>
      <c r="MU738"/>
      <c r="MV738"/>
      <c r="MW738"/>
      <c r="MX738"/>
      <c r="MY738"/>
      <c r="MZ738"/>
      <c r="NA738"/>
      <c r="NB738"/>
      <c r="NC738"/>
      <c r="ND738"/>
      <c r="NE738"/>
      <c r="NF738"/>
      <c r="NG738"/>
      <c r="NH738"/>
      <c r="NI738"/>
      <c r="NJ738"/>
      <c r="NK738"/>
      <c r="NL738"/>
      <c r="NM738"/>
      <c r="NN738"/>
      <c r="NO738"/>
      <c r="NP738"/>
      <c r="NQ738"/>
      <c r="NR738"/>
      <c r="NS738"/>
      <c r="NT738"/>
      <c r="NU738"/>
      <c r="NV738"/>
      <c r="NW738"/>
      <c r="NX738"/>
      <c r="NY738"/>
      <c r="NZ738"/>
      <c r="OA738"/>
      <c r="OB738"/>
      <c r="OC738"/>
      <c r="OD738"/>
      <c r="OE738"/>
      <c r="OF738"/>
      <c r="OG738"/>
      <c r="OH738"/>
      <c r="OI738"/>
      <c r="OJ738"/>
      <c r="OK738"/>
      <c r="OL738"/>
      <c r="OM738"/>
      <c r="ON738"/>
      <c r="OO738"/>
      <c r="OP738"/>
      <c r="OQ738"/>
      <c r="OR738"/>
      <c r="OS738"/>
      <c r="OT738"/>
      <c r="OU738"/>
      <c r="OV738"/>
      <c r="OW738"/>
      <c r="OX738"/>
      <c r="OY738"/>
      <c r="OZ738"/>
      <c r="PA738"/>
      <c r="PB738"/>
      <c r="PC738"/>
      <c r="PD738"/>
      <c r="PE738"/>
      <c r="PF738"/>
      <c r="PG738"/>
      <c r="PH738"/>
      <c r="PI738"/>
      <c r="PJ738"/>
      <c r="PK738"/>
      <c r="PL738"/>
      <c r="PM738"/>
      <c r="PN738"/>
      <c r="PO738"/>
      <c r="PP738"/>
      <c r="PQ738"/>
      <c r="PR738"/>
      <c r="PS738"/>
      <c r="PT738"/>
      <c r="PU738"/>
      <c r="PV738"/>
      <c r="PW738"/>
      <c r="PX738"/>
      <c r="PY738"/>
      <c r="PZ738"/>
      <c r="QA738"/>
      <c r="QB738"/>
      <c r="QC738"/>
      <c r="QD738"/>
      <c r="QE738"/>
      <c r="QF738"/>
      <c r="QG738"/>
      <c r="QH738"/>
      <c r="QI738"/>
      <c r="QJ738"/>
      <c r="QK738"/>
      <c r="QL738"/>
      <c r="QM738"/>
      <c r="QN738"/>
      <c r="QO738"/>
      <c r="QP738"/>
      <c r="QQ738"/>
      <c r="QR738"/>
      <c r="QS738"/>
      <c r="QT738"/>
      <c r="QU738"/>
      <c r="QV738"/>
      <c r="QW738"/>
      <c r="QX738"/>
      <c r="QY738"/>
      <c r="QZ738"/>
      <c r="RA738"/>
      <c r="RB738"/>
      <c r="RC738"/>
      <c r="RD738"/>
      <c r="RE738"/>
      <c r="RF738"/>
      <c r="RG738"/>
      <c r="RH738"/>
      <c r="RI738"/>
      <c r="RJ738"/>
      <c r="RK738"/>
      <c r="RL738"/>
      <c r="RM738"/>
      <c r="RN738"/>
      <c r="RO738"/>
      <c r="RP738"/>
      <c r="RQ738"/>
      <c r="RR738"/>
      <c r="RS738"/>
      <c r="RT738"/>
      <c r="RU738"/>
      <c r="RV738"/>
      <c r="RW738"/>
      <c r="RX738"/>
      <c r="RY738"/>
      <c r="RZ738"/>
      <c r="SA738"/>
      <c r="SB738"/>
      <c r="SC738"/>
      <c r="SD738"/>
      <c r="SE738"/>
      <c r="SF738"/>
      <c r="SG738"/>
      <c r="SH738"/>
      <c r="SI738"/>
      <c r="SJ738"/>
      <c r="SK738"/>
      <c r="SL738"/>
      <c r="SM738"/>
      <c r="SN738"/>
      <c r="SO738"/>
      <c r="SP738"/>
      <c r="SQ738"/>
      <c r="SR738"/>
      <c r="SS738"/>
      <c r="ST738"/>
      <c r="SU738"/>
      <c r="SV738"/>
      <c r="SW738"/>
      <c r="SX738"/>
      <c r="SY738"/>
      <c r="SZ738"/>
      <c r="TA738"/>
      <c r="TB738"/>
      <c r="TC738"/>
      <c r="TD738"/>
      <c r="TE738"/>
      <c r="TF738"/>
      <c r="TG738"/>
      <c r="TH738"/>
      <c r="TI738"/>
      <c r="TJ738"/>
      <c r="TK738"/>
      <c r="TL738"/>
      <c r="TM738"/>
      <c r="TN738"/>
      <c r="TO738"/>
      <c r="TP738"/>
      <c r="TQ738"/>
      <c r="TR738"/>
      <c r="TS738"/>
      <c r="TT738"/>
      <c r="TU738"/>
      <c r="TV738"/>
      <c r="TW738"/>
      <c r="TX738"/>
      <c r="TY738"/>
      <c r="TZ738"/>
      <c r="UA738"/>
      <c r="UB738"/>
      <c r="UC738"/>
      <c r="UD738"/>
      <c r="UE738"/>
      <c r="UF738"/>
      <c r="UG738"/>
      <c r="UH738"/>
      <c r="UI738"/>
      <c r="UJ738"/>
      <c r="UK738"/>
      <c r="UL738"/>
      <c r="UM738"/>
      <c r="UN738"/>
      <c r="UO738"/>
      <c r="UP738"/>
      <c r="UQ738"/>
      <c r="UR738"/>
      <c r="US738"/>
      <c r="UT738"/>
      <c r="UU738"/>
      <c r="UV738"/>
      <c r="UW738"/>
      <c r="UX738"/>
      <c r="UY738"/>
      <c r="UZ738"/>
      <c r="VA738"/>
      <c r="VB738"/>
      <c r="VC738"/>
      <c r="VD738"/>
      <c r="VE738"/>
      <c r="VF738"/>
      <c r="VG738"/>
      <c r="VH738"/>
      <c r="VI738"/>
      <c r="VJ738"/>
      <c r="VK738"/>
      <c r="VL738"/>
      <c r="VM738"/>
      <c r="VN738"/>
      <c r="VO738"/>
      <c r="VP738"/>
      <c r="VQ738"/>
      <c r="VR738"/>
      <c r="VS738"/>
      <c r="VT738"/>
      <c r="VU738"/>
      <c r="VV738"/>
      <c r="VW738"/>
      <c r="VX738"/>
      <c r="VY738"/>
      <c r="VZ738"/>
      <c r="WA738"/>
      <c r="WB738"/>
      <c r="WC738"/>
      <c r="WD738"/>
      <c r="WE738"/>
      <c r="WF738"/>
      <c r="WG738"/>
      <c r="WH738"/>
      <c r="WI738"/>
      <c r="WJ738"/>
      <c r="WK738"/>
      <c r="WL738"/>
      <c r="WM738"/>
      <c r="WN738"/>
      <c r="WO738"/>
      <c r="WP738"/>
      <c r="WQ738"/>
      <c r="WR738"/>
      <c r="WS738"/>
      <c r="WT738"/>
      <c r="WU738"/>
      <c r="WV738"/>
      <c r="WW738"/>
      <c r="WX738"/>
      <c r="WY738"/>
      <c r="WZ738"/>
      <c r="XA738"/>
      <c r="XB738"/>
      <c r="XC738"/>
      <c r="XD738"/>
      <c r="XE738"/>
      <c r="XF738"/>
      <c r="XG738"/>
      <c r="XH738"/>
      <c r="XI738"/>
      <c r="XJ738"/>
      <c r="XK738"/>
      <c r="XL738"/>
      <c r="XM738"/>
      <c r="XN738"/>
      <c r="XO738"/>
      <c r="XP738"/>
      <c r="XQ738"/>
      <c r="XR738"/>
      <c r="XS738"/>
      <c r="XT738"/>
      <c r="XU738"/>
      <c r="XV738"/>
      <c r="XW738"/>
      <c r="XX738"/>
      <c r="XY738"/>
      <c r="XZ738"/>
      <c r="YA738"/>
      <c r="YB738"/>
      <c r="YC738"/>
      <c r="YD738"/>
      <c r="YE738"/>
      <c r="YF738"/>
      <c r="YG738"/>
      <c r="YH738"/>
      <c r="YI738"/>
      <c r="YJ738"/>
      <c r="YK738"/>
      <c r="YL738"/>
      <c r="YM738"/>
      <c r="YN738"/>
      <c r="YO738"/>
      <c r="YP738"/>
      <c r="YQ738"/>
      <c r="YR738"/>
      <c r="YS738"/>
      <c r="YT738"/>
      <c r="YU738"/>
      <c r="YV738"/>
      <c r="YW738"/>
      <c r="YX738"/>
      <c r="YY738"/>
      <c r="YZ738"/>
      <c r="ZA738"/>
      <c r="ZB738"/>
      <c r="ZC738"/>
      <c r="ZD738"/>
      <c r="ZE738"/>
      <c r="ZF738"/>
      <c r="ZG738"/>
      <c r="ZH738"/>
      <c r="ZI738"/>
      <c r="ZJ738"/>
      <c r="ZK738"/>
      <c r="ZL738"/>
      <c r="ZM738"/>
      <c r="ZN738"/>
      <c r="ZO738"/>
      <c r="ZP738"/>
      <c r="ZQ738"/>
      <c r="ZR738"/>
      <c r="ZS738"/>
      <c r="ZT738"/>
      <c r="ZU738"/>
      <c r="ZV738"/>
      <c r="ZW738"/>
      <c r="ZX738"/>
      <c r="ZY738"/>
      <c r="ZZ738"/>
      <c r="AAA738"/>
      <c r="AAB738"/>
      <c r="AAC738"/>
      <c r="AAD738"/>
      <c r="AAE738"/>
      <c r="AAF738"/>
      <c r="AAG738"/>
      <c r="AAH738"/>
      <c r="AAI738"/>
      <c r="AAJ738"/>
      <c r="AAK738"/>
      <c r="AAL738"/>
      <c r="AAM738"/>
      <c r="AAN738"/>
      <c r="AAO738"/>
      <c r="AAP738"/>
      <c r="AAQ738"/>
      <c r="AAR738"/>
      <c r="AAS738"/>
      <c r="AAT738"/>
      <c r="AAU738"/>
      <c r="AAV738"/>
      <c r="AAW738"/>
      <c r="AAX738"/>
      <c r="AAY738"/>
      <c r="AAZ738"/>
      <c r="ABA738"/>
      <c r="ABB738"/>
      <c r="ABC738"/>
      <c r="ABD738"/>
      <c r="ABE738"/>
      <c r="ABF738"/>
      <c r="ABG738"/>
      <c r="ABH738"/>
      <c r="ABI738"/>
      <c r="ABJ738"/>
      <c r="ABK738"/>
      <c r="ABL738"/>
      <c r="ABM738"/>
      <c r="ABN738"/>
      <c r="ABO738"/>
      <c r="ABP738"/>
      <c r="ABQ738"/>
      <c r="ABR738"/>
      <c r="ABS738"/>
      <c r="ABT738"/>
      <c r="ABU738"/>
      <c r="ABV738"/>
      <c r="ABW738"/>
      <c r="ABX738"/>
      <c r="ABY738"/>
      <c r="ABZ738"/>
      <c r="ACA738"/>
      <c r="ACB738"/>
      <c r="ACC738"/>
      <c r="ACD738"/>
      <c r="ACE738"/>
      <c r="ACF738"/>
      <c r="ACG738"/>
      <c r="ACH738"/>
      <c r="ACI738"/>
      <c r="ACJ738"/>
      <c r="ACK738"/>
      <c r="ACL738"/>
      <c r="ACM738"/>
      <c r="ACN738"/>
      <c r="ACO738"/>
      <c r="ACP738"/>
      <c r="ACQ738"/>
      <c r="ACR738"/>
      <c r="ACS738"/>
      <c r="ACT738"/>
      <c r="ACU738"/>
      <c r="ACV738"/>
      <c r="ACW738"/>
      <c r="ACX738"/>
      <c r="ACY738"/>
      <c r="ACZ738"/>
      <c r="ADA738"/>
      <c r="ADB738"/>
      <c r="ADC738"/>
      <c r="ADD738"/>
      <c r="ADE738"/>
      <c r="ADF738"/>
      <c r="ADG738"/>
      <c r="ADH738"/>
      <c r="ADI738"/>
      <c r="ADJ738"/>
      <c r="ADK738"/>
      <c r="ADL738"/>
      <c r="ADM738"/>
      <c r="ADN738"/>
      <c r="ADO738"/>
      <c r="ADP738"/>
      <c r="ADQ738"/>
      <c r="ADR738"/>
      <c r="ADS738"/>
      <c r="ADT738"/>
      <c r="ADU738"/>
      <c r="ADV738"/>
      <c r="ADW738"/>
      <c r="ADX738"/>
      <c r="ADY738"/>
      <c r="ADZ738"/>
      <c r="AEA738"/>
      <c r="AEB738"/>
      <c r="AEC738"/>
      <c r="AED738"/>
      <c r="AEE738"/>
      <c r="AEF738"/>
      <c r="AEG738"/>
      <c r="AEH738"/>
      <c r="AEI738"/>
      <c r="AEJ738"/>
      <c r="AEK738"/>
      <c r="AEL738"/>
      <c r="AEM738"/>
      <c r="AEN738"/>
      <c r="AEO738"/>
      <c r="AEP738"/>
      <c r="AEQ738"/>
      <c r="AER738"/>
      <c r="AES738"/>
      <c r="AET738"/>
      <c r="AEU738"/>
      <c r="AEV738"/>
      <c r="AEW738"/>
      <c r="AEX738"/>
      <c r="AEY738"/>
      <c r="AEZ738"/>
      <c r="AFA738"/>
      <c r="AFB738"/>
      <c r="AFC738"/>
      <c r="AFD738"/>
      <c r="AFE738"/>
      <c r="AFF738"/>
      <c r="AFG738"/>
      <c r="AFH738"/>
      <c r="AFI738"/>
      <c r="AFJ738"/>
      <c r="AFK738"/>
      <c r="AFL738"/>
      <c r="AFM738"/>
      <c r="AFN738"/>
      <c r="AFO738"/>
      <c r="AFP738"/>
      <c r="AFQ738"/>
      <c r="AFR738"/>
      <c r="AFS738"/>
      <c r="AFT738"/>
      <c r="AFU738"/>
      <c r="AFV738"/>
      <c r="AFW738"/>
      <c r="AFX738"/>
      <c r="AFY738"/>
      <c r="AFZ738"/>
      <c r="AGA738"/>
      <c r="AGB738"/>
      <c r="AGC738"/>
      <c r="AGD738"/>
      <c r="AGE738"/>
      <c r="AGF738"/>
      <c r="AGG738"/>
      <c r="AGH738"/>
      <c r="AGI738"/>
      <c r="AGJ738"/>
      <c r="AGK738"/>
      <c r="AGL738"/>
      <c r="AGM738"/>
      <c r="AGN738"/>
      <c r="AGO738"/>
      <c r="AGP738"/>
      <c r="AGQ738"/>
      <c r="AGR738"/>
      <c r="AGS738"/>
      <c r="AGT738"/>
      <c r="AGU738"/>
      <c r="AGV738"/>
      <c r="AGW738"/>
      <c r="AGX738"/>
      <c r="AGY738"/>
      <c r="AGZ738"/>
      <c r="AHA738"/>
      <c r="AHB738"/>
      <c r="AHC738"/>
      <c r="AHD738"/>
      <c r="AHE738"/>
      <c r="AHF738"/>
      <c r="AHG738"/>
      <c r="AHH738"/>
      <c r="AHI738"/>
      <c r="AHJ738"/>
      <c r="AHK738"/>
      <c r="AHL738"/>
      <c r="AHM738"/>
      <c r="AHN738"/>
      <c r="AHO738"/>
      <c r="AHP738"/>
      <c r="AHQ738"/>
      <c r="AHR738"/>
      <c r="AHS738"/>
      <c r="AHT738"/>
      <c r="AHU738"/>
      <c r="AHV738"/>
      <c r="AHW738"/>
      <c r="AHX738"/>
      <c r="AHY738"/>
      <c r="AHZ738"/>
      <c r="AIA738"/>
      <c r="AIB738"/>
      <c r="AIC738"/>
      <c r="AID738"/>
      <c r="AIE738"/>
      <c r="AIF738"/>
      <c r="AIG738"/>
      <c r="AIH738"/>
      <c r="AII738"/>
      <c r="AIJ738"/>
      <c r="AIK738"/>
      <c r="AIL738"/>
      <c r="AIM738"/>
      <c r="AIN738"/>
      <c r="AIO738"/>
      <c r="AIP738"/>
      <c r="AIQ738"/>
      <c r="AIR738"/>
      <c r="AIS738"/>
      <c r="AIT738"/>
      <c r="AIU738"/>
      <c r="AIV738"/>
      <c r="AIW738"/>
      <c r="AIX738"/>
      <c r="AIY738"/>
      <c r="AIZ738"/>
      <c r="AJA738"/>
      <c r="AJB738"/>
      <c r="AJC738"/>
      <c r="AJD738"/>
      <c r="AJE738"/>
      <c r="AJF738"/>
      <c r="AJG738"/>
      <c r="AJH738"/>
      <c r="AJI738"/>
      <c r="AJJ738"/>
      <c r="AJK738"/>
      <c r="AJL738"/>
      <c r="AJM738"/>
      <c r="AJN738"/>
      <c r="AJO738"/>
      <c r="AJP738"/>
      <c r="AJQ738"/>
      <c r="AJR738"/>
      <c r="AJS738"/>
      <c r="AJT738"/>
      <c r="AJU738"/>
      <c r="AJV738"/>
      <c r="AJW738"/>
      <c r="AJX738"/>
      <c r="AJY738"/>
      <c r="AJZ738"/>
      <c r="AKA738"/>
      <c r="AKB738"/>
      <c r="AKC738"/>
      <c r="AKD738"/>
      <c r="AKE738"/>
      <c r="AKF738"/>
      <c r="AKG738"/>
      <c r="AKH738"/>
      <c r="AKI738"/>
      <c r="AKJ738"/>
      <c r="AKK738"/>
      <c r="AKL738"/>
      <c r="AKM738"/>
      <c r="AKN738"/>
      <c r="AKO738"/>
      <c r="AKP738"/>
      <c r="AKQ738"/>
      <c r="AKR738"/>
      <c r="AKS738"/>
      <c r="AKT738"/>
      <c r="AKU738"/>
      <c r="AKV738"/>
      <c r="AKW738"/>
      <c r="AKX738"/>
      <c r="AKY738"/>
      <c r="AKZ738"/>
      <c r="ALA738"/>
      <c r="ALB738"/>
      <c r="ALC738"/>
      <c r="ALD738"/>
      <c r="ALE738"/>
      <c r="ALF738"/>
      <c r="ALG738"/>
      <c r="ALH738"/>
      <c r="ALI738"/>
      <c r="ALJ738"/>
      <c r="ALK738"/>
      <c r="ALL738"/>
      <c r="ALM738"/>
      <c r="ALN738"/>
      <c r="ALO738"/>
      <c r="ALP738"/>
      <c r="ALQ738"/>
      <c r="ALR738"/>
      <c r="ALS738"/>
      <c r="ALT738"/>
      <c r="ALU738"/>
      <c r="ALV738"/>
      <c r="ALW738"/>
      <c r="ALX738"/>
      <c r="ALY738"/>
      <c r="ALZ738"/>
      <c r="AMA738"/>
      <c r="AMB738"/>
      <c r="AMC738"/>
      <c r="AMD738"/>
      <c r="AME738"/>
      <c r="AMF738"/>
      <c r="AMG738"/>
      <c r="AMH738"/>
      <c r="AMI738"/>
      <c r="AMJ738"/>
      <c r="AMK738"/>
      <c r="AML738"/>
      <c r="AMM738"/>
      <c r="AMN738"/>
      <c r="AMO738"/>
      <c r="AMP738"/>
      <c r="AMQ738"/>
      <c r="AMR738"/>
      <c r="AMS738"/>
      <c r="AMT738"/>
      <c r="AMU738"/>
      <c r="AMV738"/>
      <c r="AMW738"/>
      <c r="AMX738"/>
      <c r="AMY738"/>
      <c r="AMZ738"/>
      <c r="ANA738"/>
      <c r="ANB738"/>
      <c r="ANC738"/>
      <c r="AND738"/>
      <c r="ANE738"/>
      <c r="ANF738"/>
      <c r="ANG738"/>
      <c r="ANH738"/>
      <c r="ANI738"/>
      <c r="ANJ738"/>
      <c r="ANK738"/>
      <c r="ANL738"/>
      <c r="ANM738"/>
      <c r="ANN738"/>
      <c r="ANO738"/>
      <c r="ANP738"/>
      <c r="ANQ738"/>
      <c r="ANR738"/>
      <c r="ANS738"/>
      <c r="ANT738"/>
      <c r="ANU738"/>
      <c r="ANV738"/>
      <c r="ANW738"/>
      <c r="ANX738"/>
      <c r="ANY738"/>
      <c r="ANZ738"/>
      <c r="AOA738"/>
      <c r="AOB738"/>
      <c r="AOC738"/>
      <c r="AOD738"/>
      <c r="AOE738"/>
      <c r="AOF738"/>
      <c r="AOG738"/>
      <c r="AOH738"/>
      <c r="AOI738"/>
      <c r="AOJ738"/>
      <c r="AOK738"/>
      <c r="AOL738"/>
      <c r="AOM738"/>
      <c r="AON738"/>
      <c r="AOO738"/>
      <c r="AOP738"/>
      <c r="AOQ738"/>
      <c r="AOR738"/>
      <c r="AOS738"/>
      <c r="AOT738"/>
      <c r="AOU738"/>
      <c r="AOV738"/>
      <c r="AOW738"/>
      <c r="AOX738"/>
      <c r="AOY738"/>
      <c r="AOZ738"/>
      <c r="APA738"/>
      <c r="APB738"/>
      <c r="APC738"/>
      <c r="APD738"/>
      <c r="APE738"/>
      <c r="APF738"/>
      <c r="APG738"/>
      <c r="APH738"/>
      <c r="API738"/>
      <c r="APJ738"/>
      <c r="APK738"/>
      <c r="APL738"/>
      <c r="APM738"/>
      <c r="APN738"/>
      <c r="APO738"/>
      <c r="APP738"/>
      <c r="APQ738"/>
      <c r="APR738"/>
      <c r="APS738"/>
      <c r="APT738"/>
      <c r="APU738"/>
      <c r="APV738"/>
      <c r="APW738"/>
      <c r="APX738"/>
      <c r="APY738"/>
      <c r="APZ738"/>
      <c r="AQA738"/>
      <c r="AQB738"/>
      <c r="AQC738"/>
      <c r="AQD738"/>
      <c r="AQE738"/>
      <c r="AQF738"/>
      <c r="AQG738"/>
      <c r="AQH738"/>
      <c r="AQI738"/>
      <c r="AQJ738"/>
      <c r="AQK738"/>
      <c r="AQL738"/>
      <c r="AQM738"/>
      <c r="AQN738"/>
      <c r="AQO738"/>
      <c r="AQP738"/>
      <c r="AQQ738"/>
      <c r="AQR738"/>
      <c r="AQS738"/>
      <c r="AQT738"/>
      <c r="AQU738"/>
      <c r="AQV738"/>
      <c r="AQW738"/>
      <c r="AQX738"/>
      <c r="AQY738"/>
      <c r="AQZ738"/>
      <c r="ARA738"/>
      <c r="ARB738"/>
      <c r="ARC738"/>
      <c r="ARD738"/>
      <c r="ARE738"/>
      <c r="ARF738"/>
      <c r="ARG738"/>
      <c r="ARH738"/>
      <c r="ARI738"/>
      <c r="ARJ738"/>
      <c r="ARK738"/>
      <c r="ARL738"/>
      <c r="ARM738"/>
      <c r="ARN738"/>
      <c r="ARO738"/>
      <c r="ARP738"/>
      <c r="ARQ738"/>
      <c r="ARR738"/>
      <c r="ARS738"/>
      <c r="ART738"/>
      <c r="ARU738"/>
      <c r="ARV738"/>
      <c r="ARW738"/>
      <c r="ARX738"/>
      <c r="ARY738"/>
      <c r="ARZ738"/>
      <c r="ASA738"/>
      <c r="ASB738"/>
      <c r="ASC738"/>
      <c r="ASD738"/>
      <c r="ASE738"/>
      <c r="ASF738"/>
      <c r="ASG738"/>
      <c r="ASH738"/>
      <c r="ASI738"/>
      <c r="ASJ738"/>
      <c r="ASK738"/>
      <c r="ASL738"/>
      <c r="ASM738"/>
      <c r="ASN738"/>
      <c r="ASO738"/>
      <c r="ASP738"/>
      <c r="ASQ738"/>
      <c r="ASR738"/>
      <c r="ASS738"/>
      <c r="AST738"/>
      <c r="ASU738"/>
      <c r="ASV738"/>
      <c r="ASW738"/>
      <c r="ASX738"/>
      <c r="ASY738"/>
      <c r="ASZ738"/>
      <c r="ATA738"/>
      <c r="ATB738"/>
      <c r="ATC738"/>
      <c r="ATD738"/>
      <c r="ATE738"/>
      <c r="ATF738"/>
      <c r="ATG738"/>
      <c r="ATH738"/>
      <c r="ATI738"/>
      <c r="ATJ738"/>
      <c r="ATK738"/>
      <c r="ATL738"/>
      <c r="ATM738"/>
      <c r="ATN738"/>
      <c r="ATO738"/>
      <c r="ATP738"/>
      <c r="ATQ738"/>
      <c r="ATR738"/>
      <c r="ATS738"/>
      <c r="ATT738"/>
      <c r="ATU738"/>
      <c r="ATV738"/>
      <c r="ATW738"/>
      <c r="ATX738"/>
      <c r="ATY738"/>
      <c r="ATZ738"/>
      <c r="AUA738"/>
      <c r="AUB738"/>
      <c r="AUC738"/>
      <c r="AUD738"/>
      <c r="AUE738"/>
      <c r="AUF738"/>
      <c r="AUG738"/>
      <c r="AUH738"/>
      <c r="AUI738"/>
      <c r="AUJ738"/>
      <c r="AUK738"/>
      <c r="AUL738"/>
      <c r="AUM738"/>
      <c r="AUN738"/>
      <c r="AUO738"/>
      <c r="AUP738"/>
      <c r="AUQ738"/>
      <c r="AUR738"/>
      <c r="AUS738"/>
      <c r="AUT738"/>
      <c r="AUU738"/>
      <c r="AUV738"/>
      <c r="AUW738"/>
      <c r="AUX738"/>
      <c r="AUY738"/>
      <c r="AUZ738"/>
      <c r="AVA738"/>
      <c r="AVB738"/>
      <c r="AVC738"/>
      <c r="AVD738"/>
      <c r="AVE738"/>
      <c r="AVF738"/>
      <c r="AVG738"/>
      <c r="AVH738"/>
      <c r="AVI738"/>
      <c r="AVJ738"/>
      <c r="AVK738"/>
      <c r="AVL738"/>
      <c r="AVM738"/>
      <c r="AVN738"/>
      <c r="AVO738"/>
      <c r="AVP738"/>
      <c r="AVQ738"/>
      <c r="AVR738"/>
      <c r="AVS738"/>
      <c r="AVT738"/>
      <c r="AVU738"/>
      <c r="AVV738"/>
      <c r="AVW738"/>
      <c r="AVX738"/>
      <c r="AVY738"/>
      <c r="AVZ738"/>
      <c r="AWA738"/>
      <c r="AWB738"/>
      <c r="AWC738"/>
      <c r="AWD738"/>
      <c r="AWE738"/>
      <c r="AWF738"/>
      <c r="AWG738"/>
      <c r="AWH738"/>
      <c r="AWI738"/>
      <c r="AWJ738"/>
      <c r="AWK738"/>
      <c r="AWL738"/>
      <c r="AWM738"/>
      <c r="AWN738"/>
      <c r="AWO738"/>
      <c r="AWP738"/>
      <c r="AWQ738"/>
      <c r="AWR738"/>
      <c r="AWS738"/>
      <c r="AWT738"/>
      <c r="AWU738"/>
      <c r="AWV738"/>
      <c r="AWW738"/>
      <c r="AWX738"/>
      <c r="AWY738"/>
      <c r="AWZ738"/>
      <c r="AXA738"/>
      <c r="AXB738"/>
      <c r="AXC738"/>
      <c r="AXD738"/>
      <c r="AXE738"/>
      <c r="AXF738"/>
      <c r="AXG738"/>
      <c r="AXH738"/>
      <c r="AXI738"/>
      <c r="AXJ738"/>
      <c r="AXK738"/>
      <c r="AXL738"/>
      <c r="AXM738"/>
      <c r="AXN738"/>
      <c r="AXO738"/>
      <c r="AXP738"/>
      <c r="AXQ738"/>
      <c r="AXR738"/>
      <c r="AXS738"/>
      <c r="AXT738"/>
      <c r="AXU738"/>
      <c r="AXV738"/>
      <c r="AXW738"/>
      <c r="AXX738"/>
      <c r="AXY738"/>
      <c r="AXZ738"/>
      <c r="AYA738"/>
      <c r="AYB738"/>
      <c r="AYC738"/>
      <c r="AYD738"/>
      <c r="AYE738"/>
      <c r="AYF738"/>
      <c r="AYG738"/>
      <c r="AYH738"/>
      <c r="AYI738"/>
      <c r="AYJ738"/>
      <c r="AYK738"/>
      <c r="AYL738"/>
      <c r="AYM738"/>
      <c r="AYN738"/>
      <c r="AYO738"/>
      <c r="AYP738"/>
      <c r="AYQ738"/>
      <c r="AYR738"/>
      <c r="AYS738"/>
      <c r="AYT738"/>
      <c r="AYU738"/>
      <c r="AYV738"/>
      <c r="AYW738"/>
      <c r="AYX738"/>
      <c r="AYY738"/>
      <c r="AYZ738"/>
      <c r="AZA738"/>
      <c r="AZB738"/>
      <c r="AZC738"/>
      <c r="AZD738"/>
      <c r="AZE738"/>
      <c r="AZF738"/>
      <c r="AZG738"/>
      <c r="AZH738"/>
      <c r="AZI738"/>
      <c r="AZJ738"/>
      <c r="AZK738"/>
      <c r="AZL738"/>
      <c r="AZM738"/>
      <c r="AZN738"/>
      <c r="AZO738"/>
      <c r="AZP738"/>
      <c r="AZQ738"/>
      <c r="AZR738"/>
      <c r="AZS738"/>
      <c r="AZT738"/>
      <c r="AZU738"/>
      <c r="AZV738"/>
      <c r="AZW738"/>
      <c r="AZX738"/>
      <c r="AZY738"/>
      <c r="AZZ738"/>
      <c r="BAA738"/>
      <c r="BAB738"/>
      <c r="BAC738"/>
      <c r="BAD738"/>
      <c r="BAE738"/>
      <c r="BAF738"/>
      <c r="BAG738"/>
      <c r="BAH738"/>
      <c r="BAI738"/>
      <c r="BAJ738"/>
      <c r="BAK738"/>
      <c r="BAL738"/>
      <c r="BAM738"/>
      <c r="BAN738"/>
      <c r="BAO738"/>
      <c r="BAP738"/>
      <c r="BAQ738"/>
      <c r="BAR738"/>
      <c r="BAS738"/>
      <c r="BAT738"/>
      <c r="BAU738"/>
      <c r="BAV738"/>
      <c r="BAW738"/>
      <c r="BAX738"/>
      <c r="BAY738"/>
      <c r="BAZ738"/>
      <c r="BBA738"/>
      <c r="BBB738"/>
      <c r="BBC738"/>
      <c r="BBD738"/>
      <c r="BBE738"/>
      <c r="BBF738"/>
      <c r="BBG738"/>
      <c r="BBH738"/>
      <c r="BBI738"/>
      <c r="BBJ738"/>
      <c r="BBK738"/>
      <c r="BBL738"/>
      <c r="BBM738"/>
      <c r="BBN738"/>
      <c r="BBO738"/>
      <c r="BBP738"/>
      <c r="BBQ738"/>
      <c r="BBR738"/>
      <c r="BBS738"/>
      <c r="BBT738"/>
      <c r="BBU738"/>
      <c r="BBV738"/>
      <c r="BBW738"/>
      <c r="BBX738"/>
      <c r="BBY738"/>
      <c r="BBZ738"/>
      <c r="BCA738"/>
      <c r="BCB738"/>
      <c r="BCC738"/>
      <c r="BCD738"/>
      <c r="BCE738"/>
      <c r="BCF738"/>
      <c r="BCG738"/>
      <c r="BCH738"/>
      <c r="BCI738"/>
      <c r="BCJ738"/>
      <c r="BCK738"/>
      <c r="BCL738"/>
      <c r="BCM738"/>
      <c r="BCN738"/>
      <c r="BCO738"/>
      <c r="BCP738"/>
      <c r="BCQ738"/>
      <c r="BCR738"/>
      <c r="BCS738"/>
      <c r="BCT738"/>
      <c r="BCU738"/>
      <c r="BCV738"/>
      <c r="BCW738"/>
      <c r="BCX738"/>
      <c r="BCY738"/>
      <c r="BCZ738"/>
      <c r="BDA738"/>
      <c r="BDB738"/>
      <c r="BDC738"/>
      <c r="BDD738"/>
      <c r="BDE738"/>
      <c r="BDF738"/>
      <c r="BDG738"/>
      <c r="BDH738"/>
      <c r="BDI738"/>
      <c r="BDJ738"/>
      <c r="BDK738"/>
      <c r="BDL738"/>
      <c r="BDM738"/>
      <c r="BDN738"/>
      <c r="BDO738"/>
      <c r="BDP738"/>
      <c r="BDQ738"/>
      <c r="BDR738"/>
      <c r="BDS738"/>
      <c r="BDT738"/>
      <c r="BDU738"/>
      <c r="BDV738"/>
      <c r="BDW738"/>
      <c r="BDX738"/>
      <c r="BDY738"/>
      <c r="BDZ738"/>
      <c r="BEA738"/>
      <c r="BEB738"/>
      <c r="BEC738"/>
      <c r="BED738"/>
      <c r="BEE738"/>
      <c r="BEF738"/>
      <c r="BEG738"/>
      <c r="BEH738"/>
      <c r="BEI738"/>
      <c r="BEJ738"/>
      <c r="BEK738"/>
      <c r="BEL738"/>
      <c r="BEM738"/>
      <c r="BEN738"/>
      <c r="BEO738"/>
      <c r="BEP738"/>
      <c r="BEQ738"/>
      <c r="BER738"/>
      <c r="BES738"/>
      <c r="BET738"/>
      <c r="BEU738"/>
      <c r="BEV738"/>
      <c r="BEW738"/>
      <c r="BEX738"/>
      <c r="BEY738"/>
      <c r="BEZ738"/>
      <c r="BFA738"/>
      <c r="BFB738"/>
      <c r="BFC738"/>
      <c r="BFD738"/>
      <c r="BFE738"/>
      <c r="BFF738"/>
      <c r="BFG738"/>
      <c r="BFH738"/>
      <c r="BFI738"/>
      <c r="BFJ738"/>
      <c r="BFK738"/>
      <c r="BFL738"/>
      <c r="BFM738"/>
      <c r="BFN738"/>
      <c r="BFO738"/>
      <c r="BFP738"/>
      <c r="BFQ738"/>
      <c r="BFR738"/>
      <c r="BFS738"/>
      <c r="BFT738"/>
      <c r="BFU738"/>
      <c r="BFV738"/>
      <c r="BFW738"/>
      <c r="BFX738"/>
      <c r="BFY738"/>
      <c r="BFZ738"/>
      <c r="BGA738"/>
      <c r="BGB738"/>
      <c r="BGC738"/>
      <c r="BGD738"/>
      <c r="BGE738"/>
      <c r="BGF738"/>
      <c r="BGG738"/>
      <c r="BGH738"/>
      <c r="BGI738"/>
      <c r="BGJ738"/>
      <c r="BGK738"/>
      <c r="BGL738"/>
      <c r="BGM738"/>
      <c r="BGN738"/>
      <c r="BGO738"/>
      <c r="BGP738"/>
      <c r="BGQ738"/>
      <c r="BGR738"/>
      <c r="BGS738"/>
      <c r="BGT738"/>
      <c r="BGU738"/>
      <c r="BGV738"/>
      <c r="BGW738"/>
      <c r="BGX738"/>
      <c r="BGY738"/>
      <c r="BGZ738"/>
      <c r="BHA738"/>
      <c r="BHB738"/>
      <c r="BHC738"/>
      <c r="BHD738"/>
      <c r="BHE738"/>
      <c r="BHF738"/>
      <c r="BHG738"/>
      <c r="BHH738"/>
      <c r="BHI738"/>
      <c r="BHJ738"/>
      <c r="BHK738"/>
      <c r="BHL738"/>
      <c r="BHM738"/>
      <c r="BHN738"/>
      <c r="BHO738"/>
      <c r="BHP738"/>
      <c r="BHQ738"/>
      <c r="BHR738"/>
      <c r="BHS738"/>
      <c r="BHT738"/>
      <c r="BHU738"/>
      <c r="BHV738"/>
      <c r="BHW738"/>
      <c r="BHX738"/>
      <c r="BHY738"/>
      <c r="BHZ738"/>
      <c r="BIA738"/>
      <c r="BIB738"/>
      <c r="BIC738"/>
      <c r="BID738"/>
      <c r="BIE738"/>
      <c r="BIF738"/>
      <c r="BIG738"/>
      <c r="BIH738"/>
      <c r="BII738"/>
      <c r="BIJ738"/>
      <c r="BIK738"/>
      <c r="BIL738"/>
      <c r="BIM738"/>
      <c r="BIN738"/>
      <c r="BIO738"/>
      <c r="BIP738"/>
      <c r="BIQ738"/>
      <c r="BIR738"/>
      <c r="BIS738"/>
      <c r="BIT738"/>
      <c r="BIU738"/>
      <c r="BIV738"/>
      <c r="BIW738"/>
      <c r="BIX738"/>
      <c r="BIY738"/>
      <c r="BIZ738"/>
      <c r="BJA738"/>
      <c r="BJB738"/>
      <c r="BJC738"/>
      <c r="BJD738"/>
      <c r="BJE738"/>
      <c r="BJF738"/>
      <c r="BJG738"/>
      <c r="BJH738"/>
      <c r="BJI738"/>
      <c r="BJJ738"/>
      <c r="BJK738"/>
      <c r="BJL738"/>
      <c r="BJM738"/>
      <c r="BJN738"/>
      <c r="BJO738"/>
      <c r="BJP738"/>
      <c r="BJQ738"/>
      <c r="BJR738"/>
      <c r="BJS738"/>
      <c r="BJT738"/>
      <c r="BJU738"/>
      <c r="BJV738"/>
      <c r="BJW738"/>
      <c r="BJX738"/>
      <c r="BJY738"/>
      <c r="BJZ738"/>
      <c r="BKA738"/>
      <c r="BKB738"/>
      <c r="BKC738"/>
      <c r="BKD738"/>
      <c r="BKE738"/>
      <c r="BKF738"/>
      <c r="BKG738"/>
      <c r="BKH738"/>
      <c r="BKI738"/>
      <c r="BKJ738"/>
      <c r="BKK738"/>
      <c r="BKL738"/>
      <c r="BKM738"/>
      <c r="BKN738"/>
      <c r="BKO738"/>
      <c r="BKP738"/>
      <c r="BKQ738"/>
      <c r="BKR738"/>
      <c r="BKS738"/>
      <c r="BKT738"/>
      <c r="BKU738"/>
      <c r="BKV738"/>
      <c r="BKW738"/>
      <c r="BKX738"/>
      <c r="BKY738"/>
      <c r="BKZ738"/>
      <c r="BLA738"/>
      <c r="BLB738"/>
      <c r="BLC738"/>
      <c r="BLD738"/>
      <c r="BLE738"/>
      <c r="BLF738"/>
      <c r="BLG738"/>
      <c r="BLH738"/>
      <c r="BLI738"/>
      <c r="BLJ738"/>
      <c r="BLK738"/>
      <c r="BLL738"/>
      <c r="BLM738"/>
      <c r="BLN738"/>
      <c r="BLO738"/>
      <c r="BLP738"/>
      <c r="BLQ738"/>
      <c r="BLR738"/>
      <c r="BLS738"/>
      <c r="BLT738"/>
      <c r="BLU738"/>
      <c r="BLV738"/>
      <c r="BLW738"/>
      <c r="BLX738"/>
      <c r="BLY738"/>
      <c r="BLZ738"/>
      <c r="BMA738"/>
      <c r="BMB738"/>
      <c r="BMC738"/>
      <c r="BMD738"/>
      <c r="BME738"/>
      <c r="BMF738"/>
      <c r="BMG738"/>
      <c r="BMH738"/>
      <c r="BMI738"/>
      <c r="BMJ738"/>
      <c r="BMK738"/>
      <c r="BML738"/>
      <c r="BMM738"/>
      <c r="BMN738"/>
      <c r="BMO738"/>
      <c r="BMP738"/>
      <c r="BMQ738"/>
      <c r="BMR738"/>
      <c r="BMS738"/>
      <c r="BMT738"/>
      <c r="BMU738"/>
      <c r="BMV738"/>
      <c r="BMW738"/>
      <c r="BMX738"/>
      <c r="BMY738"/>
      <c r="BMZ738"/>
      <c r="BNA738"/>
      <c r="BNB738"/>
      <c r="BNC738"/>
      <c r="BND738"/>
      <c r="BNE738"/>
      <c r="BNF738"/>
      <c r="BNG738"/>
      <c r="BNH738"/>
      <c r="BNI738"/>
      <c r="BNJ738"/>
      <c r="BNK738"/>
      <c r="BNL738"/>
      <c r="BNM738"/>
      <c r="BNN738"/>
      <c r="BNO738"/>
      <c r="BNP738"/>
      <c r="BNQ738"/>
      <c r="BNR738"/>
      <c r="BNS738"/>
      <c r="BNT738"/>
      <c r="BNU738"/>
      <c r="BNV738"/>
      <c r="BNW738"/>
      <c r="BNX738"/>
      <c r="BNY738"/>
      <c r="BNZ738"/>
      <c r="BOA738"/>
      <c r="BOB738"/>
      <c r="BOC738"/>
      <c r="BOD738"/>
      <c r="BOE738"/>
      <c r="BOF738"/>
      <c r="BOG738"/>
      <c r="BOH738"/>
      <c r="BOI738"/>
      <c r="BOJ738"/>
      <c r="BOK738"/>
      <c r="BOL738"/>
      <c r="BOM738"/>
      <c r="BON738"/>
      <c r="BOO738"/>
      <c r="BOP738"/>
      <c r="BOQ738"/>
      <c r="BOR738"/>
      <c r="BOS738"/>
      <c r="BOT738"/>
      <c r="BOU738"/>
      <c r="BOV738"/>
      <c r="BOW738"/>
      <c r="BOX738"/>
      <c r="BOY738"/>
      <c r="BOZ738"/>
      <c r="BPA738"/>
      <c r="BPB738"/>
      <c r="BPC738"/>
      <c r="BPD738"/>
      <c r="BPE738"/>
      <c r="BPF738"/>
      <c r="BPG738"/>
      <c r="BPH738"/>
      <c r="BPI738"/>
      <c r="BPJ738"/>
      <c r="BPK738"/>
      <c r="BPL738"/>
      <c r="BPM738"/>
      <c r="BPN738"/>
      <c r="BPO738"/>
      <c r="BPP738"/>
      <c r="BPQ738"/>
      <c r="BPR738"/>
      <c r="BPS738"/>
      <c r="BPT738"/>
      <c r="BPU738"/>
      <c r="BPV738"/>
      <c r="BPW738"/>
      <c r="BPX738"/>
      <c r="BPY738"/>
      <c r="BPZ738"/>
      <c r="BQA738"/>
      <c r="BQB738"/>
      <c r="BQC738"/>
      <c r="BQD738"/>
      <c r="BQE738"/>
      <c r="BQF738"/>
      <c r="BQG738"/>
      <c r="BQH738"/>
      <c r="BQI738"/>
      <c r="BQJ738"/>
      <c r="BQK738"/>
      <c r="BQL738"/>
      <c r="BQM738"/>
      <c r="BQN738"/>
      <c r="BQO738"/>
      <c r="BQP738"/>
      <c r="BQQ738"/>
      <c r="BQR738"/>
      <c r="BQS738"/>
      <c r="BQT738"/>
      <c r="BQU738"/>
      <c r="BQV738"/>
      <c r="BQW738"/>
      <c r="BQX738"/>
      <c r="BQY738"/>
      <c r="BQZ738"/>
      <c r="BRA738"/>
      <c r="BRB738"/>
      <c r="BRC738"/>
      <c r="BRD738"/>
      <c r="BRE738"/>
      <c r="BRF738"/>
      <c r="BRG738"/>
      <c r="BRH738"/>
      <c r="BRI738"/>
      <c r="BRJ738"/>
      <c r="BRK738"/>
      <c r="BRL738"/>
      <c r="BRM738"/>
      <c r="BRN738"/>
      <c r="BRO738"/>
      <c r="BRP738"/>
      <c r="BRQ738"/>
      <c r="BRR738"/>
      <c r="BRS738"/>
      <c r="BRT738"/>
      <c r="BRU738"/>
      <c r="BRV738"/>
      <c r="BRW738"/>
      <c r="BRX738"/>
      <c r="BRY738"/>
      <c r="BRZ738"/>
      <c r="BSA738"/>
      <c r="BSB738"/>
      <c r="BSC738"/>
      <c r="BSD738"/>
      <c r="BSE738"/>
      <c r="BSF738"/>
      <c r="BSG738"/>
      <c r="BSH738"/>
      <c r="BSI738"/>
      <c r="BSJ738"/>
      <c r="BSK738"/>
      <c r="BSL738"/>
      <c r="BSM738"/>
      <c r="BSN738"/>
      <c r="BSO738"/>
      <c r="BSP738"/>
      <c r="BSQ738"/>
      <c r="BSR738"/>
      <c r="BSS738"/>
      <c r="BST738"/>
      <c r="BSU738"/>
      <c r="BSV738"/>
      <c r="BSW738"/>
      <c r="BSX738"/>
      <c r="BSY738"/>
      <c r="BSZ738"/>
      <c r="BTA738"/>
      <c r="BTB738"/>
      <c r="BTC738"/>
      <c r="BTD738"/>
      <c r="BTE738"/>
      <c r="BTF738"/>
      <c r="BTG738"/>
      <c r="BTH738"/>
      <c r="BTI738"/>
      <c r="BTJ738"/>
      <c r="BTK738"/>
      <c r="BTL738"/>
      <c r="BTM738"/>
      <c r="BTN738"/>
      <c r="BTO738"/>
      <c r="BTP738"/>
      <c r="BTQ738"/>
      <c r="BTR738"/>
      <c r="BTS738"/>
      <c r="BTT738"/>
      <c r="BTU738"/>
      <c r="BTV738"/>
      <c r="BTW738"/>
      <c r="BTX738"/>
      <c r="BTY738"/>
      <c r="BTZ738"/>
      <c r="BUA738"/>
      <c r="BUB738"/>
      <c r="BUC738"/>
      <c r="BUD738"/>
      <c r="BUE738"/>
      <c r="BUF738"/>
      <c r="BUG738"/>
      <c r="BUH738"/>
      <c r="BUI738"/>
      <c r="BUJ738"/>
      <c r="BUK738"/>
      <c r="BUL738"/>
      <c r="BUM738"/>
      <c r="BUN738"/>
      <c r="BUO738"/>
      <c r="BUP738"/>
      <c r="BUQ738"/>
      <c r="BUR738"/>
      <c r="BUS738"/>
      <c r="BUT738"/>
      <c r="BUU738"/>
      <c r="BUV738"/>
      <c r="BUW738"/>
      <c r="BUX738"/>
      <c r="BUY738"/>
      <c r="BUZ738"/>
      <c r="BVA738"/>
      <c r="BVB738"/>
      <c r="BVC738"/>
      <c r="BVD738"/>
      <c r="BVE738"/>
      <c r="BVF738"/>
      <c r="BVG738"/>
      <c r="BVH738"/>
      <c r="BVI738"/>
      <c r="BVJ738"/>
      <c r="BVK738"/>
      <c r="BVL738"/>
      <c r="BVM738"/>
      <c r="BVN738"/>
      <c r="BVO738"/>
      <c r="BVP738"/>
      <c r="BVQ738"/>
      <c r="BVR738"/>
      <c r="BVS738"/>
      <c r="BVT738"/>
      <c r="BVU738"/>
      <c r="BVV738"/>
      <c r="BVW738"/>
      <c r="BVX738"/>
      <c r="BVY738"/>
      <c r="BVZ738"/>
      <c r="BWA738"/>
      <c r="BWB738"/>
      <c r="BWC738"/>
      <c r="BWD738"/>
      <c r="BWE738"/>
      <c r="BWF738"/>
      <c r="BWG738"/>
      <c r="BWH738"/>
      <c r="BWI738"/>
      <c r="BWJ738"/>
      <c r="BWK738"/>
      <c r="BWL738"/>
      <c r="BWM738"/>
      <c r="BWN738"/>
      <c r="BWO738"/>
      <c r="BWP738"/>
      <c r="BWQ738"/>
      <c r="BWR738"/>
      <c r="BWS738"/>
      <c r="BWT738"/>
      <c r="BWU738"/>
      <c r="BWV738"/>
      <c r="BWW738"/>
      <c r="BWX738"/>
      <c r="BWY738"/>
      <c r="BWZ738"/>
      <c r="BXA738"/>
      <c r="BXB738"/>
      <c r="BXC738"/>
      <c r="BXD738"/>
      <c r="BXE738"/>
      <c r="BXF738"/>
      <c r="BXG738"/>
      <c r="BXH738"/>
      <c r="BXI738"/>
      <c r="BXJ738"/>
      <c r="BXK738"/>
      <c r="BXL738"/>
      <c r="BXM738"/>
      <c r="BXN738"/>
      <c r="BXO738"/>
      <c r="BXP738"/>
      <c r="BXQ738"/>
      <c r="BXR738"/>
      <c r="BXS738"/>
      <c r="BXT738"/>
      <c r="BXU738"/>
      <c r="BXV738"/>
      <c r="BXW738"/>
      <c r="BXX738"/>
      <c r="BXY738"/>
      <c r="BXZ738"/>
      <c r="BYA738"/>
      <c r="BYB738"/>
      <c r="BYC738"/>
      <c r="BYD738"/>
      <c r="BYE738"/>
      <c r="BYF738"/>
      <c r="BYG738"/>
      <c r="BYH738"/>
      <c r="BYI738"/>
      <c r="BYJ738"/>
      <c r="BYK738"/>
      <c r="BYL738"/>
      <c r="BYM738"/>
      <c r="BYN738"/>
      <c r="BYO738"/>
      <c r="BYP738"/>
      <c r="BYQ738"/>
      <c r="BYR738"/>
      <c r="BYS738"/>
      <c r="BYT738"/>
      <c r="BYU738"/>
      <c r="BYV738"/>
      <c r="BYW738"/>
      <c r="BYX738"/>
      <c r="BYY738"/>
      <c r="BYZ738"/>
      <c r="BZA738"/>
      <c r="BZB738"/>
      <c r="BZC738"/>
      <c r="BZD738"/>
      <c r="BZE738"/>
      <c r="BZF738"/>
      <c r="BZG738"/>
      <c r="BZH738"/>
      <c r="BZI738"/>
      <c r="BZJ738"/>
      <c r="BZK738"/>
      <c r="BZL738"/>
      <c r="BZM738"/>
      <c r="BZN738"/>
      <c r="BZO738"/>
      <c r="BZP738"/>
      <c r="BZQ738"/>
      <c r="BZR738"/>
      <c r="BZS738"/>
      <c r="BZT738"/>
      <c r="BZU738"/>
      <c r="BZV738"/>
      <c r="BZW738"/>
      <c r="BZX738"/>
      <c r="BZY738"/>
      <c r="BZZ738"/>
      <c r="CAA738"/>
      <c r="CAB738"/>
      <c r="CAC738"/>
      <c r="CAD738"/>
      <c r="CAE738"/>
      <c r="CAF738"/>
      <c r="CAG738"/>
      <c r="CAH738"/>
      <c r="CAI738"/>
      <c r="CAJ738"/>
      <c r="CAK738"/>
      <c r="CAL738"/>
      <c r="CAM738"/>
      <c r="CAN738"/>
      <c r="CAO738"/>
      <c r="CAP738"/>
      <c r="CAQ738"/>
      <c r="CAR738"/>
      <c r="CAS738"/>
      <c r="CAT738"/>
      <c r="CAU738"/>
      <c r="CAV738"/>
      <c r="CAW738"/>
      <c r="CAX738"/>
      <c r="CAY738"/>
      <c r="CAZ738"/>
      <c r="CBA738"/>
      <c r="CBB738"/>
      <c r="CBC738"/>
      <c r="CBD738"/>
      <c r="CBE738"/>
      <c r="CBF738"/>
      <c r="CBG738"/>
      <c r="CBH738"/>
      <c r="CBI738"/>
      <c r="CBJ738"/>
      <c r="CBK738"/>
      <c r="CBL738"/>
      <c r="CBM738"/>
      <c r="CBN738"/>
      <c r="CBO738"/>
      <c r="CBP738"/>
      <c r="CBQ738"/>
      <c r="CBR738"/>
      <c r="CBS738"/>
      <c r="CBT738"/>
      <c r="CBU738"/>
      <c r="CBV738"/>
      <c r="CBW738"/>
      <c r="CBX738"/>
      <c r="CBY738"/>
      <c r="CBZ738"/>
      <c r="CCA738"/>
      <c r="CCB738"/>
      <c r="CCC738"/>
      <c r="CCD738"/>
      <c r="CCE738"/>
      <c r="CCF738"/>
      <c r="CCG738"/>
      <c r="CCH738"/>
      <c r="CCI738"/>
      <c r="CCJ738"/>
      <c r="CCK738"/>
      <c r="CCL738"/>
      <c r="CCM738"/>
      <c r="CCN738"/>
      <c r="CCO738"/>
      <c r="CCP738"/>
      <c r="CCQ738"/>
      <c r="CCR738"/>
      <c r="CCS738"/>
      <c r="CCT738"/>
      <c r="CCU738"/>
      <c r="CCV738"/>
      <c r="CCW738"/>
      <c r="CCX738"/>
      <c r="CCY738"/>
      <c r="CCZ738"/>
      <c r="CDA738"/>
      <c r="CDB738"/>
      <c r="CDC738"/>
      <c r="CDD738"/>
      <c r="CDE738"/>
      <c r="CDF738"/>
      <c r="CDG738"/>
      <c r="CDH738"/>
      <c r="CDI738"/>
      <c r="CDJ738"/>
      <c r="CDK738"/>
      <c r="CDL738"/>
      <c r="CDM738"/>
      <c r="CDN738"/>
      <c r="CDO738"/>
      <c r="CDP738"/>
      <c r="CDQ738"/>
      <c r="CDR738"/>
      <c r="CDS738"/>
      <c r="CDT738"/>
      <c r="CDU738"/>
      <c r="CDV738"/>
      <c r="CDW738"/>
      <c r="CDX738"/>
      <c r="CDY738"/>
      <c r="CDZ738"/>
      <c r="CEA738"/>
      <c r="CEB738"/>
      <c r="CEC738"/>
      <c r="CED738"/>
      <c r="CEE738"/>
      <c r="CEF738"/>
      <c r="CEG738"/>
      <c r="CEH738"/>
      <c r="CEI738"/>
      <c r="CEJ738"/>
      <c r="CEK738"/>
      <c r="CEL738"/>
      <c r="CEM738"/>
      <c r="CEN738"/>
      <c r="CEO738"/>
      <c r="CEP738"/>
      <c r="CEQ738"/>
      <c r="CER738"/>
      <c r="CES738"/>
      <c r="CET738"/>
      <c r="CEU738"/>
      <c r="CEV738"/>
      <c r="CEW738"/>
      <c r="CEX738"/>
      <c r="CEY738"/>
      <c r="CEZ738"/>
      <c r="CFA738"/>
      <c r="CFB738"/>
      <c r="CFC738"/>
      <c r="CFD738"/>
      <c r="CFE738"/>
      <c r="CFF738"/>
      <c r="CFG738"/>
      <c r="CFH738"/>
      <c r="CFI738"/>
      <c r="CFJ738"/>
      <c r="CFK738"/>
      <c r="CFL738"/>
      <c r="CFM738"/>
      <c r="CFN738"/>
      <c r="CFO738"/>
      <c r="CFP738"/>
      <c r="CFQ738"/>
      <c r="CFR738"/>
      <c r="CFS738"/>
      <c r="CFT738"/>
      <c r="CFU738"/>
      <c r="CFV738"/>
      <c r="CFW738"/>
      <c r="CFX738"/>
      <c r="CFY738"/>
      <c r="CFZ738"/>
      <c r="CGA738"/>
      <c r="CGB738"/>
      <c r="CGC738"/>
      <c r="CGD738"/>
      <c r="CGE738"/>
      <c r="CGF738"/>
      <c r="CGG738"/>
      <c r="CGH738"/>
      <c r="CGI738"/>
      <c r="CGJ738"/>
      <c r="CGK738"/>
      <c r="CGL738"/>
      <c r="CGM738"/>
      <c r="CGN738"/>
      <c r="CGO738"/>
      <c r="CGP738"/>
      <c r="CGQ738"/>
      <c r="CGR738"/>
      <c r="CGS738"/>
      <c r="CGT738"/>
      <c r="CGU738"/>
      <c r="CGV738"/>
      <c r="CGW738"/>
      <c r="CGX738"/>
      <c r="CGY738"/>
      <c r="CGZ738"/>
      <c r="CHA738"/>
      <c r="CHB738"/>
      <c r="CHC738"/>
      <c r="CHD738"/>
      <c r="CHE738"/>
      <c r="CHF738"/>
      <c r="CHG738"/>
      <c r="CHH738"/>
      <c r="CHI738"/>
      <c r="CHJ738"/>
      <c r="CHK738"/>
      <c r="CHL738"/>
      <c r="CHM738"/>
      <c r="CHN738"/>
      <c r="CHO738"/>
      <c r="CHP738"/>
      <c r="CHQ738"/>
      <c r="CHR738"/>
      <c r="CHS738"/>
      <c r="CHT738"/>
      <c r="CHU738"/>
      <c r="CHV738"/>
      <c r="CHW738"/>
      <c r="CHX738"/>
      <c r="CHY738"/>
      <c r="CHZ738"/>
      <c r="CIA738"/>
      <c r="CIB738"/>
      <c r="CIC738"/>
      <c r="CID738"/>
      <c r="CIE738"/>
      <c r="CIF738"/>
      <c r="CIG738"/>
      <c r="CIH738"/>
      <c r="CII738"/>
      <c r="CIJ738"/>
      <c r="CIK738"/>
      <c r="CIL738"/>
      <c r="CIM738"/>
      <c r="CIN738"/>
      <c r="CIO738"/>
      <c r="CIP738"/>
      <c r="CIQ738"/>
      <c r="CIR738"/>
      <c r="CIS738"/>
      <c r="CIT738"/>
      <c r="CIU738"/>
      <c r="CIV738"/>
      <c r="CIW738"/>
      <c r="CIX738"/>
      <c r="CIY738"/>
      <c r="CIZ738"/>
      <c r="CJA738"/>
      <c r="CJB738"/>
      <c r="CJC738"/>
      <c r="CJD738"/>
      <c r="CJE738"/>
      <c r="CJF738"/>
      <c r="CJG738"/>
      <c r="CJH738"/>
      <c r="CJI738"/>
      <c r="CJJ738"/>
      <c r="CJK738"/>
      <c r="CJL738"/>
      <c r="CJM738"/>
      <c r="CJN738"/>
      <c r="CJO738"/>
      <c r="CJP738"/>
      <c r="CJQ738"/>
      <c r="CJR738"/>
      <c r="CJS738"/>
      <c r="CJT738"/>
      <c r="CJU738"/>
      <c r="CJV738"/>
      <c r="CJW738"/>
      <c r="CJX738"/>
      <c r="CJY738"/>
      <c r="CJZ738"/>
      <c r="CKA738"/>
      <c r="CKB738"/>
      <c r="CKC738"/>
      <c r="CKD738"/>
      <c r="CKE738"/>
      <c r="CKF738"/>
      <c r="CKG738"/>
      <c r="CKH738"/>
      <c r="CKI738"/>
      <c r="CKJ738"/>
      <c r="CKK738"/>
      <c r="CKL738"/>
      <c r="CKM738"/>
      <c r="CKN738"/>
      <c r="CKO738"/>
      <c r="CKP738"/>
      <c r="CKQ738"/>
      <c r="CKR738"/>
      <c r="CKS738"/>
      <c r="CKT738"/>
      <c r="CKU738"/>
      <c r="CKV738"/>
      <c r="CKW738"/>
      <c r="CKX738"/>
      <c r="CKY738"/>
      <c r="CKZ738"/>
      <c r="CLA738"/>
      <c r="CLB738"/>
      <c r="CLC738"/>
      <c r="CLD738"/>
      <c r="CLE738"/>
      <c r="CLF738"/>
      <c r="CLG738"/>
      <c r="CLH738"/>
      <c r="CLI738"/>
      <c r="CLJ738"/>
      <c r="CLK738"/>
      <c r="CLL738"/>
      <c r="CLM738"/>
      <c r="CLN738"/>
      <c r="CLO738"/>
      <c r="CLP738"/>
      <c r="CLQ738"/>
      <c r="CLR738"/>
      <c r="CLS738"/>
      <c r="CLT738"/>
      <c r="CLU738"/>
      <c r="CLV738"/>
      <c r="CLW738"/>
      <c r="CLX738"/>
      <c r="CLY738"/>
      <c r="CLZ738"/>
      <c r="CMA738"/>
      <c r="CMB738"/>
      <c r="CMC738"/>
      <c r="CMD738"/>
      <c r="CME738"/>
      <c r="CMF738"/>
      <c r="CMG738"/>
      <c r="CMH738"/>
      <c r="CMI738"/>
      <c r="CMJ738"/>
      <c r="CMK738"/>
      <c r="CML738"/>
      <c r="CMM738"/>
      <c r="CMN738"/>
      <c r="CMO738"/>
      <c r="CMP738"/>
      <c r="CMQ738"/>
      <c r="CMR738"/>
      <c r="CMS738"/>
      <c r="CMT738"/>
      <c r="CMU738"/>
      <c r="CMV738"/>
      <c r="CMW738"/>
      <c r="CMX738"/>
      <c r="CMY738"/>
      <c r="CMZ738"/>
      <c r="CNA738"/>
      <c r="CNB738"/>
      <c r="CNC738"/>
      <c r="CND738"/>
      <c r="CNE738"/>
      <c r="CNF738"/>
      <c r="CNG738"/>
      <c r="CNH738"/>
      <c r="CNI738"/>
      <c r="CNJ738"/>
      <c r="CNK738"/>
      <c r="CNL738"/>
      <c r="CNM738"/>
      <c r="CNN738"/>
      <c r="CNO738"/>
      <c r="CNP738"/>
      <c r="CNQ738"/>
      <c r="CNR738"/>
      <c r="CNS738"/>
      <c r="CNT738"/>
      <c r="CNU738"/>
      <c r="CNV738"/>
      <c r="CNW738"/>
      <c r="CNX738"/>
      <c r="CNY738"/>
      <c r="CNZ738"/>
      <c r="COA738"/>
      <c r="COB738"/>
      <c r="COC738"/>
      <c r="COD738"/>
      <c r="COE738"/>
      <c r="COF738"/>
      <c r="COG738"/>
      <c r="COH738"/>
      <c r="COI738"/>
      <c r="COJ738"/>
      <c r="COK738"/>
      <c r="COL738"/>
      <c r="COM738"/>
      <c r="CON738"/>
      <c r="COO738"/>
      <c r="COP738"/>
      <c r="COQ738"/>
      <c r="COR738"/>
      <c r="COS738"/>
      <c r="COT738"/>
      <c r="COU738"/>
      <c r="COV738"/>
      <c r="COW738"/>
      <c r="COX738"/>
      <c r="COY738"/>
      <c r="COZ738"/>
      <c r="CPA738"/>
      <c r="CPB738"/>
      <c r="CPC738"/>
      <c r="CPD738"/>
      <c r="CPE738"/>
      <c r="CPF738"/>
      <c r="CPG738"/>
      <c r="CPH738"/>
      <c r="CPI738"/>
      <c r="CPJ738"/>
      <c r="CPK738"/>
      <c r="CPL738"/>
      <c r="CPM738"/>
      <c r="CPN738"/>
      <c r="CPO738"/>
      <c r="CPP738"/>
      <c r="CPQ738"/>
      <c r="CPR738"/>
      <c r="CPS738"/>
      <c r="CPT738"/>
      <c r="CPU738"/>
      <c r="CPV738"/>
      <c r="CPW738"/>
      <c r="CPX738"/>
      <c r="CPY738"/>
      <c r="CPZ738"/>
      <c r="CQA738"/>
      <c r="CQB738"/>
      <c r="CQC738"/>
      <c r="CQD738"/>
      <c r="CQE738"/>
      <c r="CQF738"/>
      <c r="CQG738"/>
      <c r="CQH738"/>
      <c r="CQI738"/>
      <c r="CQJ738"/>
      <c r="CQK738"/>
      <c r="CQL738"/>
      <c r="CQM738"/>
      <c r="CQN738"/>
      <c r="CQO738"/>
      <c r="CQP738"/>
      <c r="CQQ738"/>
      <c r="CQR738"/>
      <c r="CQS738"/>
      <c r="CQT738"/>
      <c r="CQU738"/>
      <c r="CQV738"/>
      <c r="CQW738"/>
      <c r="CQX738"/>
      <c r="CQY738"/>
      <c r="CQZ738"/>
      <c r="CRA738"/>
      <c r="CRB738"/>
      <c r="CRC738"/>
      <c r="CRD738"/>
      <c r="CRE738"/>
      <c r="CRF738"/>
      <c r="CRG738"/>
      <c r="CRH738"/>
      <c r="CRI738"/>
      <c r="CRJ738"/>
      <c r="CRK738"/>
      <c r="CRL738"/>
      <c r="CRM738"/>
      <c r="CRN738"/>
      <c r="CRO738"/>
      <c r="CRP738"/>
      <c r="CRQ738"/>
      <c r="CRR738"/>
      <c r="CRS738"/>
      <c r="CRT738"/>
      <c r="CRU738"/>
      <c r="CRV738"/>
      <c r="CRW738"/>
      <c r="CRX738"/>
      <c r="CRY738"/>
      <c r="CRZ738"/>
      <c r="CSA738"/>
      <c r="CSB738"/>
      <c r="CSC738"/>
      <c r="CSD738"/>
      <c r="CSE738"/>
      <c r="CSF738"/>
      <c r="CSG738"/>
      <c r="CSH738"/>
      <c r="CSI738"/>
      <c r="CSJ738"/>
      <c r="CSK738"/>
      <c r="CSL738"/>
      <c r="CSM738"/>
      <c r="CSN738"/>
      <c r="CSO738"/>
      <c r="CSP738"/>
      <c r="CSQ738"/>
      <c r="CSR738"/>
      <c r="CSS738"/>
      <c r="CST738"/>
      <c r="CSU738"/>
      <c r="CSV738"/>
      <c r="CSW738"/>
      <c r="CSX738"/>
      <c r="CSY738"/>
      <c r="CSZ738"/>
      <c r="CTA738"/>
      <c r="CTB738"/>
      <c r="CTC738"/>
      <c r="CTD738"/>
      <c r="CTE738"/>
      <c r="CTF738"/>
      <c r="CTG738"/>
      <c r="CTH738"/>
      <c r="CTI738"/>
      <c r="CTJ738"/>
      <c r="CTK738"/>
      <c r="CTL738"/>
      <c r="CTM738"/>
      <c r="CTN738"/>
      <c r="CTO738"/>
      <c r="CTP738"/>
      <c r="CTQ738"/>
      <c r="CTR738"/>
      <c r="CTS738"/>
      <c r="CTT738"/>
      <c r="CTU738"/>
      <c r="CTV738"/>
      <c r="CTW738"/>
      <c r="CTX738"/>
      <c r="CTY738"/>
      <c r="CTZ738"/>
      <c r="CUA738"/>
      <c r="CUB738"/>
      <c r="CUC738"/>
      <c r="CUD738"/>
      <c r="CUE738"/>
      <c r="CUF738"/>
      <c r="CUG738"/>
      <c r="CUH738"/>
      <c r="CUI738"/>
      <c r="CUJ738"/>
      <c r="CUK738"/>
      <c r="CUL738"/>
      <c r="CUM738"/>
      <c r="CUN738"/>
      <c r="CUO738"/>
      <c r="CUP738"/>
      <c r="CUQ738"/>
      <c r="CUR738"/>
      <c r="CUS738"/>
      <c r="CUT738"/>
      <c r="CUU738"/>
      <c r="CUV738"/>
      <c r="CUW738"/>
      <c r="CUX738"/>
      <c r="CUY738"/>
      <c r="CUZ738"/>
      <c r="CVA738"/>
      <c r="CVB738"/>
      <c r="CVC738"/>
      <c r="CVD738"/>
      <c r="CVE738"/>
      <c r="CVF738"/>
      <c r="CVG738"/>
      <c r="CVH738"/>
      <c r="CVI738"/>
      <c r="CVJ738"/>
      <c r="CVK738"/>
      <c r="CVL738"/>
      <c r="CVM738"/>
      <c r="CVN738"/>
      <c r="CVO738"/>
      <c r="CVP738"/>
      <c r="CVQ738"/>
      <c r="CVR738"/>
      <c r="CVS738"/>
      <c r="CVT738"/>
      <c r="CVU738"/>
      <c r="CVV738"/>
      <c r="CVW738"/>
      <c r="CVX738"/>
      <c r="CVY738"/>
      <c r="CVZ738"/>
      <c r="CWA738"/>
      <c r="CWB738"/>
      <c r="CWC738"/>
      <c r="CWD738"/>
      <c r="CWE738"/>
      <c r="CWF738"/>
      <c r="CWG738"/>
      <c r="CWH738"/>
      <c r="CWI738"/>
      <c r="CWJ738"/>
      <c r="CWK738"/>
      <c r="CWL738"/>
      <c r="CWM738"/>
      <c r="CWN738"/>
      <c r="CWO738"/>
      <c r="CWP738"/>
      <c r="CWQ738"/>
      <c r="CWR738"/>
      <c r="CWS738"/>
      <c r="CWT738"/>
      <c r="CWU738"/>
      <c r="CWV738"/>
      <c r="CWW738"/>
      <c r="CWX738"/>
      <c r="CWY738"/>
      <c r="CWZ738"/>
      <c r="CXA738"/>
      <c r="CXB738"/>
      <c r="CXC738"/>
      <c r="CXD738"/>
      <c r="CXE738"/>
      <c r="CXF738"/>
      <c r="CXG738"/>
      <c r="CXH738"/>
      <c r="CXI738"/>
      <c r="CXJ738"/>
      <c r="CXK738"/>
      <c r="CXL738"/>
      <c r="CXM738"/>
      <c r="CXN738"/>
      <c r="CXO738"/>
      <c r="CXP738"/>
      <c r="CXQ738"/>
      <c r="CXR738"/>
      <c r="CXS738"/>
      <c r="CXT738"/>
      <c r="CXU738"/>
      <c r="CXV738"/>
      <c r="CXW738"/>
      <c r="CXX738"/>
      <c r="CXY738"/>
      <c r="CXZ738"/>
      <c r="CYA738"/>
      <c r="CYB738"/>
      <c r="CYC738"/>
      <c r="CYD738"/>
      <c r="CYE738"/>
      <c r="CYF738"/>
      <c r="CYG738"/>
      <c r="CYH738"/>
      <c r="CYI738"/>
      <c r="CYJ738"/>
      <c r="CYK738"/>
      <c r="CYL738"/>
      <c r="CYM738"/>
      <c r="CYN738"/>
      <c r="CYO738"/>
      <c r="CYP738"/>
      <c r="CYQ738"/>
      <c r="CYR738"/>
      <c r="CYS738"/>
      <c r="CYT738"/>
      <c r="CYU738"/>
      <c r="CYV738"/>
      <c r="CYW738"/>
      <c r="CYX738"/>
      <c r="CYY738"/>
      <c r="CYZ738"/>
      <c r="CZA738"/>
      <c r="CZB738"/>
      <c r="CZC738"/>
      <c r="CZD738"/>
      <c r="CZE738"/>
      <c r="CZF738"/>
      <c r="CZG738"/>
      <c r="CZH738"/>
      <c r="CZI738"/>
      <c r="CZJ738"/>
      <c r="CZK738"/>
      <c r="CZL738"/>
      <c r="CZM738"/>
      <c r="CZN738"/>
      <c r="CZO738"/>
      <c r="CZP738"/>
      <c r="CZQ738"/>
      <c r="CZR738"/>
      <c r="CZS738"/>
      <c r="CZT738"/>
      <c r="CZU738"/>
      <c r="CZV738"/>
      <c r="CZW738"/>
      <c r="CZX738"/>
      <c r="CZY738"/>
      <c r="CZZ738"/>
      <c r="DAA738"/>
      <c r="DAB738"/>
      <c r="DAC738"/>
      <c r="DAD738"/>
      <c r="DAE738"/>
      <c r="DAF738"/>
      <c r="DAG738"/>
      <c r="DAH738"/>
      <c r="DAI738"/>
      <c r="DAJ738"/>
      <c r="DAK738"/>
      <c r="DAL738"/>
      <c r="DAM738"/>
      <c r="DAN738"/>
      <c r="DAO738"/>
      <c r="DAP738"/>
      <c r="DAQ738"/>
      <c r="DAR738"/>
      <c r="DAS738"/>
      <c r="DAT738"/>
      <c r="DAU738"/>
      <c r="DAV738"/>
      <c r="DAW738"/>
      <c r="DAX738"/>
      <c r="DAY738"/>
      <c r="DAZ738"/>
      <c r="DBA738"/>
      <c r="DBB738"/>
      <c r="DBC738"/>
      <c r="DBD738"/>
      <c r="DBE738"/>
      <c r="DBF738"/>
      <c r="DBG738"/>
      <c r="DBH738"/>
      <c r="DBI738"/>
      <c r="DBJ738"/>
      <c r="DBK738"/>
      <c r="DBL738"/>
      <c r="DBM738"/>
      <c r="DBN738"/>
      <c r="DBO738"/>
      <c r="DBP738"/>
      <c r="DBQ738"/>
      <c r="DBR738"/>
      <c r="DBS738"/>
      <c r="DBT738"/>
      <c r="DBU738"/>
      <c r="DBV738"/>
      <c r="DBW738"/>
      <c r="DBX738"/>
      <c r="DBY738"/>
      <c r="DBZ738"/>
      <c r="DCA738"/>
      <c r="DCB738"/>
      <c r="DCC738"/>
      <c r="DCD738"/>
      <c r="DCE738"/>
      <c r="DCF738"/>
      <c r="DCG738"/>
      <c r="DCH738"/>
      <c r="DCI738"/>
      <c r="DCJ738"/>
      <c r="DCK738"/>
      <c r="DCL738"/>
      <c r="DCM738"/>
      <c r="DCN738"/>
      <c r="DCO738"/>
      <c r="DCP738"/>
      <c r="DCQ738"/>
      <c r="DCR738"/>
      <c r="DCS738"/>
      <c r="DCT738"/>
      <c r="DCU738"/>
      <c r="DCV738"/>
      <c r="DCW738"/>
      <c r="DCX738"/>
      <c r="DCY738"/>
      <c r="DCZ738"/>
      <c r="DDA738"/>
      <c r="DDB738"/>
      <c r="DDC738"/>
      <c r="DDD738"/>
      <c r="DDE738"/>
      <c r="DDF738"/>
      <c r="DDG738"/>
      <c r="DDH738"/>
      <c r="DDI738"/>
      <c r="DDJ738"/>
      <c r="DDK738"/>
      <c r="DDL738"/>
      <c r="DDM738"/>
      <c r="DDN738"/>
      <c r="DDO738"/>
      <c r="DDP738"/>
      <c r="DDQ738"/>
      <c r="DDR738"/>
      <c r="DDS738"/>
      <c r="DDT738"/>
      <c r="DDU738"/>
      <c r="DDV738"/>
      <c r="DDW738"/>
      <c r="DDX738"/>
      <c r="DDY738"/>
      <c r="DDZ738"/>
      <c r="DEA738"/>
      <c r="DEB738"/>
      <c r="DEC738"/>
      <c r="DED738"/>
      <c r="DEE738"/>
      <c r="DEF738"/>
      <c r="DEG738"/>
      <c r="DEH738"/>
      <c r="DEI738"/>
      <c r="DEJ738"/>
      <c r="DEK738"/>
      <c r="DEL738"/>
      <c r="DEM738"/>
      <c r="DEN738"/>
      <c r="DEO738"/>
      <c r="DEP738"/>
      <c r="DEQ738"/>
      <c r="DER738"/>
      <c r="DES738"/>
      <c r="DET738"/>
      <c r="DEU738"/>
      <c r="DEV738"/>
      <c r="DEW738"/>
      <c r="DEX738"/>
      <c r="DEY738"/>
      <c r="DEZ738"/>
      <c r="DFA738"/>
      <c r="DFB738"/>
      <c r="DFC738"/>
      <c r="DFD738"/>
      <c r="DFE738"/>
      <c r="DFF738"/>
      <c r="DFG738"/>
      <c r="DFH738"/>
      <c r="DFI738"/>
      <c r="DFJ738"/>
      <c r="DFK738"/>
      <c r="DFL738"/>
      <c r="DFM738"/>
      <c r="DFN738"/>
      <c r="DFO738"/>
      <c r="DFP738"/>
      <c r="DFQ738"/>
      <c r="DFR738"/>
      <c r="DFS738"/>
      <c r="DFT738"/>
      <c r="DFU738"/>
      <c r="DFV738"/>
      <c r="DFW738"/>
      <c r="DFX738"/>
      <c r="DFY738"/>
      <c r="DFZ738"/>
      <c r="DGA738"/>
      <c r="DGB738"/>
      <c r="DGC738"/>
      <c r="DGD738"/>
      <c r="DGE738"/>
      <c r="DGF738"/>
      <c r="DGG738"/>
      <c r="DGH738"/>
      <c r="DGI738"/>
      <c r="DGJ738"/>
      <c r="DGK738"/>
      <c r="DGL738"/>
      <c r="DGM738"/>
      <c r="DGN738"/>
      <c r="DGO738"/>
      <c r="DGP738"/>
      <c r="DGQ738"/>
      <c r="DGR738"/>
      <c r="DGS738"/>
      <c r="DGT738"/>
      <c r="DGU738"/>
      <c r="DGV738"/>
      <c r="DGW738"/>
      <c r="DGX738"/>
      <c r="DGY738"/>
      <c r="DGZ738"/>
      <c r="DHA738"/>
      <c r="DHB738"/>
      <c r="DHC738"/>
      <c r="DHD738"/>
      <c r="DHE738"/>
      <c r="DHF738"/>
      <c r="DHG738"/>
      <c r="DHH738"/>
      <c r="DHI738"/>
      <c r="DHJ738"/>
      <c r="DHK738"/>
      <c r="DHL738"/>
      <c r="DHM738"/>
      <c r="DHN738"/>
      <c r="DHO738"/>
      <c r="DHP738"/>
      <c r="DHQ738"/>
      <c r="DHR738"/>
      <c r="DHS738"/>
      <c r="DHT738"/>
      <c r="DHU738"/>
      <c r="DHV738"/>
      <c r="DHW738"/>
      <c r="DHX738"/>
      <c r="DHY738"/>
      <c r="DHZ738"/>
      <c r="DIA738"/>
      <c r="DIB738"/>
      <c r="DIC738"/>
      <c r="DID738"/>
      <c r="DIE738"/>
      <c r="DIF738"/>
      <c r="DIG738"/>
      <c r="DIH738"/>
      <c r="DII738"/>
      <c r="DIJ738"/>
      <c r="DIK738"/>
      <c r="DIL738"/>
      <c r="DIM738"/>
      <c r="DIN738"/>
      <c r="DIO738"/>
      <c r="DIP738"/>
      <c r="DIQ738"/>
      <c r="DIR738"/>
      <c r="DIS738"/>
      <c r="DIT738"/>
      <c r="DIU738"/>
      <c r="DIV738"/>
      <c r="DIW738"/>
      <c r="DIX738"/>
      <c r="DIY738"/>
      <c r="DIZ738"/>
      <c r="DJA738"/>
      <c r="DJB738"/>
      <c r="DJC738"/>
      <c r="DJD738"/>
      <c r="DJE738"/>
      <c r="DJF738"/>
      <c r="DJG738"/>
      <c r="DJH738"/>
      <c r="DJI738"/>
      <c r="DJJ738"/>
      <c r="DJK738"/>
      <c r="DJL738"/>
      <c r="DJM738"/>
      <c r="DJN738"/>
      <c r="DJO738"/>
      <c r="DJP738"/>
      <c r="DJQ738"/>
      <c r="DJR738"/>
      <c r="DJS738"/>
      <c r="DJT738"/>
      <c r="DJU738"/>
      <c r="DJV738"/>
      <c r="DJW738"/>
      <c r="DJX738"/>
      <c r="DJY738"/>
      <c r="DJZ738"/>
      <c r="DKA738"/>
      <c r="DKB738"/>
      <c r="DKC738"/>
      <c r="DKD738"/>
      <c r="DKE738"/>
      <c r="DKF738"/>
      <c r="DKG738"/>
      <c r="DKH738"/>
      <c r="DKI738"/>
      <c r="DKJ738"/>
      <c r="DKK738"/>
      <c r="DKL738"/>
      <c r="DKM738"/>
      <c r="DKN738"/>
      <c r="DKO738"/>
      <c r="DKP738"/>
      <c r="DKQ738"/>
      <c r="DKR738"/>
      <c r="DKS738"/>
      <c r="DKT738"/>
      <c r="DKU738"/>
      <c r="DKV738"/>
      <c r="DKW738"/>
      <c r="DKX738"/>
      <c r="DKY738"/>
      <c r="DKZ738"/>
      <c r="DLA738"/>
      <c r="DLB738"/>
      <c r="DLC738"/>
      <c r="DLD738"/>
      <c r="DLE738"/>
      <c r="DLF738"/>
      <c r="DLG738"/>
      <c r="DLH738"/>
      <c r="DLI738"/>
      <c r="DLJ738"/>
      <c r="DLK738"/>
      <c r="DLL738"/>
      <c r="DLM738"/>
      <c r="DLN738"/>
      <c r="DLO738"/>
      <c r="DLP738"/>
      <c r="DLQ738"/>
      <c r="DLR738"/>
      <c r="DLS738"/>
      <c r="DLT738"/>
      <c r="DLU738"/>
      <c r="DLV738"/>
      <c r="DLW738"/>
      <c r="DLX738"/>
      <c r="DLY738"/>
      <c r="DLZ738"/>
      <c r="DMA738"/>
      <c r="DMB738"/>
      <c r="DMC738"/>
      <c r="DMD738"/>
      <c r="DME738"/>
      <c r="DMF738"/>
      <c r="DMG738"/>
      <c r="DMH738"/>
      <c r="DMI738"/>
      <c r="DMJ738"/>
      <c r="DMK738"/>
      <c r="DML738"/>
      <c r="DMM738"/>
      <c r="DMN738"/>
      <c r="DMO738"/>
      <c r="DMP738"/>
      <c r="DMQ738"/>
      <c r="DMR738"/>
      <c r="DMS738"/>
      <c r="DMT738"/>
      <c r="DMU738"/>
      <c r="DMV738"/>
      <c r="DMW738"/>
      <c r="DMX738"/>
      <c r="DMY738"/>
      <c r="DMZ738"/>
      <c r="DNA738"/>
      <c r="DNB738"/>
      <c r="DNC738"/>
      <c r="DND738"/>
      <c r="DNE738"/>
      <c r="DNF738"/>
      <c r="DNG738"/>
      <c r="DNH738"/>
      <c r="DNI738"/>
      <c r="DNJ738"/>
      <c r="DNK738"/>
      <c r="DNL738"/>
      <c r="DNM738"/>
      <c r="DNN738"/>
      <c r="DNO738"/>
      <c r="DNP738"/>
      <c r="DNQ738"/>
      <c r="DNR738"/>
      <c r="DNS738"/>
      <c r="DNT738"/>
      <c r="DNU738"/>
      <c r="DNV738"/>
      <c r="DNW738"/>
      <c r="DNX738"/>
      <c r="DNY738"/>
      <c r="DNZ738"/>
      <c r="DOA738"/>
      <c r="DOB738"/>
      <c r="DOC738"/>
      <c r="DOD738"/>
      <c r="DOE738"/>
      <c r="DOF738"/>
      <c r="DOG738"/>
      <c r="DOH738"/>
      <c r="DOI738"/>
      <c r="DOJ738"/>
      <c r="DOK738"/>
      <c r="DOL738"/>
      <c r="DOM738"/>
      <c r="DON738"/>
      <c r="DOO738"/>
      <c r="DOP738"/>
      <c r="DOQ738"/>
      <c r="DOR738"/>
      <c r="DOS738"/>
      <c r="DOT738"/>
      <c r="DOU738"/>
      <c r="DOV738"/>
      <c r="DOW738"/>
      <c r="DOX738"/>
      <c r="DOY738"/>
      <c r="DOZ738"/>
      <c r="DPA738"/>
      <c r="DPB738"/>
      <c r="DPC738"/>
      <c r="DPD738"/>
      <c r="DPE738"/>
      <c r="DPF738"/>
      <c r="DPG738"/>
      <c r="DPH738"/>
      <c r="DPI738"/>
      <c r="DPJ738"/>
      <c r="DPK738"/>
      <c r="DPL738"/>
      <c r="DPM738"/>
      <c r="DPN738"/>
      <c r="DPO738"/>
      <c r="DPP738"/>
      <c r="DPQ738"/>
      <c r="DPR738"/>
      <c r="DPS738"/>
      <c r="DPT738"/>
      <c r="DPU738"/>
      <c r="DPV738"/>
      <c r="DPW738"/>
      <c r="DPX738"/>
      <c r="DPY738"/>
      <c r="DPZ738"/>
      <c r="DQA738"/>
      <c r="DQB738"/>
      <c r="DQC738"/>
      <c r="DQD738"/>
      <c r="DQE738"/>
      <c r="DQF738"/>
      <c r="DQG738"/>
      <c r="DQH738"/>
      <c r="DQI738"/>
      <c r="DQJ738"/>
      <c r="DQK738"/>
      <c r="DQL738"/>
      <c r="DQM738"/>
      <c r="DQN738"/>
      <c r="DQO738"/>
      <c r="DQP738"/>
      <c r="DQQ738"/>
      <c r="DQR738"/>
      <c r="DQS738"/>
      <c r="DQT738"/>
      <c r="DQU738"/>
      <c r="DQV738"/>
      <c r="DQW738"/>
      <c r="DQX738"/>
      <c r="DQY738"/>
      <c r="DQZ738"/>
      <c r="DRA738"/>
      <c r="DRB738"/>
      <c r="DRC738"/>
      <c r="DRD738"/>
      <c r="DRE738"/>
      <c r="DRF738"/>
      <c r="DRG738"/>
      <c r="DRH738"/>
      <c r="DRI738"/>
      <c r="DRJ738"/>
      <c r="DRK738"/>
      <c r="DRL738"/>
      <c r="DRM738"/>
      <c r="DRN738"/>
      <c r="DRO738"/>
      <c r="DRP738"/>
      <c r="DRQ738"/>
      <c r="DRR738"/>
      <c r="DRS738"/>
      <c r="DRT738"/>
      <c r="DRU738"/>
      <c r="DRV738"/>
      <c r="DRW738"/>
      <c r="DRX738"/>
      <c r="DRY738"/>
      <c r="DRZ738"/>
      <c r="DSA738"/>
      <c r="DSB738"/>
      <c r="DSC738"/>
      <c r="DSD738"/>
      <c r="DSE738"/>
      <c r="DSF738"/>
      <c r="DSG738"/>
      <c r="DSH738"/>
      <c r="DSI738"/>
      <c r="DSJ738"/>
      <c r="DSK738"/>
      <c r="DSL738"/>
      <c r="DSM738"/>
      <c r="DSN738"/>
      <c r="DSO738"/>
      <c r="DSP738"/>
      <c r="DSQ738"/>
      <c r="DSR738"/>
      <c r="DSS738"/>
      <c r="DST738"/>
      <c r="DSU738"/>
      <c r="DSV738"/>
      <c r="DSW738"/>
      <c r="DSX738"/>
      <c r="DSY738"/>
      <c r="DSZ738"/>
      <c r="DTA738"/>
      <c r="DTB738"/>
      <c r="DTC738"/>
      <c r="DTD738"/>
      <c r="DTE738"/>
      <c r="DTF738"/>
      <c r="DTG738"/>
      <c r="DTH738"/>
      <c r="DTI738"/>
      <c r="DTJ738"/>
      <c r="DTK738"/>
      <c r="DTL738"/>
      <c r="DTM738"/>
      <c r="DTN738"/>
      <c r="DTO738"/>
      <c r="DTP738"/>
      <c r="DTQ738"/>
      <c r="DTR738"/>
      <c r="DTS738"/>
      <c r="DTT738"/>
      <c r="DTU738"/>
      <c r="DTV738"/>
      <c r="DTW738"/>
      <c r="DTX738"/>
      <c r="DTY738"/>
      <c r="DTZ738"/>
      <c r="DUA738"/>
      <c r="DUB738"/>
      <c r="DUC738"/>
      <c r="DUD738"/>
      <c r="DUE738"/>
      <c r="DUF738"/>
      <c r="DUG738"/>
      <c r="DUH738"/>
      <c r="DUI738"/>
      <c r="DUJ738"/>
      <c r="DUK738"/>
      <c r="DUL738"/>
      <c r="DUM738"/>
      <c r="DUN738"/>
      <c r="DUO738"/>
      <c r="DUP738"/>
      <c r="DUQ738"/>
      <c r="DUR738"/>
      <c r="DUS738"/>
      <c r="DUT738"/>
      <c r="DUU738"/>
      <c r="DUV738"/>
      <c r="DUW738"/>
      <c r="DUX738"/>
      <c r="DUY738"/>
      <c r="DUZ738"/>
      <c r="DVA738"/>
      <c r="DVB738"/>
      <c r="DVC738"/>
      <c r="DVD738"/>
      <c r="DVE738"/>
      <c r="DVF738"/>
      <c r="DVG738"/>
      <c r="DVH738"/>
      <c r="DVI738"/>
      <c r="DVJ738"/>
      <c r="DVK738"/>
      <c r="DVL738"/>
      <c r="DVM738"/>
      <c r="DVN738"/>
      <c r="DVO738"/>
      <c r="DVP738"/>
      <c r="DVQ738"/>
      <c r="DVR738"/>
      <c r="DVS738"/>
      <c r="DVT738"/>
      <c r="DVU738"/>
      <c r="DVV738"/>
      <c r="DVW738"/>
      <c r="DVX738"/>
      <c r="DVY738"/>
      <c r="DVZ738"/>
      <c r="DWA738"/>
      <c r="DWB738"/>
      <c r="DWC738"/>
      <c r="DWD738"/>
      <c r="DWE738"/>
      <c r="DWF738"/>
      <c r="DWG738"/>
      <c r="DWH738"/>
      <c r="DWI738"/>
      <c r="DWJ738"/>
      <c r="DWK738"/>
      <c r="DWL738"/>
      <c r="DWM738"/>
      <c r="DWN738"/>
      <c r="DWO738"/>
      <c r="DWP738"/>
      <c r="DWQ738"/>
      <c r="DWR738"/>
      <c r="DWS738"/>
      <c r="DWT738"/>
      <c r="DWU738"/>
      <c r="DWV738"/>
      <c r="DWW738"/>
      <c r="DWX738"/>
      <c r="DWY738"/>
      <c r="DWZ738"/>
      <c r="DXA738"/>
      <c r="DXB738"/>
      <c r="DXC738"/>
      <c r="DXD738"/>
      <c r="DXE738"/>
      <c r="DXF738"/>
      <c r="DXG738"/>
      <c r="DXH738"/>
      <c r="DXI738"/>
      <c r="DXJ738"/>
      <c r="DXK738"/>
      <c r="DXL738"/>
      <c r="DXM738"/>
      <c r="DXN738"/>
      <c r="DXO738"/>
      <c r="DXP738"/>
      <c r="DXQ738"/>
      <c r="DXR738"/>
      <c r="DXS738"/>
      <c r="DXT738"/>
      <c r="DXU738"/>
      <c r="DXV738"/>
      <c r="DXW738"/>
      <c r="DXX738"/>
      <c r="DXY738"/>
      <c r="DXZ738"/>
      <c r="DYA738"/>
      <c r="DYB738"/>
      <c r="DYC738"/>
      <c r="DYD738"/>
      <c r="DYE738"/>
      <c r="DYF738"/>
      <c r="DYG738"/>
      <c r="DYH738"/>
      <c r="DYI738"/>
      <c r="DYJ738"/>
      <c r="DYK738"/>
      <c r="DYL738"/>
      <c r="DYM738"/>
      <c r="DYN738"/>
      <c r="DYO738"/>
      <c r="DYP738"/>
      <c r="DYQ738"/>
      <c r="DYR738"/>
      <c r="DYS738"/>
      <c r="DYT738"/>
      <c r="DYU738"/>
      <c r="DYV738"/>
      <c r="DYW738"/>
      <c r="DYX738"/>
      <c r="DYY738"/>
      <c r="DYZ738"/>
      <c r="DZA738"/>
      <c r="DZB738"/>
      <c r="DZC738"/>
      <c r="DZD738"/>
      <c r="DZE738"/>
      <c r="DZF738"/>
      <c r="DZG738"/>
      <c r="DZH738"/>
      <c r="DZI738"/>
      <c r="DZJ738"/>
      <c r="DZK738"/>
      <c r="DZL738"/>
      <c r="DZM738"/>
      <c r="DZN738"/>
      <c r="DZO738"/>
      <c r="DZP738"/>
      <c r="DZQ738"/>
      <c r="DZR738"/>
      <c r="DZS738"/>
      <c r="DZT738"/>
      <c r="DZU738"/>
      <c r="DZV738"/>
      <c r="DZW738"/>
      <c r="DZX738"/>
      <c r="DZY738"/>
      <c r="DZZ738"/>
      <c r="EAA738"/>
      <c r="EAB738"/>
      <c r="EAC738"/>
      <c r="EAD738"/>
      <c r="EAE738"/>
      <c r="EAF738"/>
      <c r="EAG738"/>
      <c r="EAH738"/>
      <c r="EAI738"/>
      <c r="EAJ738"/>
      <c r="EAK738"/>
      <c r="EAL738"/>
      <c r="EAM738"/>
      <c r="EAN738"/>
      <c r="EAO738"/>
      <c r="EAP738"/>
      <c r="EAQ738"/>
      <c r="EAR738"/>
      <c r="EAS738"/>
      <c r="EAT738"/>
      <c r="EAU738"/>
      <c r="EAV738"/>
      <c r="EAW738"/>
      <c r="EAX738"/>
      <c r="EAY738"/>
      <c r="EAZ738"/>
      <c r="EBA738"/>
      <c r="EBB738"/>
      <c r="EBC738"/>
      <c r="EBD738"/>
      <c r="EBE738"/>
      <c r="EBF738"/>
      <c r="EBG738"/>
      <c r="EBH738"/>
      <c r="EBI738"/>
      <c r="EBJ738"/>
      <c r="EBK738"/>
      <c r="EBL738"/>
      <c r="EBM738"/>
      <c r="EBN738"/>
      <c r="EBO738"/>
      <c r="EBP738"/>
      <c r="EBQ738"/>
      <c r="EBR738"/>
      <c r="EBS738"/>
      <c r="EBT738"/>
      <c r="EBU738"/>
      <c r="EBV738"/>
      <c r="EBW738"/>
      <c r="EBX738"/>
      <c r="EBY738"/>
      <c r="EBZ738"/>
      <c r="ECA738"/>
      <c r="ECB738"/>
      <c r="ECC738"/>
      <c r="ECD738"/>
      <c r="ECE738"/>
      <c r="ECF738"/>
      <c r="ECG738"/>
      <c r="ECH738"/>
      <c r="ECI738"/>
      <c r="ECJ738"/>
      <c r="ECK738"/>
      <c r="ECL738"/>
      <c r="ECM738"/>
      <c r="ECN738"/>
      <c r="ECO738"/>
      <c r="ECP738"/>
      <c r="ECQ738"/>
      <c r="ECR738"/>
      <c r="ECS738"/>
      <c r="ECT738"/>
      <c r="ECU738"/>
      <c r="ECV738"/>
      <c r="ECW738"/>
      <c r="ECX738"/>
      <c r="ECY738"/>
      <c r="ECZ738"/>
      <c r="EDA738"/>
      <c r="EDB738"/>
      <c r="EDC738"/>
      <c r="EDD738"/>
      <c r="EDE738"/>
      <c r="EDF738"/>
      <c r="EDG738"/>
      <c r="EDH738"/>
      <c r="EDI738"/>
      <c r="EDJ738"/>
      <c r="EDK738"/>
      <c r="EDL738"/>
      <c r="EDM738"/>
      <c r="EDN738"/>
      <c r="EDO738"/>
      <c r="EDP738"/>
      <c r="EDQ738"/>
      <c r="EDR738"/>
      <c r="EDS738"/>
      <c r="EDT738"/>
      <c r="EDU738"/>
      <c r="EDV738"/>
      <c r="EDW738"/>
      <c r="EDX738"/>
      <c r="EDY738"/>
      <c r="EDZ738"/>
      <c r="EEA738"/>
      <c r="EEB738"/>
      <c r="EEC738"/>
      <c r="EED738"/>
      <c r="EEE738"/>
      <c r="EEF738"/>
      <c r="EEG738"/>
      <c r="EEH738"/>
      <c r="EEI738"/>
      <c r="EEJ738"/>
      <c r="EEK738"/>
      <c r="EEL738"/>
      <c r="EEM738"/>
      <c r="EEN738"/>
      <c r="EEO738"/>
      <c r="EEP738"/>
      <c r="EEQ738"/>
      <c r="EER738"/>
      <c r="EES738"/>
      <c r="EET738"/>
      <c r="EEU738"/>
      <c r="EEV738"/>
      <c r="EEW738"/>
      <c r="EEX738"/>
      <c r="EEY738"/>
      <c r="EEZ738"/>
      <c r="EFA738"/>
      <c r="EFB738"/>
      <c r="EFC738"/>
      <c r="EFD738"/>
      <c r="EFE738"/>
      <c r="EFF738"/>
      <c r="EFG738"/>
      <c r="EFH738"/>
      <c r="EFI738"/>
      <c r="EFJ738"/>
      <c r="EFK738"/>
      <c r="EFL738"/>
      <c r="EFM738"/>
      <c r="EFN738"/>
      <c r="EFO738"/>
      <c r="EFP738"/>
      <c r="EFQ738"/>
      <c r="EFR738"/>
      <c r="EFS738"/>
      <c r="EFT738"/>
      <c r="EFU738"/>
      <c r="EFV738"/>
      <c r="EFW738"/>
      <c r="EFX738"/>
      <c r="EFY738"/>
      <c r="EFZ738"/>
      <c r="EGA738"/>
      <c r="EGB738"/>
      <c r="EGC738"/>
      <c r="EGD738"/>
      <c r="EGE738"/>
      <c r="EGF738"/>
      <c r="EGG738"/>
      <c r="EGH738"/>
      <c r="EGI738"/>
      <c r="EGJ738"/>
      <c r="EGK738"/>
      <c r="EGL738"/>
      <c r="EGM738"/>
      <c r="EGN738"/>
      <c r="EGO738"/>
      <c r="EGP738"/>
      <c r="EGQ738"/>
      <c r="EGR738"/>
      <c r="EGS738"/>
      <c r="EGT738"/>
      <c r="EGU738"/>
      <c r="EGV738"/>
      <c r="EGW738"/>
      <c r="EGX738"/>
      <c r="EGY738"/>
      <c r="EGZ738"/>
      <c r="EHA738"/>
      <c r="EHB738"/>
      <c r="EHC738"/>
      <c r="EHD738"/>
      <c r="EHE738"/>
      <c r="EHF738"/>
      <c r="EHG738"/>
      <c r="EHH738"/>
      <c r="EHI738"/>
      <c r="EHJ738"/>
      <c r="EHK738"/>
      <c r="EHL738"/>
      <c r="EHM738"/>
      <c r="EHN738"/>
      <c r="EHO738"/>
      <c r="EHP738"/>
      <c r="EHQ738"/>
      <c r="EHR738"/>
      <c r="EHS738"/>
      <c r="EHT738"/>
      <c r="EHU738"/>
      <c r="EHV738"/>
      <c r="EHW738"/>
      <c r="EHX738"/>
      <c r="EHY738"/>
      <c r="EHZ738"/>
      <c r="EIA738"/>
      <c r="EIB738"/>
      <c r="EIC738"/>
      <c r="EID738"/>
      <c r="EIE738"/>
      <c r="EIF738"/>
      <c r="EIG738"/>
      <c r="EIH738"/>
      <c r="EII738"/>
      <c r="EIJ738"/>
      <c r="EIK738"/>
      <c r="EIL738"/>
      <c r="EIM738"/>
      <c r="EIN738"/>
      <c r="EIO738"/>
      <c r="EIP738"/>
      <c r="EIQ738"/>
      <c r="EIR738"/>
      <c r="EIS738"/>
      <c r="EIT738"/>
      <c r="EIU738"/>
      <c r="EIV738"/>
      <c r="EIW738"/>
      <c r="EIX738"/>
      <c r="EIY738"/>
      <c r="EIZ738"/>
      <c r="EJA738"/>
      <c r="EJB738"/>
      <c r="EJC738"/>
      <c r="EJD738"/>
      <c r="EJE738"/>
      <c r="EJF738"/>
      <c r="EJG738"/>
      <c r="EJH738"/>
      <c r="EJI738"/>
      <c r="EJJ738"/>
      <c r="EJK738"/>
      <c r="EJL738"/>
      <c r="EJM738"/>
      <c r="EJN738"/>
      <c r="EJO738"/>
      <c r="EJP738"/>
      <c r="EJQ738"/>
      <c r="EJR738"/>
      <c r="EJS738"/>
      <c r="EJT738"/>
      <c r="EJU738"/>
      <c r="EJV738"/>
      <c r="EJW738"/>
      <c r="EJX738"/>
      <c r="EJY738"/>
      <c r="EJZ738"/>
      <c r="EKA738"/>
      <c r="EKB738"/>
      <c r="EKC738"/>
      <c r="EKD738"/>
      <c r="EKE738"/>
      <c r="EKF738"/>
      <c r="EKG738"/>
      <c r="EKH738"/>
      <c r="EKI738"/>
      <c r="EKJ738"/>
      <c r="EKK738"/>
      <c r="EKL738"/>
      <c r="EKM738"/>
      <c r="EKN738"/>
      <c r="EKO738"/>
      <c r="EKP738"/>
      <c r="EKQ738"/>
      <c r="EKR738"/>
      <c r="EKS738"/>
      <c r="EKT738"/>
      <c r="EKU738"/>
      <c r="EKV738"/>
      <c r="EKW738"/>
      <c r="EKX738"/>
      <c r="EKY738"/>
      <c r="EKZ738"/>
      <c r="ELA738"/>
      <c r="ELB738"/>
      <c r="ELC738"/>
      <c r="ELD738"/>
      <c r="ELE738"/>
      <c r="ELF738"/>
      <c r="ELG738"/>
      <c r="ELH738"/>
      <c r="ELI738"/>
      <c r="ELJ738"/>
      <c r="ELK738"/>
      <c r="ELL738"/>
      <c r="ELM738"/>
      <c r="ELN738"/>
      <c r="ELO738"/>
      <c r="ELP738"/>
      <c r="ELQ738"/>
      <c r="ELR738"/>
      <c r="ELS738"/>
      <c r="ELT738"/>
      <c r="ELU738"/>
      <c r="ELV738"/>
      <c r="ELW738"/>
      <c r="ELX738"/>
      <c r="ELY738"/>
      <c r="ELZ738"/>
      <c r="EMA738"/>
      <c r="EMB738"/>
      <c r="EMC738"/>
      <c r="EMD738"/>
      <c r="EME738"/>
      <c r="EMF738"/>
      <c r="EMG738"/>
      <c r="EMH738"/>
      <c r="EMI738"/>
      <c r="EMJ738"/>
      <c r="EMK738"/>
      <c r="EML738"/>
      <c r="EMM738"/>
      <c r="EMN738"/>
      <c r="EMO738"/>
      <c r="EMP738"/>
      <c r="EMQ738"/>
      <c r="EMR738"/>
      <c r="EMS738"/>
      <c r="EMT738"/>
      <c r="EMU738"/>
      <c r="EMV738"/>
      <c r="EMW738"/>
      <c r="EMX738"/>
      <c r="EMY738"/>
      <c r="EMZ738"/>
      <c r="ENA738"/>
      <c r="ENB738"/>
      <c r="ENC738"/>
      <c r="END738"/>
      <c r="ENE738"/>
      <c r="ENF738"/>
      <c r="ENG738"/>
      <c r="ENH738"/>
      <c r="ENI738"/>
      <c r="ENJ738"/>
      <c r="ENK738"/>
      <c r="ENL738"/>
      <c r="ENM738"/>
      <c r="ENN738"/>
      <c r="ENO738"/>
      <c r="ENP738"/>
      <c r="ENQ738"/>
      <c r="ENR738"/>
      <c r="ENS738"/>
      <c r="ENT738"/>
      <c r="ENU738"/>
      <c r="ENV738"/>
      <c r="ENW738"/>
      <c r="ENX738"/>
      <c r="ENY738"/>
      <c r="ENZ738"/>
      <c r="EOA738"/>
      <c r="EOB738"/>
      <c r="EOC738"/>
      <c r="EOD738"/>
      <c r="EOE738"/>
      <c r="EOF738"/>
      <c r="EOG738"/>
      <c r="EOH738"/>
      <c r="EOI738"/>
      <c r="EOJ738"/>
      <c r="EOK738"/>
      <c r="EOL738"/>
      <c r="EOM738"/>
      <c r="EON738"/>
      <c r="EOO738"/>
      <c r="EOP738"/>
      <c r="EOQ738"/>
      <c r="EOR738"/>
      <c r="EOS738"/>
      <c r="EOT738"/>
      <c r="EOU738"/>
      <c r="EOV738"/>
      <c r="EOW738"/>
      <c r="EOX738"/>
      <c r="EOY738"/>
      <c r="EOZ738"/>
      <c r="EPA738"/>
      <c r="EPB738"/>
      <c r="EPC738"/>
      <c r="EPD738"/>
      <c r="EPE738"/>
      <c r="EPF738"/>
      <c r="EPG738"/>
      <c r="EPH738"/>
      <c r="EPI738"/>
      <c r="EPJ738"/>
      <c r="EPK738"/>
      <c r="EPL738"/>
      <c r="EPM738"/>
      <c r="EPN738"/>
      <c r="EPO738"/>
      <c r="EPP738"/>
      <c r="EPQ738"/>
      <c r="EPR738"/>
      <c r="EPS738"/>
      <c r="EPT738"/>
      <c r="EPU738"/>
      <c r="EPV738"/>
      <c r="EPW738"/>
      <c r="EPX738"/>
      <c r="EPY738"/>
      <c r="EPZ738"/>
      <c r="EQA738"/>
      <c r="EQB738"/>
      <c r="EQC738"/>
      <c r="EQD738"/>
      <c r="EQE738"/>
      <c r="EQF738"/>
      <c r="EQG738"/>
      <c r="EQH738"/>
      <c r="EQI738"/>
      <c r="EQJ738"/>
      <c r="EQK738"/>
      <c r="EQL738"/>
      <c r="EQM738"/>
      <c r="EQN738"/>
      <c r="EQO738"/>
      <c r="EQP738"/>
      <c r="EQQ738"/>
      <c r="EQR738"/>
      <c r="EQS738"/>
      <c r="EQT738"/>
      <c r="EQU738"/>
      <c r="EQV738"/>
      <c r="EQW738"/>
      <c r="EQX738"/>
      <c r="EQY738"/>
      <c r="EQZ738"/>
      <c r="ERA738"/>
      <c r="ERB738"/>
      <c r="ERC738"/>
      <c r="ERD738"/>
      <c r="ERE738"/>
      <c r="ERF738"/>
      <c r="ERG738"/>
      <c r="ERH738"/>
      <c r="ERI738"/>
      <c r="ERJ738"/>
      <c r="ERK738"/>
      <c r="ERL738"/>
      <c r="ERM738"/>
      <c r="ERN738"/>
      <c r="ERO738"/>
      <c r="ERP738"/>
      <c r="ERQ738"/>
      <c r="ERR738"/>
      <c r="ERS738"/>
      <c r="ERT738"/>
      <c r="ERU738"/>
      <c r="ERV738"/>
      <c r="ERW738"/>
      <c r="ERX738"/>
      <c r="ERY738"/>
      <c r="ERZ738"/>
      <c r="ESA738"/>
      <c r="ESB738"/>
      <c r="ESC738"/>
      <c r="ESD738"/>
      <c r="ESE738"/>
      <c r="ESF738"/>
      <c r="ESG738"/>
      <c r="ESH738"/>
      <c r="ESI738"/>
      <c r="ESJ738"/>
      <c r="ESK738"/>
      <c r="ESL738"/>
      <c r="ESM738"/>
      <c r="ESN738"/>
      <c r="ESO738"/>
      <c r="ESP738"/>
      <c r="ESQ738"/>
      <c r="ESR738"/>
      <c r="ESS738"/>
      <c r="EST738"/>
      <c r="ESU738"/>
      <c r="ESV738"/>
      <c r="ESW738"/>
      <c r="ESX738"/>
      <c r="ESY738"/>
      <c r="ESZ738"/>
      <c r="ETA738"/>
      <c r="ETB738"/>
      <c r="ETC738"/>
      <c r="ETD738"/>
      <c r="ETE738"/>
      <c r="ETF738"/>
      <c r="ETG738"/>
      <c r="ETH738"/>
      <c r="ETI738"/>
      <c r="ETJ738"/>
      <c r="ETK738"/>
      <c r="ETL738"/>
      <c r="ETM738"/>
      <c r="ETN738"/>
      <c r="ETO738"/>
      <c r="ETP738"/>
      <c r="ETQ738"/>
      <c r="ETR738"/>
      <c r="ETS738"/>
      <c r="ETT738"/>
      <c r="ETU738"/>
      <c r="ETV738"/>
      <c r="ETW738"/>
      <c r="ETX738"/>
      <c r="ETY738"/>
      <c r="ETZ738"/>
      <c r="EUA738"/>
      <c r="EUB738"/>
      <c r="EUC738"/>
      <c r="EUD738"/>
      <c r="EUE738"/>
      <c r="EUF738"/>
      <c r="EUG738"/>
      <c r="EUH738"/>
      <c r="EUI738"/>
      <c r="EUJ738"/>
      <c r="EUK738"/>
      <c r="EUL738"/>
      <c r="EUM738"/>
      <c r="EUN738"/>
      <c r="EUO738"/>
      <c r="EUP738"/>
      <c r="EUQ738"/>
      <c r="EUR738"/>
      <c r="EUS738"/>
      <c r="EUT738"/>
      <c r="EUU738"/>
      <c r="EUV738"/>
      <c r="EUW738"/>
      <c r="EUX738"/>
      <c r="EUY738"/>
      <c r="EUZ738"/>
      <c r="EVA738"/>
      <c r="EVB738"/>
      <c r="EVC738"/>
      <c r="EVD738"/>
      <c r="EVE738"/>
      <c r="EVF738"/>
      <c r="EVG738"/>
      <c r="EVH738"/>
      <c r="EVI738"/>
      <c r="EVJ738"/>
      <c r="EVK738"/>
      <c r="EVL738"/>
      <c r="EVM738"/>
      <c r="EVN738"/>
      <c r="EVO738"/>
      <c r="EVP738"/>
      <c r="EVQ738"/>
      <c r="EVR738"/>
      <c r="EVS738"/>
      <c r="EVT738"/>
      <c r="EVU738"/>
      <c r="EVV738"/>
      <c r="EVW738"/>
      <c r="EVX738"/>
      <c r="EVY738"/>
      <c r="EVZ738"/>
      <c r="EWA738"/>
      <c r="EWB738"/>
      <c r="EWC738"/>
      <c r="EWD738"/>
      <c r="EWE738"/>
      <c r="EWF738"/>
      <c r="EWG738"/>
      <c r="EWH738"/>
      <c r="EWI738"/>
      <c r="EWJ738"/>
      <c r="EWK738"/>
      <c r="EWL738"/>
      <c r="EWM738"/>
      <c r="EWN738"/>
      <c r="EWO738"/>
      <c r="EWP738"/>
      <c r="EWQ738"/>
      <c r="EWR738"/>
      <c r="EWS738"/>
      <c r="EWT738"/>
      <c r="EWU738"/>
      <c r="EWV738"/>
      <c r="EWW738"/>
      <c r="EWX738"/>
      <c r="EWY738"/>
      <c r="EWZ738"/>
      <c r="EXA738"/>
      <c r="EXB738"/>
      <c r="EXC738"/>
      <c r="EXD738"/>
      <c r="EXE738"/>
      <c r="EXF738"/>
      <c r="EXG738"/>
      <c r="EXH738"/>
      <c r="EXI738"/>
      <c r="EXJ738"/>
      <c r="EXK738"/>
      <c r="EXL738"/>
      <c r="EXM738"/>
      <c r="EXN738"/>
      <c r="EXO738"/>
      <c r="EXP738"/>
      <c r="EXQ738"/>
      <c r="EXR738"/>
      <c r="EXS738"/>
      <c r="EXT738"/>
      <c r="EXU738"/>
      <c r="EXV738"/>
      <c r="EXW738"/>
      <c r="EXX738"/>
      <c r="EXY738"/>
      <c r="EXZ738"/>
      <c r="EYA738"/>
      <c r="EYB738"/>
      <c r="EYC738"/>
      <c r="EYD738"/>
      <c r="EYE738"/>
      <c r="EYF738"/>
      <c r="EYG738"/>
      <c r="EYH738"/>
      <c r="EYI738"/>
      <c r="EYJ738"/>
      <c r="EYK738"/>
      <c r="EYL738"/>
      <c r="EYM738"/>
      <c r="EYN738"/>
      <c r="EYO738"/>
      <c r="EYP738"/>
      <c r="EYQ738"/>
      <c r="EYR738"/>
      <c r="EYS738"/>
      <c r="EYT738"/>
      <c r="EYU738"/>
      <c r="EYV738"/>
      <c r="EYW738"/>
      <c r="EYX738"/>
      <c r="EYY738"/>
      <c r="EYZ738"/>
      <c r="EZA738"/>
      <c r="EZB738"/>
      <c r="EZC738"/>
      <c r="EZD738"/>
      <c r="EZE738"/>
      <c r="EZF738"/>
      <c r="EZG738"/>
      <c r="EZH738"/>
      <c r="EZI738"/>
      <c r="EZJ738"/>
      <c r="EZK738"/>
      <c r="EZL738"/>
      <c r="EZM738"/>
      <c r="EZN738"/>
      <c r="EZO738"/>
      <c r="EZP738"/>
      <c r="EZQ738"/>
      <c r="EZR738"/>
      <c r="EZS738"/>
      <c r="EZT738"/>
      <c r="EZU738"/>
      <c r="EZV738"/>
      <c r="EZW738"/>
      <c r="EZX738"/>
      <c r="EZY738"/>
      <c r="EZZ738"/>
      <c r="FAA738"/>
      <c r="FAB738"/>
      <c r="FAC738"/>
      <c r="FAD738"/>
      <c r="FAE738"/>
      <c r="FAF738"/>
      <c r="FAG738"/>
      <c r="FAH738"/>
      <c r="FAI738"/>
      <c r="FAJ738"/>
      <c r="FAK738"/>
      <c r="FAL738"/>
      <c r="FAM738"/>
      <c r="FAN738"/>
      <c r="FAO738"/>
      <c r="FAP738"/>
      <c r="FAQ738"/>
      <c r="FAR738"/>
      <c r="FAS738"/>
      <c r="FAT738"/>
      <c r="FAU738"/>
      <c r="FAV738"/>
      <c r="FAW738"/>
      <c r="FAX738"/>
      <c r="FAY738"/>
      <c r="FAZ738"/>
      <c r="FBA738"/>
      <c r="FBB738"/>
      <c r="FBC738"/>
      <c r="FBD738"/>
      <c r="FBE738"/>
      <c r="FBF738"/>
      <c r="FBG738"/>
      <c r="FBH738"/>
      <c r="FBI738"/>
      <c r="FBJ738"/>
      <c r="FBK738"/>
      <c r="FBL738"/>
      <c r="FBM738"/>
      <c r="FBN738"/>
      <c r="FBO738"/>
      <c r="FBP738"/>
      <c r="FBQ738"/>
      <c r="FBR738"/>
      <c r="FBS738"/>
      <c r="FBT738"/>
      <c r="FBU738"/>
      <c r="FBV738"/>
      <c r="FBW738"/>
      <c r="FBX738"/>
      <c r="FBY738"/>
      <c r="FBZ738"/>
      <c r="FCA738"/>
      <c r="FCB738"/>
      <c r="FCC738"/>
      <c r="FCD738"/>
      <c r="FCE738"/>
      <c r="FCF738"/>
      <c r="FCG738"/>
      <c r="FCH738"/>
      <c r="FCI738"/>
      <c r="FCJ738"/>
      <c r="FCK738"/>
      <c r="FCL738"/>
      <c r="FCM738"/>
      <c r="FCN738"/>
      <c r="FCO738"/>
      <c r="FCP738"/>
      <c r="FCQ738"/>
      <c r="FCR738"/>
      <c r="FCS738"/>
      <c r="FCT738"/>
      <c r="FCU738"/>
      <c r="FCV738"/>
      <c r="FCW738"/>
      <c r="FCX738"/>
      <c r="FCY738"/>
      <c r="FCZ738"/>
      <c r="FDA738"/>
      <c r="FDB738"/>
      <c r="FDC738"/>
      <c r="FDD738"/>
      <c r="FDE738"/>
      <c r="FDF738"/>
      <c r="FDG738"/>
      <c r="FDH738"/>
      <c r="FDI738"/>
      <c r="FDJ738"/>
      <c r="FDK738"/>
      <c r="FDL738"/>
      <c r="FDM738"/>
      <c r="FDN738"/>
      <c r="FDO738"/>
      <c r="FDP738"/>
      <c r="FDQ738"/>
      <c r="FDR738"/>
      <c r="FDS738"/>
      <c r="FDT738"/>
      <c r="FDU738"/>
      <c r="FDV738"/>
      <c r="FDW738"/>
      <c r="FDX738"/>
      <c r="FDY738"/>
      <c r="FDZ738"/>
      <c r="FEA738"/>
      <c r="FEB738"/>
      <c r="FEC738"/>
      <c r="FED738"/>
      <c r="FEE738"/>
      <c r="FEF738"/>
      <c r="FEG738"/>
      <c r="FEH738"/>
      <c r="FEI738"/>
      <c r="FEJ738"/>
      <c r="FEK738"/>
      <c r="FEL738"/>
      <c r="FEM738"/>
      <c r="FEN738"/>
      <c r="FEO738"/>
      <c r="FEP738"/>
      <c r="FEQ738"/>
      <c r="FER738"/>
      <c r="FES738"/>
      <c r="FET738"/>
      <c r="FEU738"/>
      <c r="FEV738"/>
      <c r="FEW738"/>
      <c r="FEX738"/>
      <c r="FEY738"/>
      <c r="FEZ738"/>
      <c r="FFA738"/>
      <c r="FFB738"/>
      <c r="FFC738"/>
      <c r="FFD738"/>
      <c r="FFE738"/>
      <c r="FFF738"/>
      <c r="FFG738"/>
      <c r="FFH738"/>
      <c r="FFI738"/>
      <c r="FFJ738"/>
      <c r="FFK738"/>
      <c r="FFL738"/>
      <c r="FFM738"/>
      <c r="FFN738"/>
      <c r="FFO738"/>
      <c r="FFP738"/>
      <c r="FFQ738"/>
      <c r="FFR738"/>
      <c r="FFS738"/>
      <c r="FFT738"/>
      <c r="FFU738"/>
      <c r="FFV738"/>
      <c r="FFW738"/>
      <c r="FFX738"/>
      <c r="FFY738"/>
      <c r="FFZ738"/>
      <c r="FGA738"/>
      <c r="FGB738"/>
      <c r="FGC738"/>
      <c r="FGD738"/>
      <c r="FGE738"/>
      <c r="FGF738"/>
      <c r="FGG738"/>
      <c r="FGH738"/>
      <c r="FGI738"/>
      <c r="FGJ738"/>
      <c r="FGK738"/>
      <c r="FGL738"/>
      <c r="FGM738"/>
      <c r="FGN738"/>
      <c r="FGO738"/>
      <c r="FGP738"/>
      <c r="FGQ738"/>
      <c r="FGR738"/>
      <c r="FGS738"/>
      <c r="FGT738"/>
      <c r="FGU738"/>
      <c r="FGV738"/>
      <c r="FGW738"/>
      <c r="FGX738"/>
      <c r="FGY738"/>
      <c r="FGZ738"/>
      <c r="FHA738"/>
      <c r="FHB738"/>
      <c r="FHC738"/>
      <c r="FHD738"/>
      <c r="FHE738"/>
      <c r="FHF738"/>
      <c r="FHG738"/>
      <c r="FHH738"/>
      <c r="FHI738"/>
      <c r="FHJ738"/>
      <c r="FHK738"/>
      <c r="FHL738"/>
      <c r="FHM738"/>
      <c r="FHN738"/>
      <c r="FHO738"/>
      <c r="FHP738"/>
      <c r="FHQ738"/>
      <c r="FHR738"/>
      <c r="FHS738"/>
      <c r="FHT738"/>
      <c r="FHU738"/>
      <c r="FHV738"/>
      <c r="FHW738"/>
      <c r="FHX738"/>
      <c r="FHY738"/>
      <c r="FHZ738"/>
      <c r="FIA738"/>
      <c r="FIB738"/>
      <c r="FIC738"/>
      <c r="FID738"/>
      <c r="FIE738"/>
      <c r="FIF738"/>
      <c r="FIG738"/>
      <c r="FIH738"/>
      <c r="FII738"/>
      <c r="FIJ738"/>
      <c r="FIK738"/>
      <c r="FIL738"/>
      <c r="FIM738"/>
      <c r="FIN738"/>
      <c r="FIO738"/>
      <c r="FIP738"/>
      <c r="FIQ738"/>
      <c r="FIR738"/>
      <c r="FIS738"/>
      <c r="FIT738"/>
      <c r="FIU738"/>
      <c r="FIV738"/>
      <c r="FIW738"/>
      <c r="FIX738"/>
      <c r="FIY738"/>
      <c r="FIZ738"/>
      <c r="FJA738"/>
      <c r="FJB738"/>
      <c r="FJC738"/>
      <c r="FJD738"/>
      <c r="FJE738"/>
      <c r="FJF738"/>
      <c r="FJG738"/>
      <c r="FJH738"/>
      <c r="FJI738"/>
      <c r="FJJ738"/>
      <c r="FJK738"/>
      <c r="FJL738"/>
      <c r="FJM738"/>
      <c r="FJN738"/>
      <c r="FJO738"/>
      <c r="FJP738"/>
      <c r="FJQ738"/>
      <c r="FJR738"/>
      <c r="FJS738"/>
      <c r="FJT738"/>
      <c r="FJU738"/>
      <c r="FJV738"/>
      <c r="FJW738"/>
      <c r="FJX738"/>
      <c r="FJY738"/>
      <c r="FJZ738"/>
      <c r="FKA738"/>
      <c r="FKB738"/>
      <c r="FKC738"/>
      <c r="FKD738"/>
      <c r="FKE738"/>
      <c r="FKF738"/>
      <c r="FKG738"/>
      <c r="FKH738"/>
      <c r="FKI738"/>
      <c r="FKJ738"/>
      <c r="FKK738"/>
      <c r="FKL738"/>
      <c r="FKM738"/>
      <c r="FKN738"/>
      <c r="FKO738"/>
      <c r="FKP738"/>
      <c r="FKQ738"/>
      <c r="FKR738"/>
      <c r="FKS738"/>
      <c r="FKT738"/>
      <c r="FKU738"/>
      <c r="FKV738"/>
      <c r="FKW738"/>
      <c r="FKX738"/>
      <c r="FKY738"/>
      <c r="FKZ738"/>
      <c r="FLA738"/>
      <c r="FLB738"/>
      <c r="FLC738"/>
      <c r="FLD738"/>
      <c r="FLE738"/>
      <c r="FLF738"/>
      <c r="FLG738"/>
      <c r="FLH738"/>
      <c r="FLI738"/>
      <c r="FLJ738"/>
      <c r="FLK738"/>
      <c r="FLL738"/>
      <c r="FLM738"/>
      <c r="FLN738"/>
      <c r="FLO738"/>
      <c r="FLP738"/>
      <c r="FLQ738"/>
      <c r="FLR738"/>
      <c r="FLS738"/>
      <c r="FLT738"/>
      <c r="FLU738"/>
      <c r="FLV738"/>
      <c r="FLW738"/>
      <c r="FLX738"/>
      <c r="FLY738"/>
      <c r="FLZ738"/>
      <c r="FMA738"/>
      <c r="FMB738"/>
      <c r="FMC738"/>
      <c r="FMD738"/>
      <c r="FME738"/>
      <c r="FMF738"/>
      <c r="FMG738"/>
      <c r="FMH738"/>
      <c r="FMI738"/>
      <c r="FMJ738"/>
      <c r="FMK738"/>
      <c r="FML738"/>
      <c r="FMM738"/>
      <c r="FMN738"/>
      <c r="FMO738"/>
      <c r="FMP738"/>
      <c r="FMQ738"/>
      <c r="FMR738"/>
      <c r="FMS738"/>
      <c r="FMT738"/>
      <c r="FMU738"/>
      <c r="FMV738"/>
      <c r="FMW738"/>
      <c r="FMX738"/>
      <c r="FMY738"/>
      <c r="FMZ738"/>
      <c r="FNA738"/>
      <c r="FNB738"/>
      <c r="FNC738"/>
      <c r="FND738"/>
      <c r="FNE738"/>
      <c r="FNF738"/>
      <c r="FNG738"/>
      <c r="FNH738"/>
      <c r="FNI738"/>
      <c r="FNJ738"/>
      <c r="FNK738"/>
      <c r="FNL738"/>
      <c r="FNM738"/>
      <c r="FNN738"/>
      <c r="FNO738"/>
      <c r="FNP738"/>
      <c r="FNQ738"/>
      <c r="FNR738"/>
      <c r="FNS738"/>
      <c r="FNT738"/>
      <c r="FNU738"/>
      <c r="FNV738"/>
      <c r="FNW738"/>
      <c r="FNX738"/>
      <c r="FNY738"/>
      <c r="FNZ738"/>
      <c r="FOA738"/>
      <c r="FOB738"/>
      <c r="FOC738"/>
      <c r="FOD738"/>
      <c r="FOE738"/>
      <c r="FOF738"/>
      <c r="FOG738"/>
      <c r="FOH738"/>
      <c r="FOI738"/>
      <c r="FOJ738"/>
      <c r="FOK738"/>
      <c r="FOL738"/>
      <c r="FOM738"/>
      <c r="FON738"/>
      <c r="FOO738"/>
      <c r="FOP738"/>
      <c r="FOQ738"/>
      <c r="FOR738"/>
      <c r="FOS738"/>
      <c r="FOT738"/>
      <c r="FOU738"/>
      <c r="FOV738"/>
      <c r="FOW738"/>
      <c r="FOX738"/>
      <c r="FOY738"/>
      <c r="FOZ738"/>
      <c r="FPA738"/>
      <c r="FPB738"/>
      <c r="FPC738"/>
      <c r="FPD738"/>
      <c r="FPE738"/>
      <c r="FPF738"/>
      <c r="FPG738"/>
      <c r="FPH738"/>
      <c r="FPI738"/>
      <c r="FPJ738"/>
      <c r="FPK738"/>
      <c r="FPL738"/>
      <c r="FPM738"/>
      <c r="FPN738"/>
      <c r="FPO738"/>
      <c r="FPP738"/>
      <c r="FPQ738"/>
      <c r="FPR738"/>
      <c r="FPS738"/>
      <c r="FPT738"/>
      <c r="FPU738"/>
      <c r="FPV738"/>
      <c r="FPW738"/>
      <c r="FPX738"/>
      <c r="FPY738"/>
      <c r="FPZ738"/>
      <c r="FQA738"/>
      <c r="FQB738"/>
      <c r="FQC738"/>
      <c r="FQD738"/>
      <c r="FQE738"/>
      <c r="FQF738"/>
      <c r="FQG738"/>
      <c r="FQH738"/>
      <c r="FQI738"/>
      <c r="FQJ738"/>
      <c r="FQK738"/>
      <c r="FQL738"/>
      <c r="FQM738"/>
      <c r="FQN738"/>
      <c r="FQO738"/>
      <c r="FQP738"/>
      <c r="FQQ738"/>
      <c r="FQR738"/>
      <c r="FQS738"/>
      <c r="FQT738"/>
      <c r="FQU738"/>
      <c r="FQV738"/>
      <c r="FQW738"/>
      <c r="FQX738"/>
      <c r="FQY738"/>
      <c r="FQZ738"/>
      <c r="FRA738"/>
      <c r="FRB738"/>
      <c r="FRC738"/>
      <c r="FRD738"/>
      <c r="FRE738"/>
      <c r="FRF738"/>
      <c r="FRG738"/>
      <c r="FRH738"/>
      <c r="FRI738"/>
      <c r="FRJ738"/>
      <c r="FRK738"/>
      <c r="FRL738"/>
      <c r="FRM738"/>
      <c r="FRN738"/>
      <c r="FRO738"/>
      <c r="FRP738"/>
      <c r="FRQ738"/>
      <c r="FRR738"/>
      <c r="FRS738"/>
      <c r="FRT738"/>
      <c r="FRU738"/>
      <c r="FRV738"/>
      <c r="FRW738"/>
      <c r="FRX738"/>
      <c r="FRY738"/>
      <c r="FRZ738"/>
      <c r="FSA738"/>
      <c r="FSB738"/>
      <c r="FSC738"/>
      <c r="FSD738"/>
      <c r="FSE738"/>
      <c r="FSF738"/>
      <c r="FSG738"/>
      <c r="FSH738"/>
      <c r="FSI738"/>
      <c r="FSJ738"/>
      <c r="FSK738"/>
      <c r="FSL738"/>
      <c r="FSM738"/>
      <c r="FSN738"/>
      <c r="FSO738"/>
      <c r="FSP738"/>
      <c r="FSQ738"/>
      <c r="FSR738"/>
      <c r="FSS738"/>
      <c r="FST738"/>
      <c r="FSU738"/>
      <c r="FSV738"/>
      <c r="FSW738"/>
      <c r="FSX738"/>
      <c r="FSY738"/>
      <c r="FSZ738"/>
      <c r="FTA738"/>
      <c r="FTB738"/>
      <c r="FTC738"/>
      <c r="FTD738"/>
      <c r="FTE738"/>
      <c r="FTF738"/>
      <c r="FTG738"/>
      <c r="FTH738"/>
      <c r="FTI738"/>
      <c r="FTJ738"/>
      <c r="FTK738"/>
      <c r="FTL738"/>
      <c r="FTM738"/>
      <c r="FTN738"/>
      <c r="FTO738"/>
      <c r="FTP738"/>
      <c r="FTQ738"/>
      <c r="FTR738"/>
      <c r="FTS738"/>
      <c r="FTT738"/>
      <c r="FTU738"/>
      <c r="FTV738"/>
      <c r="FTW738"/>
      <c r="FTX738"/>
      <c r="FTY738"/>
      <c r="FTZ738"/>
      <c r="FUA738"/>
      <c r="FUB738"/>
      <c r="FUC738"/>
      <c r="FUD738"/>
      <c r="FUE738"/>
      <c r="FUF738"/>
      <c r="FUG738"/>
      <c r="FUH738"/>
      <c r="FUI738"/>
      <c r="FUJ738"/>
      <c r="FUK738"/>
      <c r="FUL738"/>
      <c r="FUM738"/>
      <c r="FUN738"/>
      <c r="FUO738"/>
      <c r="FUP738"/>
      <c r="FUQ738"/>
      <c r="FUR738"/>
      <c r="FUS738"/>
      <c r="FUT738"/>
      <c r="FUU738"/>
      <c r="FUV738"/>
      <c r="FUW738"/>
      <c r="FUX738"/>
      <c r="FUY738"/>
      <c r="FUZ738"/>
      <c r="FVA738"/>
      <c r="FVB738"/>
      <c r="FVC738"/>
      <c r="FVD738"/>
      <c r="FVE738"/>
      <c r="FVF738"/>
      <c r="FVG738"/>
      <c r="FVH738"/>
      <c r="FVI738"/>
      <c r="FVJ738"/>
      <c r="FVK738"/>
      <c r="FVL738"/>
      <c r="FVM738"/>
      <c r="FVN738"/>
      <c r="FVO738"/>
      <c r="FVP738"/>
      <c r="FVQ738"/>
      <c r="FVR738"/>
      <c r="FVS738"/>
      <c r="FVT738"/>
      <c r="FVU738"/>
      <c r="FVV738"/>
      <c r="FVW738"/>
      <c r="FVX738"/>
      <c r="FVY738"/>
      <c r="FVZ738"/>
      <c r="FWA738"/>
      <c r="FWB738"/>
      <c r="FWC738"/>
      <c r="FWD738"/>
      <c r="FWE738"/>
      <c r="FWF738"/>
      <c r="FWG738"/>
      <c r="FWH738"/>
      <c r="FWI738"/>
      <c r="FWJ738"/>
      <c r="FWK738"/>
      <c r="FWL738"/>
      <c r="FWM738"/>
      <c r="FWN738"/>
      <c r="FWO738"/>
      <c r="FWP738"/>
      <c r="FWQ738"/>
      <c r="FWR738"/>
      <c r="FWS738"/>
      <c r="FWT738"/>
      <c r="FWU738"/>
      <c r="FWV738"/>
      <c r="FWW738"/>
      <c r="FWX738"/>
      <c r="FWY738"/>
      <c r="FWZ738"/>
      <c r="FXA738"/>
      <c r="FXB738"/>
      <c r="FXC738"/>
      <c r="FXD738"/>
      <c r="FXE738"/>
      <c r="FXF738"/>
      <c r="FXG738"/>
      <c r="FXH738"/>
      <c r="FXI738"/>
      <c r="FXJ738"/>
      <c r="FXK738"/>
      <c r="FXL738"/>
      <c r="FXM738"/>
      <c r="FXN738"/>
      <c r="FXO738"/>
      <c r="FXP738"/>
      <c r="FXQ738"/>
      <c r="FXR738"/>
      <c r="FXS738"/>
      <c r="FXT738"/>
      <c r="FXU738"/>
      <c r="FXV738"/>
      <c r="FXW738"/>
      <c r="FXX738"/>
      <c r="FXY738"/>
      <c r="FXZ738"/>
      <c r="FYA738"/>
      <c r="FYB738"/>
      <c r="FYC738"/>
      <c r="FYD738"/>
      <c r="FYE738"/>
      <c r="FYF738"/>
      <c r="FYG738"/>
      <c r="FYH738"/>
      <c r="FYI738"/>
      <c r="FYJ738"/>
      <c r="FYK738"/>
      <c r="FYL738"/>
      <c r="FYM738"/>
      <c r="FYN738"/>
      <c r="FYO738"/>
      <c r="FYP738"/>
      <c r="FYQ738"/>
      <c r="FYR738"/>
      <c r="FYS738"/>
      <c r="FYT738"/>
      <c r="FYU738"/>
      <c r="FYV738"/>
      <c r="FYW738"/>
      <c r="FYX738"/>
      <c r="FYY738"/>
      <c r="FYZ738"/>
      <c r="FZA738"/>
      <c r="FZB738"/>
      <c r="FZC738"/>
      <c r="FZD738"/>
      <c r="FZE738"/>
      <c r="FZF738"/>
      <c r="FZG738"/>
      <c r="FZH738"/>
      <c r="FZI738"/>
      <c r="FZJ738"/>
      <c r="FZK738"/>
      <c r="FZL738"/>
      <c r="FZM738"/>
      <c r="FZN738"/>
      <c r="FZO738"/>
      <c r="FZP738"/>
      <c r="FZQ738"/>
      <c r="FZR738"/>
      <c r="FZS738"/>
      <c r="FZT738"/>
      <c r="FZU738"/>
      <c r="FZV738"/>
      <c r="FZW738"/>
      <c r="FZX738"/>
      <c r="FZY738"/>
      <c r="FZZ738"/>
      <c r="GAA738"/>
      <c r="GAB738"/>
      <c r="GAC738"/>
      <c r="GAD738"/>
      <c r="GAE738"/>
      <c r="GAF738"/>
      <c r="GAG738"/>
      <c r="GAH738"/>
      <c r="GAI738"/>
      <c r="GAJ738"/>
      <c r="GAK738"/>
      <c r="GAL738"/>
      <c r="GAM738"/>
      <c r="GAN738"/>
      <c r="GAO738"/>
      <c r="GAP738"/>
      <c r="GAQ738"/>
      <c r="GAR738"/>
      <c r="GAS738"/>
      <c r="GAT738"/>
      <c r="GAU738"/>
      <c r="GAV738"/>
      <c r="GAW738"/>
      <c r="GAX738"/>
      <c r="GAY738"/>
      <c r="GAZ738"/>
      <c r="GBA738"/>
      <c r="GBB738"/>
      <c r="GBC738"/>
      <c r="GBD738"/>
      <c r="GBE738"/>
      <c r="GBF738"/>
      <c r="GBG738"/>
      <c r="GBH738"/>
      <c r="GBI738"/>
      <c r="GBJ738"/>
      <c r="GBK738"/>
      <c r="GBL738"/>
      <c r="GBM738"/>
      <c r="GBN738"/>
      <c r="GBO738"/>
      <c r="GBP738"/>
      <c r="GBQ738"/>
      <c r="GBR738"/>
      <c r="GBS738"/>
      <c r="GBT738"/>
      <c r="GBU738"/>
      <c r="GBV738"/>
      <c r="GBW738"/>
      <c r="GBX738"/>
      <c r="GBY738"/>
      <c r="GBZ738"/>
      <c r="GCA738"/>
      <c r="GCB738"/>
      <c r="GCC738"/>
      <c r="GCD738"/>
      <c r="GCE738"/>
      <c r="GCF738"/>
      <c r="GCG738"/>
      <c r="GCH738"/>
      <c r="GCI738"/>
      <c r="GCJ738"/>
      <c r="GCK738"/>
      <c r="GCL738"/>
      <c r="GCM738"/>
      <c r="GCN738"/>
      <c r="GCO738"/>
      <c r="GCP738"/>
      <c r="GCQ738"/>
      <c r="GCR738"/>
      <c r="GCS738"/>
      <c r="GCT738"/>
      <c r="GCU738"/>
      <c r="GCV738"/>
      <c r="GCW738"/>
      <c r="GCX738"/>
      <c r="GCY738"/>
      <c r="GCZ738"/>
      <c r="GDA738"/>
      <c r="GDB738"/>
      <c r="GDC738"/>
      <c r="GDD738"/>
      <c r="GDE738"/>
      <c r="GDF738"/>
      <c r="GDG738"/>
      <c r="GDH738"/>
      <c r="GDI738"/>
      <c r="GDJ738"/>
      <c r="GDK738"/>
      <c r="GDL738"/>
      <c r="GDM738"/>
      <c r="GDN738"/>
      <c r="GDO738"/>
      <c r="GDP738"/>
      <c r="GDQ738"/>
      <c r="GDR738"/>
      <c r="GDS738"/>
      <c r="GDT738"/>
      <c r="GDU738"/>
      <c r="GDV738"/>
      <c r="GDW738"/>
      <c r="GDX738"/>
      <c r="GDY738"/>
      <c r="GDZ738"/>
      <c r="GEA738"/>
      <c r="GEB738"/>
      <c r="GEC738"/>
      <c r="GED738"/>
      <c r="GEE738"/>
      <c r="GEF738"/>
      <c r="GEG738"/>
      <c r="GEH738"/>
      <c r="GEI738"/>
      <c r="GEJ738"/>
      <c r="GEK738"/>
      <c r="GEL738"/>
      <c r="GEM738"/>
      <c r="GEN738"/>
      <c r="GEO738"/>
      <c r="GEP738"/>
      <c r="GEQ738"/>
      <c r="GER738"/>
      <c r="GES738"/>
      <c r="GET738"/>
      <c r="GEU738"/>
      <c r="GEV738"/>
      <c r="GEW738"/>
      <c r="GEX738"/>
      <c r="GEY738"/>
      <c r="GEZ738"/>
      <c r="GFA738"/>
      <c r="GFB738"/>
      <c r="GFC738"/>
      <c r="GFD738"/>
      <c r="GFE738"/>
      <c r="GFF738"/>
      <c r="GFG738"/>
      <c r="GFH738"/>
      <c r="GFI738"/>
      <c r="GFJ738"/>
      <c r="GFK738"/>
      <c r="GFL738"/>
      <c r="GFM738"/>
      <c r="GFN738"/>
      <c r="GFO738"/>
      <c r="GFP738"/>
      <c r="GFQ738"/>
      <c r="GFR738"/>
      <c r="GFS738"/>
      <c r="GFT738"/>
      <c r="GFU738"/>
      <c r="GFV738"/>
      <c r="GFW738"/>
      <c r="GFX738"/>
      <c r="GFY738"/>
      <c r="GFZ738"/>
      <c r="GGA738"/>
      <c r="GGB738"/>
      <c r="GGC738"/>
      <c r="GGD738"/>
      <c r="GGE738"/>
      <c r="GGF738"/>
      <c r="GGG738"/>
      <c r="GGH738"/>
      <c r="GGI738"/>
      <c r="GGJ738"/>
      <c r="GGK738"/>
      <c r="GGL738"/>
      <c r="GGM738"/>
      <c r="GGN738"/>
      <c r="GGO738"/>
      <c r="GGP738"/>
      <c r="GGQ738"/>
      <c r="GGR738"/>
      <c r="GGS738"/>
      <c r="GGT738"/>
      <c r="GGU738"/>
      <c r="GGV738"/>
      <c r="GGW738"/>
      <c r="GGX738"/>
      <c r="GGY738"/>
      <c r="GGZ738"/>
      <c r="GHA738"/>
      <c r="GHB738"/>
      <c r="GHC738"/>
      <c r="GHD738"/>
      <c r="GHE738"/>
      <c r="GHF738"/>
      <c r="GHG738"/>
      <c r="GHH738"/>
      <c r="GHI738"/>
      <c r="GHJ738"/>
      <c r="GHK738"/>
      <c r="GHL738"/>
      <c r="GHM738"/>
      <c r="GHN738"/>
      <c r="GHO738"/>
      <c r="GHP738"/>
      <c r="GHQ738"/>
      <c r="GHR738"/>
      <c r="GHS738"/>
      <c r="GHT738"/>
      <c r="GHU738"/>
      <c r="GHV738"/>
      <c r="GHW738"/>
      <c r="GHX738"/>
      <c r="GHY738"/>
      <c r="GHZ738"/>
      <c r="GIA738"/>
      <c r="GIB738"/>
      <c r="GIC738"/>
      <c r="GID738"/>
      <c r="GIE738"/>
      <c r="GIF738"/>
      <c r="GIG738"/>
      <c r="GIH738"/>
      <c r="GII738"/>
      <c r="GIJ738"/>
      <c r="GIK738"/>
      <c r="GIL738"/>
      <c r="GIM738"/>
      <c r="GIN738"/>
      <c r="GIO738"/>
      <c r="GIP738"/>
      <c r="GIQ738"/>
      <c r="GIR738"/>
      <c r="GIS738"/>
      <c r="GIT738"/>
      <c r="GIU738"/>
      <c r="GIV738"/>
      <c r="GIW738"/>
      <c r="GIX738"/>
      <c r="GIY738"/>
      <c r="GIZ738"/>
      <c r="GJA738"/>
      <c r="GJB738"/>
      <c r="GJC738"/>
      <c r="GJD738"/>
      <c r="GJE738"/>
      <c r="GJF738"/>
      <c r="GJG738"/>
      <c r="GJH738"/>
      <c r="GJI738"/>
      <c r="GJJ738"/>
      <c r="GJK738"/>
      <c r="GJL738"/>
      <c r="GJM738"/>
      <c r="GJN738"/>
      <c r="GJO738"/>
      <c r="GJP738"/>
      <c r="GJQ738"/>
      <c r="GJR738"/>
      <c r="GJS738"/>
      <c r="GJT738"/>
      <c r="GJU738"/>
      <c r="GJV738"/>
      <c r="GJW738"/>
      <c r="GJX738"/>
      <c r="GJY738"/>
      <c r="GJZ738"/>
      <c r="GKA738"/>
      <c r="GKB738"/>
      <c r="GKC738"/>
      <c r="GKD738"/>
      <c r="GKE738"/>
      <c r="GKF738"/>
      <c r="GKG738"/>
      <c r="GKH738"/>
      <c r="GKI738"/>
      <c r="GKJ738"/>
      <c r="GKK738"/>
      <c r="GKL738"/>
      <c r="GKM738"/>
      <c r="GKN738"/>
      <c r="GKO738"/>
      <c r="GKP738"/>
      <c r="GKQ738"/>
      <c r="GKR738"/>
      <c r="GKS738"/>
      <c r="GKT738"/>
      <c r="GKU738"/>
      <c r="GKV738"/>
      <c r="GKW738"/>
      <c r="GKX738"/>
      <c r="GKY738"/>
      <c r="GKZ738"/>
      <c r="GLA738"/>
      <c r="GLB738"/>
      <c r="GLC738"/>
      <c r="GLD738"/>
      <c r="GLE738"/>
      <c r="GLF738"/>
      <c r="GLG738"/>
      <c r="GLH738"/>
      <c r="GLI738"/>
      <c r="GLJ738"/>
      <c r="GLK738"/>
      <c r="GLL738"/>
      <c r="GLM738"/>
      <c r="GLN738"/>
      <c r="GLO738"/>
      <c r="GLP738"/>
      <c r="GLQ738"/>
      <c r="GLR738"/>
      <c r="GLS738"/>
      <c r="GLT738"/>
      <c r="GLU738"/>
      <c r="GLV738"/>
      <c r="GLW738"/>
      <c r="GLX738"/>
      <c r="GLY738"/>
      <c r="GLZ738"/>
      <c r="GMA738"/>
      <c r="GMB738"/>
      <c r="GMC738"/>
      <c r="GMD738"/>
      <c r="GME738"/>
      <c r="GMF738"/>
      <c r="GMG738"/>
      <c r="GMH738"/>
      <c r="GMI738"/>
      <c r="GMJ738"/>
      <c r="GMK738"/>
      <c r="GML738"/>
      <c r="GMM738"/>
      <c r="GMN738"/>
      <c r="GMO738"/>
      <c r="GMP738"/>
      <c r="GMQ738"/>
      <c r="GMR738"/>
      <c r="GMS738"/>
      <c r="GMT738"/>
      <c r="GMU738"/>
      <c r="GMV738"/>
      <c r="GMW738"/>
      <c r="GMX738"/>
      <c r="GMY738"/>
      <c r="GMZ738"/>
      <c r="GNA738"/>
      <c r="GNB738"/>
      <c r="GNC738"/>
      <c r="GND738"/>
      <c r="GNE738"/>
      <c r="GNF738"/>
      <c r="GNG738"/>
      <c r="GNH738"/>
      <c r="GNI738"/>
      <c r="GNJ738"/>
      <c r="GNK738"/>
      <c r="GNL738"/>
      <c r="GNM738"/>
      <c r="GNN738"/>
      <c r="GNO738"/>
      <c r="GNP738"/>
      <c r="GNQ738"/>
      <c r="GNR738"/>
      <c r="GNS738"/>
      <c r="GNT738"/>
      <c r="GNU738"/>
      <c r="GNV738"/>
      <c r="GNW738"/>
      <c r="GNX738"/>
      <c r="GNY738"/>
      <c r="GNZ738"/>
      <c r="GOA738"/>
      <c r="GOB738"/>
      <c r="GOC738"/>
      <c r="GOD738"/>
      <c r="GOE738"/>
      <c r="GOF738"/>
      <c r="GOG738"/>
      <c r="GOH738"/>
      <c r="GOI738"/>
      <c r="GOJ738"/>
      <c r="GOK738"/>
      <c r="GOL738"/>
      <c r="GOM738"/>
      <c r="GON738"/>
      <c r="GOO738"/>
      <c r="GOP738"/>
      <c r="GOQ738"/>
      <c r="GOR738"/>
      <c r="GOS738"/>
      <c r="GOT738"/>
      <c r="GOU738"/>
      <c r="GOV738"/>
      <c r="GOW738"/>
      <c r="GOX738"/>
      <c r="GOY738"/>
      <c r="GOZ738"/>
      <c r="GPA738"/>
      <c r="GPB738"/>
      <c r="GPC738"/>
      <c r="GPD738"/>
      <c r="GPE738"/>
      <c r="GPF738"/>
      <c r="GPG738"/>
      <c r="GPH738"/>
      <c r="GPI738"/>
      <c r="GPJ738"/>
      <c r="GPK738"/>
      <c r="GPL738"/>
      <c r="GPM738"/>
      <c r="GPN738"/>
      <c r="GPO738"/>
      <c r="GPP738"/>
      <c r="GPQ738"/>
      <c r="GPR738"/>
      <c r="GPS738"/>
      <c r="GPT738"/>
      <c r="GPU738"/>
      <c r="GPV738"/>
      <c r="GPW738"/>
      <c r="GPX738"/>
      <c r="GPY738"/>
      <c r="GPZ738"/>
      <c r="GQA738"/>
      <c r="GQB738"/>
      <c r="GQC738"/>
      <c r="GQD738"/>
      <c r="GQE738"/>
      <c r="GQF738"/>
      <c r="GQG738"/>
      <c r="GQH738"/>
      <c r="GQI738"/>
      <c r="GQJ738"/>
      <c r="GQK738"/>
      <c r="GQL738"/>
      <c r="GQM738"/>
      <c r="GQN738"/>
      <c r="GQO738"/>
      <c r="GQP738"/>
      <c r="GQQ738"/>
      <c r="GQR738"/>
      <c r="GQS738"/>
      <c r="GQT738"/>
      <c r="GQU738"/>
      <c r="GQV738"/>
      <c r="GQW738"/>
      <c r="GQX738"/>
      <c r="GQY738"/>
      <c r="GQZ738"/>
      <c r="GRA738"/>
      <c r="GRB738"/>
      <c r="GRC738"/>
      <c r="GRD738"/>
      <c r="GRE738"/>
      <c r="GRF738"/>
      <c r="GRG738"/>
      <c r="GRH738"/>
      <c r="GRI738"/>
      <c r="GRJ738"/>
      <c r="GRK738"/>
      <c r="GRL738"/>
      <c r="GRM738"/>
      <c r="GRN738"/>
      <c r="GRO738"/>
      <c r="GRP738"/>
      <c r="GRQ738"/>
      <c r="GRR738"/>
      <c r="GRS738"/>
      <c r="GRT738"/>
      <c r="GRU738"/>
      <c r="GRV738"/>
      <c r="GRW738"/>
      <c r="GRX738"/>
      <c r="GRY738"/>
      <c r="GRZ738"/>
      <c r="GSA738"/>
      <c r="GSB738"/>
      <c r="GSC738"/>
      <c r="GSD738"/>
      <c r="GSE738"/>
      <c r="GSF738"/>
      <c r="GSG738"/>
      <c r="GSH738"/>
      <c r="GSI738"/>
      <c r="GSJ738"/>
      <c r="GSK738"/>
      <c r="GSL738"/>
      <c r="GSM738"/>
      <c r="GSN738"/>
      <c r="GSO738"/>
      <c r="GSP738"/>
      <c r="GSQ738"/>
      <c r="GSR738"/>
      <c r="GSS738"/>
      <c r="GST738"/>
      <c r="GSU738"/>
      <c r="GSV738"/>
      <c r="GSW738"/>
      <c r="GSX738"/>
      <c r="GSY738"/>
      <c r="GSZ738"/>
      <c r="GTA738"/>
      <c r="GTB738"/>
      <c r="GTC738"/>
      <c r="GTD738"/>
      <c r="GTE738"/>
      <c r="GTF738"/>
      <c r="GTG738"/>
      <c r="GTH738"/>
      <c r="GTI738"/>
      <c r="GTJ738"/>
      <c r="GTK738"/>
      <c r="GTL738"/>
      <c r="GTM738"/>
      <c r="GTN738"/>
      <c r="GTO738"/>
      <c r="GTP738"/>
      <c r="GTQ738"/>
      <c r="GTR738"/>
      <c r="GTS738"/>
      <c r="GTT738"/>
      <c r="GTU738"/>
      <c r="GTV738"/>
      <c r="GTW738"/>
      <c r="GTX738"/>
      <c r="GTY738"/>
      <c r="GTZ738"/>
      <c r="GUA738"/>
      <c r="GUB738"/>
      <c r="GUC738"/>
      <c r="GUD738"/>
      <c r="GUE738"/>
      <c r="GUF738"/>
      <c r="GUG738"/>
      <c r="GUH738"/>
      <c r="GUI738"/>
      <c r="GUJ738"/>
      <c r="GUK738"/>
      <c r="GUL738"/>
      <c r="GUM738"/>
      <c r="GUN738"/>
      <c r="GUO738"/>
      <c r="GUP738"/>
      <c r="GUQ738"/>
      <c r="GUR738"/>
      <c r="GUS738"/>
      <c r="GUT738"/>
      <c r="GUU738"/>
      <c r="GUV738"/>
      <c r="GUW738"/>
      <c r="GUX738"/>
      <c r="GUY738"/>
      <c r="GUZ738"/>
      <c r="GVA738"/>
      <c r="GVB738"/>
      <c r="GVC738"/>
      <c r="GVD738"/>
      <c r="GVE738"/>
      <c r="GVF738"/>
      <c r="GVG738"/>
      <c r="GVH738"/>
      <c r="GVI738"/>
      <c r="GVJ738"/>
      <c r="GVK738"/>
      <c r="GVL738"/>
      <c r="GVM738"/>
      <c r="GVN738"/>
      <c r="GVO738"/>
      <c r="GVP738"/>
      <c r="GVQ738"/>
      <c r="GVR738"/>
      <c r="GVS738"/>
      <c r="GVT738"/>
      <c r="GVU738"/>
      <c r="GVV738"/>
      <c r="GVW738"/>
      <c r="GVX738"/>
      <c r="GVY738"/>
      <c r="GVZ738"/>
      <c r="GWA738"/>
      <c r="GWB738"/>
      <c r="GWC738"/>
      <c r="GWD738"/>
      <c r="GWE738"/>
      <c r="GWF738"/>
      <c r="GWG738"/>
      <c r="GWH738"/>
      <c r="GWI738"/>
      <c r="GWJ738"/>
      <c r="GWK738"/>
      <c r="GWL738"/>
      <c r="GWM738"/>
      <c r="GWN738"/>
      <c r="GWO738"/>
      <c r="GWP738"/>
      <c r="GWQ738"/>
      <c r="GWR738"/>
      <c r="GWS738"/>
      <c r="GWT738"/>
      <c r="GWU738"/>
      <c r="GWV738"/>
      <c r="GWW738"/>
      <c r="GWX738"/>
      <c r="GWY738"/>
      <c r="GWZ738"/>
      <c r="GXA738"/>
      <c r="GXB738"/>
      <c r="GXC738"/>
      <c r="GXD738"/>
      <c r="GXE738"/>
      <c r="GXF738"/>
      <c r="GXG738"/>
      <c r="GXH738"/>
      <c r="GXI738"/>
      <c r="GXJ738"/>
      <c r="GXK738"/>
      <c r="GXL738"/>
      <c r="GXM738"/>
      <c r="GXN738"/>
      <c r="GXO738"/>
      <c r="GXP738"/>
      <c r="GXQ738"/>
      <c r="GXR738"/>
      <c r="GXS738"/>
      <c r="GXT738"/>
      <c r="GXU738"/>
      <c r="GXV738"/>
      <c r="GXW738"/>
      <c r="GXX738"/>
      <c r="GXY738"/>
      <c r="GXZ738"/>
      <c r="GYA738"/>
      <c r="GYB738"/>
      <c r="GYC738"/>
      <c r="GYD738"/>
      <c r="GYE738"/>
      <c r="GYF738"/>
      <c r="GYG738"/>
      <c r="GYH738"/>
      <c r="GYI738"/>
      <c r="GYJ738"/>
      <c r="GYK738"/>
      <c r="GYL738"/>
      <c r="GYM738"/>
      <c r="GYN738"/>
      <c r="GYO738"/>
      <c r="GYP738"/>
      <c r="GYQ738"/>
      <c r="GYR738"/>
      <c r="GYS738"/>
      <c r="GYT738"/>
      <c r="GYU738"/>
      <c r="GYV738"/>
      <c r="GYW738"/>
      <c r="GYX738"/>
      <c r="GYY738"/>
      <c r="GYZ738"/>
      <c r="GZA738"/>
      <c r="GZB738"/>
      <c r="GZC738"/>
      <c r="GZD738"/>
      <c r="GZE738"/>
      <c r="GZF738"/>
      <c r="GZG738"/>
      <c r="GZH738"/>
      <c r="GZI738"/>
      <c r="GZJ738"/>
      <c r="GZK738"/>
      <c r="GZL738"/>
      <c r="GZM738"/>
      <c r="GZN738"/>
      <c r="GZO738"/>
      <c r="GZP738"/>
      <c r="GZQ738"/>
      <c r="GZR738"/>
      <c r="GZS738"/>
      <c r="GZT738"/>
      <c r="GZU738"/>
      <c r="GZV738"/>
      <c r="GZW738"/>
      <c r="GZX738"/>
      <c r="GZY738"/>
      <c r="GZZ738"/>
      <c r="HAA738"/>
      <c r="HAB738"/>
      <c r="HAC738"/>
      <c r="HAD738"/>
      <c r="HAE738"/>
      <c r="HAF738"/>
      <c r="HAG738"/>
      <c r="HAH738"/>
      <c r="HAI738"/>
      <c r="HAJ738"/>
      <c r="HAK738"/>
      <c r="HAL738"/>
      <c r="HAM738"/>
      <c r="HAN738"/>
      <c r="HAO738"/>
      <c r="HAP738"/>
      <c r="HAQ738"/>
      <c r="HAR738"/>
      <c r="HAS738"/>
      <c r="HAT738"/>
      <c r="HAU738"/>
      <c r="HAV738"/>
      <c r="HAW738"/>
      <c r="HAX738"/>
      <c r="HAY738"/>
      <c r="HAZ738"/>
      <c r="HBA738"/>
      <c r="HBB738"/>
      <c r="HBC738"/>
      <c r="HBD738"/>
      <c r="HBE738"/>
      <c r="HBF738"/>
      <c r="HBG738"/>
      <c r="HBH738"/>
      <c r="HBI738"/>
      <c r="HBJ738"/>
      <c r="HBK738"/>
      <c r="HBL738"/>
      <c r="HBM738"/>
      <c r="HBN738"/>
      <c r="HBO738"/>
      <c r="HBP738"/>
      <c r="HBQ738"/>
      <c r="HBR738"/>
      <c r="HBS738"/>
      <c r="HBT738"/>
      <c r="HBU738"/>
      <c r="HBV738"/>
      <c r="HBW738"/>
      <c r="HBX738"/>
      <c r="HBY738"/>
      <c r="HBZ738"/>
      <c r="HCA738"/>
      <c r="HCB738"/>
      <c r="HCC738"/>
      <c r="HCD738"/>
      <c r="HCE738"/>
      <c r="HCF738"/>
      <c r="HCG738"/>
      <c r="HCH738"/>
      <c r="HCI738"/>
      <c r="HCJ738"/>
      <c r="HCK738"/>
      <c r="HCL738"/>
      <c r="HCM738"/>
      <c r="HCN738"/>
      <c r="HCO738"/>
      <c r="HCP738"/>
      <c r="HCQ738"/>
      <c r="HCR738"/>
      <c r="HCS738"/>
      <c r="HCT738"/>
      <c r="HCU738"/>
      <c r="HCV738"/>
      <c r="HCW738"/>
      <c r="HCX738"/>
      <c r="HCY738"/>
      <c r="HCZ738"/>
      <c r="HDA738"/>
      <c r="HDB738"/>
      <c r="HDC738"/>
      <c r="HDD738"/>
      <c r="HDE738"/>
      <c r="HDF738"/>
      <c r="HDG738"/>
      <c r="HDH738"/>
      <c r="HDI738"/>
      <c r="HDJ738"/>
      <c r="HDK738"/>
      <c r="HDL738"/>
      <c r="HDM738"/>
      <c r="HDN738"/>
      <c r="HDO738"/>
      <c r="HDP738"/>
      <c r="HDQ738"/>
      <c r="HDR738"/>
      <c r="HDS738"/>
      <c r="HDT738"/>
      <c r="HDU738"/>
      <c r="HDV738"/>
      <c r="HDW738"/>
      <c r="HDX738"/>
      <c r="HDY738"/>
      <c r="HDZ738"/>
      <c r="HEA738"/>
      <c r="HEB738"/>
      <c r="HEC738"/>
      <c r="HED738"/>
      <c r="HEE738"/>
      <c r="HEF738"/>
      <c r="HEG738"/>
      <c r="HEH738"/>
      <c r="HEI738"/>
      <c r="HEJ738"/>
      <c r="HEK738"/>
      <c r="HEL738"/>
      <c r="HEM738"/>
      <c r="HEN738"/>
      <c r="HEO738"/>
      <c r="HEP738"/>
      <c r="HEQ738"/>
      <c r="HER738"/>
      <c r="HES738"/>
      <c r="HET738"/>
      <c r="HEU738"/>
      <c r="HEV738"/>
      <c r="HEW738"/>
      <c r="HEX738"/>
      <c r="HEY738"/>
      <c r="HEZ738"/>
      <c r="HFA738"/>
      <c r="HFB738"/>
      <c r="HFC738"/>
      <c r="HFD738"/>
      <c r="HFE738"/>
      <c r="HFF738"/>
      <c r="HFG738"/>
      <c r="HFH738"/>
      <c r="HFI738"/>
      <c r="HFJ738"/>
      <c r="HFK738"/>
      <c r="HFL738"/>
      <c r="HFM738"/>
      <c r="HFN738"/>
      <c r="HFO738"/>
      <c r="HFP738"/>
      <c r="HFQ738"/>
      <c r="HFR738"/>
      <c r="HFS738"/>
      <c r="HFT738"/>
      <c r="HFU738"/>
      <c r="HFV738"/>
      <c r="HFW738"/>
      <c r="HFX738"/>
      <c r="HFY738"/>
      <c r="HFZ738"/>
      <c r="HGA738"/>
      <c r="HGB738"/>
      <c r="HGC738"/>
      <c r="HGD738"/>
      <c r="HGE738"/>
      <c r="HGF738"/>
      <c r="HGG738"/>
      <c r="HGH738"/>
      <c r="HGI738"/>
      <c r="HGJ738"/>
      <c r="HGK738"/>
      <c r="HGL738"/>
      <c r="HGM738"/>
      <c r="HGN738"/>
      <c r="HGO738"/>
      <c r="HGP738"/>
      <c r="HGQ738"/>
      <c r="HGR738"/>
      <c r="HGS738"/>
      <c r="HGT738"/>
      <c r="HGU738"/>
      <c r="HGV738"/>
      <c r="HGW738"/>
      <c r="HGX738"/>
      <c r="HGY738"/>
      <c r="HGZ738"/>
      <c r="HHA738"/>
      <c r="HHB738"/>
      <c r="HHC738"/>
      <c r="HHD738"/>
      <c r="HHE738"/>
      <c r="HHF738"/>
      <c r="HHG738"/>
      <c r="HHH738"/>
      <c r="HHI738"/>
      <c r="HHJ738"/>
      <c r="HHK738"/>
      <c r="HHL738"/>
      <c r="HHM738"/>
      <c r="HHN738"/>
      <c r="HHO738"/>
      <c r="HHP738"/>
      <c r="HHQ738"/>
      <c r="HHR738"/>
      <c r="HHS738"/>
      <c r="HHT738"/>
      <c r="HHU738"/>
      <c r="HHV738"/>
      <c r="HHW738"/>
      <c r="HHX738"/>
      <c r="HHY738"/>
      <c r="HHZ738"/>
      <c r="HIA738"/>
      <c r="HIB738"/>
      <c r="HIC738"/>
      <c r="HID738"/>
      <c r="HIE738"/>
      <c r="HIF738"/>
      <c r="HIG738"/>
      <c r="HIH738"/>
      <c r="HII738"/>
      <c r="HIJ738"/>
      <c r="HIK738"/>
      <c r="HIL738"/>
      <c r="HIM738"/>
      <c r="HIN738"/>
      <c r="HIO738"/>
      <c r="HIP738"/>
      <c r="HIQ738"/>
      <c r="HIR738"/>
      <c r="HIS738"/>
      <c r="HIT738"/>
      <c r="HIU738"/>
      <c r="HIV738"/>
      <c r="HIW738"/>
      <c r="HIX738"/>
      <c r="HIY738"/>
      <c r="HIZ738"/>
      <c r="HJA738"/>
      <c r="HJB738"/>
      <c r="HJC738"/>
      <c r="HJD738"/>
      <c r="HJE738"/>
      <c r="HJF738"/>
      <c r="HJG738"/>
      <c r="HJH738"/>
      <c r="HJI738"/>
      <c r="HJJ738"/>
      <c r="HJK738"/>
      <c r="HJL738"/>
      <c r="HJM738"/>
      <c r="HJN738"/>
      <c r="HJO738"/>
      <c r="HJP738"/>
      <c r="HJQ738"/>
      <c r="HJR738"/>
      <c r="HJS738"/>
      <c r="HJT738"/>
      <c r="HJU738"/>
      <c r="HJV738"/>
      <c r="HJW738"/>
      <c r="HJX738"/>
      <c r="HJY738"/>
      <c r="HJZ738"/>
      <c r="HKA738"/>
      <c r="HKB738"/>
      <c r="HKC738"/>
      <c r="HKD738"/>
      <c r="HKE738"/>
      <c r="HKF738"/>
      <c r="HKG738"/>
      <c r="HKH738"/>
      <c r="HKI738"/>
      <c r="HKJ738"/>
      <c r="HKK738"/>
      <c r="HKL738"/>
      <c r="HKM738"/>
      <c r="HKN738"/>
      <c r="HKO738"/>
      <c r="HKP738"/>
      <c r="HKQ738"/>
      <c r="HKR738"/>
      <c r="HKS738"/>
      <c r="HKT738"/>
      <c r="HKU738"/>
      <c r="HKV738"/>
      <c r="HKW738"/>
      <c r="HKX738"/>
      <c r="HKY738"/>
      <c r="HKZ738"/>
      <c r="HLA738"/>
      <c r="HLB738"/>
      <c r="HLC738"/>
      <c r="HLD738"/>
      <c r="HLE738"/>
      <c r="HLF738"/>
      <c r="HLG738"/>
      <c r="HLH738"/>
      <c r="HLI738"/>
      <c r="HLJ738"/>
      <c r="HLK738"/>
      <c r="HLL738"/>
      <c r="HLM738"/>
      <c r="HLN738"/>
      <c r="HLO738"/>
      <c r="HLP738"/>
      <c r="HLQ738"/>
      <c r="HLR738"/>
      <c r="HLS738"/>
      <c r="HLT738"/>
      <c r="HLU738"/>
      <c r="HLV738"/>
      <c r="HLW738"/>
      <c r="HLX738"/>
      <c r="HLY738"/>
      <c r="HLZ738"/>
      <c r="HMA738"/>
      <c r="HMB738"/>
      <c r="HMC738"/>
      <c r="HMD738"/>
      <c r="HME738"/>
      <c r="HMF738"/>
      <c r="HMG738"/>
      <c r="HMH738"/>
      <c r="HMI738"/>
      <c r="HMJ738"/>
      <c r="HMK738"/>
      <c r="HML738"/>
      <c r="HMM738"/>
      <c r="HMN738"/>
      <c r="HMO738"/>
      <c r="HMP738"/>
      <c r="HMQ738"/>
      <c r="HMR738"/>
      <c r="HMS738"/>
      <c r="HMT738"/>
      <c r="HMU738"/>
      <c r="HMV738"/>
      <c r="HMW738"/>
      <c r="HMX738"/>
      <c r="HMY738"/>
      <c r="HMZ738"/>
      <c r="HNA738"/>
      <c r="HNB738"/>
      <c r="HNC738"/>
      <c r="HND738"/>
      <c r="HNE738"/>
      <c r="HNF738"/>
      <c r="HNG738"/>
      <c r="HNH738"/>
      <c r="HNI738"/>
      <c r="HNJ738"/>
      <c r="HNK738"/>
      <c r="HNL738"/>
      <c r="HNM738"/>
      <c r="HNN738"/>
      <c r="HNO738"/>
      <c r="HNP738"/>
      <c r="HNQ738"/>
      <c r="HNR738"/>
      <c r="HNS738"/>
      <c r="HNT738"/>
      <c r="HNU738"/>
      <c r="HNV738"/>
      <c r="HNW738"/>
      <c r="HNX738"/>
      <c r="HNY738"/>
      <c r="HNZ738"/>
      <c r="HOA738"/>
      <c r="HOB738"/>
      <c r="HOC738"/>
      <c r="HOD738"/>
      <c r="HOE738"/>
      <c r="HOF738"/>
      <c r="HOG738"/>
      <c r="HOH738"/>
      <c r="HOI738"/>
      <c r="HOJ738"/>
      <c r="HOK738"/>
      <c r="HOL738"/>
      <c r="HOM738"/>
      <c r="HON738"/>
      <c r="HOO738"/>
      <c r="HOP738"/>
      <c r="HOQ738"/>
      <c r="HOR738"/>
      <c r="HOS738"/>
      <c r="HOT738"/>
      <c r="HOU738"/>
      <c r="HOV738"/>
      <c r="HOW738"/>
      <c r="HOX738"/>
      <c r="HOY738"/>
      <c r="HOZ738"/>
      <c r="HPA738"/>
      <c r="HPB738"/>
      <c r="HPC738"/>
      <c r="HPD738"/>
      <c r="HPE738"/>
      <c r="HPF738"/>
      <c r="HPG738"/>
      <c r="HPH738"/>
      <c r="HPI738"/>
      <c r="HPJ738"/>
      <c r="HPK738"/>
      <c r="HPL738"/>
      <c r="HPM738"/>
      <c r="HPN738"/>
      <c r="HPO738"/>
      <c r="HPP738"/>
      <c r="HPQ738"/>
      <c r="HPR738"/>
      <c r="HPS738"/>
      <c r="HPT738"/>
      <c r="HPU738"/>
      <c r="HPV738"/>
      <c r="HPW738"/>
      <c r="HPX738"/>
      <c r="HPY738"/>
      <c r="HPZ738"/>
      <c r="HQA738"/>
      <c r="HQB738"/>
      <c r="HQC738"/>
      <c r="HQD738"/>
      <c r="HQE738"/>
      <c r="HQF738"/>
      <c r="HQG738"/>
      <c r="HQH738"/>
      <c r="HQI738"/>
      <c r="HQJ738"/>
      <c r="HQK738"/>
      <c r="HQL738"/>
      <c r="HQM738"/>
      <c r="HQN738"/>
      <c r="HQO738"/>
      <c r="HQP738"/>
      <c r="HQQ738"/>
      <c r="HQR738"/>
      <c r="HQS738"/>
      <c r="HQT738"/>
      <c r="HQU738"/>
      <c r="HQV738"/>
      <c r="HQW738"/>
      <c r="HQX738"/>
      <c r="HQY738"/>
      <c r="HQZ738"/>
      <c r="HRA738"/>
      <c r="HRB738"/>
      <c r="HRC738"/>
      <c r="HRD738"/>
      <c r="HRE738"/>
      <c r="HRF738"/>
      <c r="HRG738"/>
      <c r="HRH738"/>
      <c r="HRI738"/>
      <c r="HRJ738"/>
      <c r="HRK738"/>
      <c r="HRL738"/>
      <c r="HRM738"/>
      <c r="HRN738"/>
      <c r="HRO738"/>
      <c r="HRP738"/>
      <c r="HRQ738"/>
      <c r="HRR738"/>
      <c r="HRS738"/>
      <c r="HRT738"/>
      <c r="HRU738"/>
      <c r="HRV738"/>
      <c r="HRW738"/>
      <c r="HRX738"/>
      <c r="HRY738"/>
      <c r="HRZ738"/>
      <c r="HSA738"/>
      <c r="HSB738"/>
      <c r="HSC738"/>
      <c r="HSD738"/>
      <c r="HSE738"/>
      <c r="HSF738"/>
      <c r="HSG738"/>
      <c r="HSH738"/>
      <c r="HSI738"/>
      <c r="HSJ738"/>
      <c r="HSK738"/>
      <c r="HSL738"/>
      <c r="HSM738"/>
      <c r="HSN738"/>
      <c r="HSO738"/>
      <c r="HSP738"/>
      <c r="HSQ738"/>
      <c r="HSR738"/>
      <c r="HSS738"/>
      <c r="HST738"/>
      <c r="HSU738"/>
      <c r="HSV738"/>
      <c r="HSW738"/>
      <c r="HSX738"/>
      <c r="HSY738"/>
      <c r="HSZ738"/>
      <c r="HTA738"/>
      <c r="HTB738"/>
      <c r="HTC738"/>
      <c r="HTD738"/>
      <c r="HTE738"/>
      <c r="HTF738"/>
      <c r="HTG738"/>
      <c r="HTH738"/>
      <c r="HTI738"/>
      <c r="HTJ738"/>
      <c r="HTK738"/>
      <c r="HTL738"/>
      <c r="HTM738"/>
      <c r="HTN738"/>
      <c r="HTO738"/>
      <c r="HTP738"/>
      <c r="HTQ738"/>
      <c r="HTR738"/>
      <c r="HTS738"/>
      <c r="HTT738"/>
      <c r="HTU738"/>
      <c r="HTV738"/>
      <c r="HTW738"/>
      <c r="HTX738"/>
      <c r="HTY738"/>
      <c r="HTZ738"/>
      <c r="HUA738"/>
      <c r="HUB738"/>
      <c r="HUC738"/>
      <c r="HUD738"/>
      <c r="HUE738"/>
      <c r="HUF738"/>
      <c r="HUG738"/>
      <c r="HUH738"/>
      <c r="HUI738"/>
      <c r="HUJ738"/>
      <c r="HUK738"/>
      <c r="HUL738"/>
      <c r="HUM738"/>
      <c r="HUN738"/>
      <c r="HUO738"/>
      <c r="HUP738"/>
      <c r="HUQ738"/>
      <c r="HUR738"/>
      <c r="HUS738"/>
      <c r="HUT738"/>
      <c r="HUU738"/>
      <c r="HUV738"/>
      <c r="HUW738"/>
      <c r="HUX738"/>
      <c r="HUY738"/>
      <c r="HUZ738"/>
      <c r="HVA738"/>
      <c r="HVB738"/>
      <c r="HVC738"/>
      <c r="HVD738"/>
      <c r="HVE738"/>
      <c r="HVF738"/>
      <c r="HVG738"/>
      <c r="HVH738"/>
      <c r="HVI738"/>
      <c r="HVJ738"/>
      <c r="HVK738"/>
      <c r="HVL738"/>
      <c r="HVM738"/>
      <c r="HVN738"/>
      <c r="HVO738"/>
      <c r="HVP738"/>
      <c r="HVQ738"/>
      <c r="HVR738"/>
      <c r="HVS738"/>
      <c r="HVT738"/>
      <c r="HVU738"/>
      <c r="HVV738"/>
      <c r="HVW738"/>
      <c r="HVX738"/>
      <c r="HVY738"/>
      <c r="HVZ738"/>
      <c r="HWA738"/>
      <c r="HWB738"/>
      <c r="HWC738"/>
      <c r="HWD738"/>
      <c r="HWE738"/>
      <c r="HWF738"/>
      <c r="HWG738"/>
      <c r="HWH738"/>
      <c r="HWI738"/>
      <c r="HWJ738"/>
      <c r="HWK738"/>
      <c r="HWL738"/>
      <c r="HWM738"/>
      <c r="HWN738"/>
      <c r="HWO738"/>
      <c r="HWP738"/>
      <c r="HWQ738"/>
      <c r="HWR738"/>
      <c r="HWS738"/>
      <c r="HWT738"/>
      <c r="HWU738"/>
      <c r="HWV738"/>
      <c r="HWW738"/>
      <c r="HWX738"/>
      <c r="HWY738"/>
      <c r="HWZ738"/>
      <c r="HXA738"/>
      <c r="HXB738"/>
      <c r="HXC738"/>
      <c r="HXD738"/>
      <c r="HXE738"/>
      <c r="HXF738"/>
      <c r="HXG738"/>
      <c r="HXH738"/>
      <c r="HXI738"/>
      <c r="HXJ738"/>
      <c r="HXK738"/>
      <c r="HXL738"/>
      <c r="HXM738"/>
      <c r="HXN738"/>
      <c r="HXO738"/>
      <c r="HXP738"/>
      <c r="HXQ738"/>
      <c r="HXR738"/>
      <c r="HXS738"/>
      <c r="HXT738"/>
      <c r="HXU738"/>
      <c r="HXV738"/>
      <c r="HXW738"/>
      <c r="HXX738"/>
      <c r="HXY738"/>
      <c r="HXZ738"/>
      <c r="HYA738"/>
      <c r="HYB738"/>
      <c r="HYC738"/>
      <c r="HYD738"/>
      <c r="HYE738"/>
      <c r="HYF738"/>
      <c r="HYG738"/>
      <c r="HYH738"/>
      <c r="HYI738"/>
      <c r="HYJ738"/>
      <c r="HYK738"/>
      <c r="HYL738"/>
      <c r="HYM738"/>
      <c r="HYN738"/>
      <c r="HYO738"/>
      <c r="HYP738"/>
      <c r="HYQ738"/>
      <c r="HYR738"/>
      <c r="HYS738"/>
      <c r="HYT738"/>
      <c r="HYU738"/>
      <c r="HYV738"/>
      <c r="HYW738"/>
      <c r="HYX738"/>
      <c r="HYY738"/>
      <c r="HYZ738"/>
      <c r="HZA738"/>
      <c r="HZB738"/>
      <c r="HZC738"/>
      <c r="HZD738"/>
      <c r="HZE738"/>
      <c r="HZF738"/>
      <c r="HZG738"/>
      <c r="HZH738"/>
      <c r="HZI738"/>
      <c r="HZJ738"/>
      <c r="HZK738"/>
      <c r="HZL738"/>
      <c r="HZM738"/>
      <c r="HZN738"/>
      <c r="HZO738"/>
      <c r="HZP738"/>
      <c r="HZQ738"/>
      <c r="HZR738"/>
      <c r="HZS738"/>
      <c r="HZT738"/>
      <c r="HZU738"/>
      <c r="HZV738"/>
      <c r="HZW738"/>
      <c r="HZX738"/>
      <c r="HZY738"/>
      <c r="HZZ738"/>
      <c r="IAA738"/>
      <c r="IAB738"/>
      <c r="IAC738"/>
      <c r="IAD738"/>
      <c r="IAE738"/>
      <c r="IAF738"/>
      <c r="IAG738"/>
      <c r="IAH738"/>
      <c r="IAI738"/>
      <c r="IAJ738"/>
      <c r="IAK738"/>
      <c r="IAL738"/>
      <c r="IAM738"/>
      <c r="IAN738"/>
      <c r="IAO738"/>
      <c r="IAP738"/>
      <c r="IAQ738"/>
      <c r="IAR738"/>
      <c r="IAS738"/>
      <c r="IAT738"/>
      <c r="IAU738"/>
      <c r="IAV738"/>
      <c r="IAW738"/>
      <c r="IAX738"/>
      <c r="IAY738"/>
      <c r="IAZ738"/>
      <c r="IBA738"/>
      <c r="IBB738"/>
      <c r="IBC738"/>
      <c r="IBD738"/>
      <c r="IBE738"/>
      <c r="IBF738"/>
      <c r="IBG738"/>
      <c r="IBH738"/>
      <c r="IBI738"/>
      <c r="IBJ738"/>
      <c r="IBK738"/>
      <c r="IBL738"/>
      <c r="IBM738"/>
      <c r="IBN738"/>
      <c r="IBO738"/>
      <c r="IBP738"/>
      <c r="IBQ738"/>
      <c r="IBR738"/>
      <c r="IBS738"/>
      <c r="IBT738"/>
      <c r="IBU738"/>
      <c r="IBV738"/>
      <c r="IBW738"/>
      <c r="IBX738"/>
      <c r="IBY738"/>
      <c r="IBZ738"/>
      <c r="ICA738"/>
      <c r="ICB738"/>
      <c r="ICC738"/>
      <c r="ICD738"/>
      <c r="ICE738"/>
      <c r="ICF738"/>
      <c r="ICG738"/>
      <c r="ICH738"/>
      <c r="ICI738"/>
      <c r="ICJ738"/>
      <c r="ICK738"/>
      <c r="ICL738"/>
      <c r="ICM738"/>
      <c r="ICN738"/>
      <c r="ICO738"/>
      <c r="ICP738"/>
      <c r="ICQ738"/>
      <c r="ICR738"/>
      <c r="ICS738"/>
      <c r="ICT738"/>
      <c r="ICU738"/>
      <c r="ICV738"/>
      <c r="ICW738"/>
      <c r="ICX738"/>
      <c r="ICY738"/>
      <c r="ICZ738"/>
      <c r="IDA738"/>
      <c r="IDB738"/>
      <c r="IDC738"/>
      <c r="IDD738"/>
      <c r="IDE738"/>
      <c r="IDF738"/>
      <c r="IDG738"/>
      <c r="IDH738"/>
      <c r="IDI738"/>
      <c r="IDJ738"/>
      <c r="IDK738"/>
      <c r="IDL738"/>
      <c r="IDM738"/>
      <c r="IDN738"/>
      <c r="IDO738"/>
      <c r="IDP738"/>
      <c r="IDQ738"/>
      <c r="IDR738"/>
      <c r="IDS738"/>
      <c r="IDT738"/>
      <c r="IDU738"/>
      <c r="IDV738"/>
      <c r="IDW738"/>
      <c r="IDX738"/>
      <c r="IDY738"/>
      <c r="IDZ738"/>
      <c r="IEA738"/>
      <c r="IEB738"/>
      <c r="IEC738"/>
      <c r="IED738"/>
      <c r="IEE738"/>
      <c r="IEF738"/>
      <c r="IEG738"/>
      <c r="IEH738"/>
      <c r="IEI738"/>
      <c r="IEJ738"/>
      <c r="IEK738"/>
      <c r="IEL738"/>
      <c r="IEM738"/>
      <c r="IEN738"/>
      <c r="IEO738"/>
      <c r="IEP738"/>
      <c r="IEQ738"/>
      <c r="IER738"/>
      <c r="IES738"/>
      <c r="IET738"/>
      <c r="IEU738"/>
      <c r="IEV738"/>
      <c r="IEW738"/>
      <c r="IEX738"/>
      <c r="IEY738"/>
      <c r="IEZ738"/>
      <c r="IFA738"/>
      <c r="IFB738"/>
      <c r="IFC738"/>
      <c r="IFD738"/>
      <c r="IFE738"/>
      <c r="IFF738"/>
      <c r="IFG738"/>
      <c r="IFH738"/>
      <c r="IFI738"/>
      <c r="IFJ738"/>
      <c r="IFK738"/>
      <c r="IFL738"/>
      <c r="IFM738"/>
      <c r="IFN738"/>
      <c r="IFO738"/>
      <c r="IFP738"/>
      <c r="IFQ738"/>
      <c r="IFR738"/>
      <c r="IFS738"/>
      <c r="IFT738"/>
      <c r="IFU738"/>
      <c r="IFV738"/>
      <c r="IFW738"/>
      <c r="IFX738"/>
      <c r="IFY738"/>
      <c r="IFZ738"/>
      <c r="IGA738"/>
      <c r="IGB738"/>
      <c r="IGC738"/>
      <c r="IGD738"/>
      <c r="IGE738"/>
      <c r="IGF738"/>
      <c r="IGG738"/>
      <c r="IGH738"/>
      <c r="IGI738"/>
      <c r="IGJ738"/>
      <c r="IGK738"/>
      <c r="IGL738"/>
      <c r="IGM738"/>
      <c r="IGN738"/>
      <c r="IGO738"/>
      <c r="IGP738"/>
      <c r="IGQ738"/>
      <c r="IGR738"/>
      <c r="IGS738"/>
      <c r="IGT738"/>
      <c r="IGU738"/>
      <c r="IGV738"/>
      <c r="IGW738"/>
      <c r="IGX738"/>
      <c r="IGY738"/>
      <c r="IGZ738"/>
      <c r="IHA738"/>
      <c r="IHB738"/>
      <c r="IHC738"/>
      <c r="IHD738"/>
      <c r="IHE738"/>
      <c r="IHF738"/>
      <c r="IHG738"/>
      <c r="IHH738"/>
      <c r="IHI738"/>
      <c r="IHJ738"/>
      <c r="IHK738"/>
      <c r="IHL738"/>
      <c r="IHM738"/>
      <c r="IHN738"/>
      <c r="IHO738"/>
      <c r="IHP738"/>
      <c r="IHQ738"/>
      <c r="IHR738"/>
      <c r="IHS738"/>
      <c r="IHT738"/>
      <c r="IHU738"/>
      <c r="IHV738"/>
      <c r="IHW738"/>
      <c r="IHX738"/>
      <c r="IHY738"/>
      <c r="IHZ738"/>
      <c r="IIA738"/>
      <c r="IIB738"/>
      <c r="IIC738"/>
      <c r="IID738"/>
      <c r="IIE738"/>
      <c r="IIF738"/>
      <c r="IIG738"/>
      <c r="IIH738"/>
      <c r="III738"/>
      <c r="IIJ738"/>
      <c r="IIK738"/>
      <c r="IIL738"/>
      <c r="IIM738"/>
      <c r="IIN738"/>
      <c r="IIO738"/>
      <c r="IIP738"/>
      <c r="IIQ738"/>
      <c r="IIR738"/>
      <c r="IIS738"/>
      <c r="IIT738"/>
      <c r="IIU738"/>
      <c r="IIV738"/>
      <c r="IIW738"/>
      <c r="IIX738"/>
      <c r="IIY738"/>
      <c r="IIZ738"/>
      <c r="IJA738"/>
      <c r="IJB738"/>
      <c r="IJC738"/>
      <c r="IJD738"/>
      <c r="IJE738"/>
      <c r="IJF738"/>
      <c r="IJG738"/>
      <c r="IJH738"/>
      <c r="IJI738"/>
      <c r="IJJ738"/>
      <c r="IJK738"/>
      <c r="IJL738"/>
      <c r="IJM738"/>
      <c r="IJN738"/>
      <c r="IJO738"/>
      <c r="IJP738"/>
      <c r="IJQ738"/>
      <c r="IJR738"/>
      <c r="IJS738"/>
      <c r="IJT738"/>
      <c r="IJU738"/>
      <c r="IJV738"/>
      <c r="IJW738"/>
      <c r="IJX738"/>
      <c r="IJY738"/>
      <c r="IJZ738"/>
      <c r="IKA738"/>
      <c r="IKB738"/>
      <c r="IKC738"/>
      <c r="IKD738"/>
      <c r="IKE738"/>
      <c r="IKF738"/>
      <c r="IKG738"/>
      <c r="IKH738"/>
      <c r="IKI738"/>
      <c r="IKJ738"/>
      <c r="IKK738"/>
      <c r="IKL738"/>
      <c r="IKM738"/>
      <c r="IKN738"/>
      <c r="IKO738"/>
      <c r="IKP738"/>
      <c r="IKQ738"/>
      <c r="IKR738"/>
      <c r="IKS738"/>
      <c r="IKT738"/>
      <c r="IKU738"/>
      <c r="IKV738"/>
      <c r="IKW738"/>
      <c r="IKX738"/>
      <c r="IKY738"/>
      <c r="IKZ738"/>
      <c r="ILA738"/>
      <c r="ILB738"/>
      <c r="ILC738"/>
      <c r="ILD738"/>
      <c r="ILE738"/>
      <c r="ILF738"/>
      <c r="ILG738"/>
      <c r="ILH738"/>
      <c r="ILI738"/>
      <c r="ILJ738"/>
      <c r="ILK738"/>
      <c r="ILL738"/>
      <c r="ILM738"/>
      <c r="ILN738"/>
      <c r="ILO738"/>
      <c r="ILP738"/>
      <c r="ILQ738"/>
      <c r="ILR738"/>
      <c r="ILS738"/>
      <c r="ILT738"/>
      <c r="ILU738"/>
      <c r="ILV738"/>
      <c r="ILW738"/>
      <c r="ILX738"/>
      <c r="ILY738"/>
      <c r="ILZ738"/>
      <c r="IMA738"/>
      <c r="IMB738"/>
      <c r="IMC738"/>
      <c r="IMD738"/>
      <c r="IME738"/>
      <c r="IMF738"/>
      <c r="IMG738"/>
      <c r="IMH738"/>
      <c r="IMI738"/>
      <c r="IMJ738"/>
      <c r="IMK738"/>
      <c r="IML738"/>
      <c r="IMM738"/>
      <c r="IMN738"/>
      <c r="IMO738"/>
      <c r="IMP738"/>
      <c r="IMQ738"/>
      <c r="IMR738"/>
      <c r="IMS738"/>
      <c r="IMT738"/>
      <c r="IMU738"/>
      <c r="IMV738"/>
      <c r="IMW738"/>
      <c r="IMX738"/>
      <c r="IMY738"/>
      <c r="IMZ738"/>
      <c r="INA738"/>
      <c r="INB738"/>
      <c r="INC738"/>
      <c r="IND738"/>
      <c r="INE738"/>
      <c r="INF738"/>
      <c r="ING738"/>
      <c r="INH738"/>
      <c r="INI738"/>
      <c r="INJ738"/>
      <c r="INK738"/>
      <c r="INL738"/>
      <c r="INM738"/>
      <c r="INN738"/>
      <c r="INO738"/>
      <c r="INP738"/>
      <c r="INQ738"/>
      <c r="INR738"/>
      <c r="INS738"/>
      <c r="INT738"/>
      <c r="INU738"/>
      <c r="INV738"/>
      <c r="INW738"/>
      <c r="INX738"/>
      <c r="INY738"/>
      <c r="INZ738"/>
      <c r="IOA738"/>
      <c r="IOB738"/>
      <c r="IOC738"/>
      <c r="IOD738"/>
      <c r="IOE738"/>
      <c r="IOF738"/>
      <c r="IOG738"/>
      <c r="IOH738"/>
      <c r="IOI738"/>
      <c r="IOJ738"/>
      <c r="IOK738"/>
      <c r="IOL738"/>
      <c r="IOM738"/>
      <c r="ION738"/>
      <c r="IOO738"/>
      <c r="IOP738"/>
      <c r="IOQ738"/>
      <c r="IOR738"/>
      <c r="IOS738"/>
      <c r="IOT738"/>
      <c r="IOU738"/>
      <c r="IOV738"/>
      <c r="IOW738"/>
      <c r="IOX738"/>
      <c r="IOY738"/>
      <c r="IOZ738"/>
      <c r="IPA738"/>
      <c r="IPB738"/>
      <c r="IPC738"/>
      <c r="IPD738"/>
      <c r="IPE738"/>
      <c r="IPF738"/>
      <c r="IPG738"/>
      <c r="IPH738"/>
      <c r="IPI738"/>
      <c r="IPJ738"/>
      <c r="IPK738"/>
      <c r="IPL738"/>
      <c r="IPM738"/>
      <c r="IPN738"/>
      <c r="IPO738"/>
      <c r="IPP738"/>
      <c r="IPQ738"/>
      <c r="IPR738"/>
      <c r="IPS738"/>
      <c r="IPT738"/>
      <c r="IPU738"/>
      <c r="IPV738"/>
      <c r="IPW738"/>
      <c r="IPX738"/>
      <c r="IPY738"/>
      <c r="IPZ738"/>
      <c r="IQA738"/>
      <c r="IQB738"/>
      <c r="IQC738"/>
      <c r="IQD738"/>
      <c r="IQE738"/>
      <c r="IQF738"/>
      <c r="IQG738"/>
      <c r="IQH738"/>
      <c r="IQI738"/>
      <c r="IQJ738"/>
      <c r="IQK738"/>
      <c r="IQL738"/>
      <c r="IQM738"/>
      <c r="IQN738"/>
      <c r="IQO738"/>
      <c r="IQP738"/>
      <c r="IQQ738"/>
      <c r="IQR738"/>
      <c r="IQS738"/>
      <c r="IQT738"/>
      <c r="IQU738"/>
      <c r="IQV738"/>
      <c r="IQW738"/>
      <c r="IQX738"/>
      <c r="IQY738"/>
      <c r="IQZ738"/>
      <c r="IRA738"/>
      <c r="IRB738"/>
      <c r="IRC738"/>
      <c r="IRD738"/>
      <c r="IRE738"/>
      <c r="IRF738"/>
      <c r="IRG738"/>
      <c r="IRH738"/>
      <c r="IRI738"/>
      <c r="IRJ738"/>
      <c r="IRK738"/>
      <c r="IRL738"/>
      <c r="IRM738"/>
      <c r="IRN738"/>
      <c r="IRO738"/>
      <c r="IRP738"/>
      <c r="IRQ738"/>
      <c r="IRR738"/>
      <c r="IRS738"/>
      <c r="IRT738"/>
      <c r="IRU738"/>
      <c r="IRV738"/>
      <c r="IRW738"/>
      <c r="IRX738"/>
      <c r="IRY738"/>
      <c r="IRZ738"/>
      <c r="ISA738"/>
      <c r="ISB738"/>
      <c r="ISC738"/>
      <c r="ISD738"/>
      <c r="ISE738"/>
      <c r="ISF738"/>
      <c r="ISG738"/>
      <c r="ISH738"/>
      <c r="ISI738"/>
      <c r="ISJ738"/>
      <c r="ISK738"/>
      <c r="ISL738"/>
      <c r="ISM738"/>
      <c r="ISN738"/>
      <c r="ISO738"/>
      <c r="ISP738"/>
      <c r="ISQ738"/>
      <c r="ISR738"/>
      <c r="ISS738"/>
      <c r="IST738"/>
      <c r="ISU738"/>
      <c r="ISV738"/>
      <c r="ISW738"/>
      <c r="ISX738"/>
      <c r="ISY738"/>
      <c r="ISZ738"/>
      <c r="ITA738"/>
      <c r="ITB738"/>
      <c r="ITC738"/>
      <c r="ITD738"/>
      <c r="ITE738"/>
      <c r="ITF738"/>
      <c r="ITG738"/>
      <c r="ITH738"/>
      <c r="ITI738"/>
      <c r="ITJ738"/>
      <c r="ITK738"/>
      <c r="ITL738"/>
      <c r="ITM738"/>
      <c r="ITN738"/>
      <c r="ITO738"/>
      <c r="ITP738"/>
      <c r="ITQ738"/>
      <c r="ITR738"/>
      <c r="ITS738"/>
      <c r="ITT738"/>
      <c r="ITU738"/>
      <c r="ITV738"/>
      <c r="ITW738"/>
      <c r="ITX738"/>
      <c r="ITY738"/>
      <c r="ITZ738"/>
      <c r="IUA738"/>
      <c r="IUB738"/>
      <c r="IUC738"/>
      <c r="IUD738"/>
      <c r="IUE738"/>
      <c r="IUF738"/>
      <c r="IUG738"/>
      <c r="IUH738"/>
      <c r="IUI738"/>
      <c r="IUJ738"/>
      <c r="IUK738"/>
      <c r="IUL738"/>
      <c r="IUM738"/>
      <c r="IUN738"/>
      <c r="IUO738"/>
      <c r="IUP738"/>
      <c r="IUQ738"/>
      <c r="IUR738"/>
      <c r="IUS738"/>
      <c r="IUT738"/>
      <c r="IUU738"/>
      <c r="IUV738"/>
      <c r="IUW738"/>
      <c r="IUX738"/>
      <c r="IUY738"/>
      <c r="IUZ738"/>
      <c r="IVA738"/>
      <c r="IVB738"/>
      <c r="IVC738"/>
      <c r="IVD738"/>
      <c r="IVE738"/>
      <c r="IVF738"/>
      <c r="IVG738"/>
      <c r="IVH738"/>
      <c r="IVI738"/>
      <c r="IVJ738"/>
      <c r="IVK738"/>
      <c r="IVL738"/>
      <c r="IVM738"/>
      <c r="IVN738"/>
      <c r="IVO738"/>
      <c r="IVP738"/>
      <c r="IVQ738"/>
      <c r="IVR738"/>
      <c r="IVS738"/>
      <c r="IVT738"/>
      <c r="IVU738"/>
      <c r="IVV738"/>
      <c r="IVW738"/>
      <c r="IVX738"/>
      <c r="IVY738"/>
      <c r="IVZ738"/>
      <c r="IWA738"/>
      <c r="IWB738"/>
      <c r="IWC738"/>
      <c r="IWD738"/>
      <c r="IWE738"/>
      <c r="IWF738"/>
      <c r="IWG738"/>
      <c r="IWH738"/>
      <c r="IWI738"/>
      <c r="IWJ738"/>
      <c r="IWK738"/>
      <c r="IWL738"/>
      <c r="IWM738"/>
      <c r="IWN738"/>
      <c r="IWO738"/>
      <c r="IWP738"/>
      <c r="IWQ738"/>
      <c r="IWR738"/>
      <c r="IWS738"/>
      <c r="IWT738"/>
      <c r="IWU738"/>
      <c r="IWV738"/>
      <c r="IWW738"/>
      <c r="IWX738"/>
      <c r="IWY738"/>
      <c r="IWZ738"/>
      <c r="IXA738"/>
      <c r="IXB738"/>
      <c r="IXC738"/>
      <c r="IXD738"/>
      <c r="IXE738"/>
      <c r="IXF738"/>
      <c r="IXG738"/>
      <c r="IXH738"/>
      <c r="IXI738"/>
      <c r="IXJ738"/>
      <c r="IXK738"/>
      <c r="IXL738"/>
      <c r="IXM738"/>
      <c r="IXN738"/>
      <c r="IXO738"/>
      <c r="IXP738"/>
      <c r="IXQ738"/>
      <c r="IXR738"/>
      <c r="IXS738"/>
      <c r="IXT738"/>
      <c r="IXU738"/>
      <c r="IXV738"/>
      <c r="IXW738"/>
      <c r="IXX738"/>
      <c r="IXY738"/>
      <c r="IXZ738"/>
      <c r="IYA738"/>
      <c r="IYB738"/>
      <c r="IYC738"/>
      <c r="IYD738"/>
      <c r="IYE738"/>
      <c r="IYF738"/>
      <c r="IYG738"/>
      <c r="IYH738"/>
      <c r="IYI738"/>
      <c r="IYJ738"/>
      <c r="IYK738"/>
      <c r="IYL738"/>
      <c r="IYM738"/>
      <c r="IYN738"/>
      <c r="IYO738"/>
      <c r="IYP738"/>
      <c r="IYQ738"/>
      <c r="IYR738"/>
      <c r="IYS738"/>
      <c r="IYT738"/>
      <c r="IYU738"/>
      <c r="IYV738"/>
      <c r="IYW738"/>
      <c r="IYX738"/>
      <c r="IYY738"/>
      <c r="IYZ738"/>
      <c r="IZA738"/>
      <c r="IZB738"/>
      <c r="IZC738"/>
      <c r="IZD738"/>
      <c r="IZE738"/>
      <c r="IZF738"/>
      <c r="IZG738"/>
      <c r="IZH738"/>
      <c r="IZI738"/>
      <c r="IZJ738"/>
      <c r="IZK738"/>
      <c r="IZL738"/>
      <c r="IZM738"/>
      <c r="IZN738"/>
      <c r="IZO738"/>
      <c r="IZP738"/>
      <c r="IZQ738"/>
      <c r="IZR738"/>
      <c r="IZS738"/>
      <c r="IZT738"/>
      <c r="IZU738"/>
      <c r="IZV738"/>
      <c r="IZW738"/>
      <c r="IZX738"/>
      <c r="IZY738"/>
      <c r="IZZ738"/>
      <c r="JAA738"/>
      <c r="JAB738"/>
      <c r="JAC738"/>
      <c r="JAD738"/>
      <c r="JAE738"/>
      <c r="JAF738"/>
      <c r="JAG738"/>
      <c r="JAH738"/>
      <c r="JAI738"/>
      <c r="JAJ738"/>
      <c r="JAK738"/>
      <c r="JAL738"/>
      <c r="JAM738"/>
      <c r="JAN738"/>
      <c r="JAO738"/>
      <c r="JAP738"/>
      <c r="JAQ738"/>
      <c r="JAR738"/>
      <c r="JAS738"/>
      <c r="JAT738"/>
      <c r="JAU738"/>
      <c r="JAV738"/>
      <c r="JAW738"/>
      <c r="JAX738"/>
      <c r="JAY738"/>
      <c r="JAZ738"/>
      <c r="JBA738"/>
      <c r="JBB738"/>
      <c r="JBC738"/>
      <c r="JBD738"/>
      <c r="JBE738"/>
      <c r="JBF738"/>
      <c r="JBG738"/>
      <c r="JBH738"/>
      <c r="JBI738"/>
      <c r="JBJ738"/>
      <c r="JBK738"/>
      <c r="JBL738"/>
      <c r="JBM738"/>
      <c r="JBN738"/>
      <c r="JBO738"/>
      <c r="JBP738"/>
      <c r="JBQ738"/>
      <c r="JBR738"/>
      <c r="JBS738"/>
      <c r="JBT738"/>
      <c r="JBU738"/>
      <c r="JBV738"/>
      <c r="JBW738"/>
      <c r="JBX738"/>
      <c r="JBY738"/>
      <c r="JBZ738"/>
      <c r="JCA738"/>
      <c r="JCB738"/>
      <c r="JCC738"/>
      <c r="JCD738"/>
      <c r="JCE738"/>
      <c r="JCF738"/>
      <c r="JCG738"/>
      <c r="JCH738"/>
      <c r="JCI738"/>
      <c r="JCJ738"/>
      <c r="JCK738"/>
      <c r="JCL738"/>
      <c r="JCM738"/>
      <c r="JCN738"/>
      <c r="JCO738"/>
      <c r="JCP738"/>
      <c r="JCQ738"/>
      <c r="JCR738"/>
      <c r="JCS738"/>
      <c r="JCT738"/>
      <c r="JCU738"/>
      <c r="JCV738"/>
      <c r="JCW738"/>
      <c r="JCX738"/>
      <c r="JCY738"/>
      <c r="JCZ738"/>
      <c r="JDA738"/>
      <c r="JDB738"/>
      <c r="JDC738"/>
      <c r="JDD738"/>
      <c r="JDE738"/>
      <c r="JDF738"/>
      <c r="JDG738"/>
      <c r="JDH738"/>
      <c r="JDI738"/>
      <c r="JDJ738"/>
      <c r="JDK738"/>
      <c r="JDL738"/>
      <c r="JDM738"/>
      <c r="JDN738"/>
      <c r="JDO738"/>
      <c r="JDP738"/>
      <c r="JDQ738"/>
      <c r="JDR738"/>
      <c r="JDS738"/>
      <c r="JDT738"/>
      <c r="JDU738"/>
      <c r="JDV738"/>
      <c r="JDW738"/>
      <c r="JDX738"/>
      <c r="JDY738"/>
      <c r="JDZ738"/>
      <c r="JEA738"/>
      <c r="JEB738"/>
      <c r="JEC738"/>
      <c r="JED738"/>
      <c r="JEE738"/>
      <c r="JEF738"/>
      <c r="JEG738"/>
      <c r="JEH738"/>
      <c r="JEI738"/>
      <c r="JEJ738"/>
      <c r="JEK738"/>
      <c r="JEL738"/>
      <c r="JEM738"/>
      <c r="JEN738"/>
      <c r="JEO738"/>
      <c r="JEP738"/>
      <c r="JEQ738"/>
      <c r="JER738"/>
      <c r="JES738"/>
      <c r="JET738"/>
      <c r="JEU738"/>
      <c r="JEV738"/>
      <c r="JEW738"/>
      <c r="JEX738"/>
      <c r="JEY738"/>
      <c r="JEZ738"/>
      <c r="JFA738"/>
      <c r="JFB738"/>
      <c r="JFC738"/>
      <c r="JFD738"/>
      <c r="JFE738"/>
      <c r="JFF738"/>
      <c r="JFG738"/>
      <c r="JFH738"/>
      <c r="JFI738"/>
      <c r="JFJ738"/>
      <c r="JFK738"/>
      <c r="JFL738"/>
      <c r="JFM738"/>
      <c r="JFN738"/>
      <c r="JFO738"/>
      <c r="JFP738"/>
      <c r="JFQ738"/>
      <c r="JFR738"/>
      <c r="JFS738"/>
      <c r="JFT738"/>
      <c r="JFU738"/>
      <c r="JFV738"/>
      <c r="JFW738"/>
      <c r="JFX738"/>
      <c r="JFY738"/>
      <c r="JFZ738"/>
      <c r="JGA738"/>
      <c r="JGB738"/>
      <c r="JGC738"/>
      <c r="JGD738"/>
      <c r="JGE738"/>
      <c r="JGF738"/>
      <c r="JGG738"/>
      <c r="JGH738"/>
      <c r="JGI738"/>
      <c r="JGJ738"/>
      <c r="JGK738"/>
      <c r="JGL738"/>
      <c r="JGM738"/>
      <c r="JGN738"/>
      <c r="JGO738"/>
      <c r="JGP738"/>
      <c r="JGQ738"/>
      <c r="JGR738"/>
      <c r="JGS738"/>
      <c r="JGT738"/>
      <c r="JGU738"/>
      <c r="JGV738"/>
      <c r="JGW738"/>
      <c r="JGX738"/>
      <c r="JGY738"/>
      <c r="JGZ738"/>
      <c r="JHA738"/>
      <c r="JHB738"/>
      <c r="JHC738"/>
      <c r="JHD738"/>
      <c r="JHE738"/>
      <c r="JHF738"/>
      <c r="JHG738"/>
      <c r="JHH738"/>
      <c r="JHI738"/>
      <c r="JHJ738"/>
      <c r="JHK738"/>
      <c r="JHL738"/>
      <c r="JHM738"/>
      <c r="JHN738"/>
      <c r="JHO738"/>
      <c r="JHP738"/>
      <c r="JHQ738"/>
      <c r="JHR738"/>
      <c r="JHS738"/>
      <c r="JHT738"/>
      <c r="JHU738"/>
      <c r="JHV738"/>
      <c r="JHW738"/>
      <c r="JHX738"/>
      <c r="JHY738"/>
      <c r="JHZ738"/>
      <c r="JIA738"/>
      <c r="JIB738"/>
      <c r="JIC738"/>
      <c r="JID738"/>
      <c r="JIE738"/>
      <c r="JIF738"/>
      <c r="JIG738"/>
      <c r="JIH738"/>
      <c r="JII738"/>
      <c r="JIJ738"/>
      <c r="JIK738"/>
      <c r="JIL738"/>
      <c r="JIM738"/>
      <c r="JIN738"/>
      <c r="JIO738"/>
      <c r="JIP738"/>
      <c r="JIQ738"/>
      <c r="JIR738"/>
      <c r="JIS738"/>
      <c r="JIT738"/>
      <c r="JIU738"/>
      <c r="JIV738"/>
      <c r="JIW738"/>
      <c r="JIX738"/>
      <c r="JIY738"/>
      <c r="JIZ738"/>
      <c r="JJA738"/>
      <c r="JJB738"/>
      <c r="JJC738"/>
      <c r="JJD738"/>
      <c r="JJE738"/>
      <c r="JJF738"/>
      <c r="JJG738"/>
      <c r="JJH738"/>
      <c r="JJI738"/>
      <c r="JJJ738"/>
      <c r="JJK738"/>
      <c r="JJL738"/>
      <c r="JJM738"/>
      <c r="JJN738"/>
      <c r="JJO738"/>
      <c r="JJP738"/>
      <c r="JJQ738"/>
      <c r="JJR738"/>
      <c r="JJS738"/>
      <c r="JJT738"/>
      <c r="JJU738"/>
      <c r="JJV738"/>
      <c r="JJW738"/>
      <c r="JJX738"/>
      <c r="JJY738"/>
      <c r="JJZ738"/>
      <c r="JKA738"/>
      <c r="JKB738"/>
      <c r="JKC738"/>
      <c r="JKD738"/>
      <c r="JKE738"/>
      <c r="JKF738"/>
      <c r="JKG738"/>
      <c r="JKH738"/>
      <c r="JKI738"/>
      <c r="JKJ738"/>
      <c r="JKK738"/>
      <c r="JKL738"/>
      <c r="JKM738"/>
      <c r="JKN738"/>
      <c r="JKO738"/>
      <c r="JKP738"/>
      <c r="JKQ738"/>
      <c r="JKR738"/>
      <c r="JKS738"/>
      <c r="JKT738"/>
      <c r="JKU738"/>
      <c r="JKV738"/>
      <c r="JKW738"/>
      <c r="JKX738"/>
      <c r="JKY738"/>
      <c r="JKZ738"/>
      <c r="JLA738"/>
      <c r="JLB738"/>
      <c r="JLC738"/>
      <c r="JLD738"/>
      <c r="JLE738"/>
      <c r="JLF738"/>
      <c r="JLG738"/>
      <c r="JLH738"/>
      <c r="JLI738"/>
      <c r="JLJ738"/>
      <c r="JLK738"/>
      <c r="JLL738"/>
      <c r="JLM738"/>
      <c r="JLN738"/>
      <c r="JLO738"/>
      <c r="JLP738"/>
      <c r="JLQ738"/>
      <c r="JLR738"/>
      <c r="JLS738"/>
      <c r="JLT738"/>
      <c r="JLU738"/>
      <c r="JLV738"/>
      <c r="JLW738"/>
      <c r="JLX738"/>
      <c r="JLY738"/>
      <c r="JLZ738"/>
      <c r="JMA738"/>
      <c r="JMB738"/>
      <c r="JMC738"/>
      <c r="JMD738"/>
      <c r="JME738"/>
      <c r="JMF738"/>
      <c r="JMG738"/>
      <c r="JMH738"/>
      <c r="JMI738"/>
      <c r="JMJ738"/>
      <c r="JMK738"/>
      <c r="JML738"/>
      <c r="JMM738"/>
      <c r="JMN738"/>
      <c r="JMO738"/>
      <c r="JMP738"/>
      <c r="JMQ738"/>
      <c r="JMR738"/>
      <c r="JMS738"/>
      <c r="JMT738"/>
      <c r="JMU738"/>
      <c r="JMV738"/>
      <c r="JMW738"/>
      <c r="JMX738"/>
      <c r="JMY738"/>
      <c r="JMZ738"/>
      <c r="JNA738"/>
      <c r="JNB738"/>
      <c r="JNC738"/>
      <c r="JND738"/>
      <c r="JNE738"/>
      <c r="JNF738"/>
      <c r="JNG738"/>
      <c r="JNH738"/>
      <c r="JNI738"/>
      <c r="JNJ738"/>
      <c r="JNK738"/>
      <c r="JNL738"/>
      <c r="JNM738"/>
      <c r="JNN738"/>
      <c r="JNO738"/>
      <c r="JNP738"/>
      <c r="JNQ738"/>
      <c r="JNR738"/>
      <c r="JNS738"/>
      <c r="JNT738"/>
      <c r="JNU738"/>
      <c r="JNV738"/>
      <c r="JNW738"/>
      <c r="JNX738"/>
      <c r="JNY738"/>
      <c r="JNZ738"/>
      <c r="JOA738"/>
      <c r="JOB738"/>
      <c r="JOC738"/>
      <c r="JOD738"/>
      <c r="JOE738"/>
      <c r="JOF738"/>
      <c r="JOG738"/>
      <c r="JOH738"/>
      <c r="JOI738"/>
      <c r="JOJ738"/>
      <c r="JOK738"/>
      <c r="JOL738"/>
      <c r="JOM738"/>
      <c r="JON738"/>
      <c r="JOO738"/>
      <c r="JOP738"/>
      <c r="JOQ738"/>
      <c r="JOR738"/>
      <c r="JOS738"/>
      <c r="JOT738"/>
      <c r="JOU738"/>
      <c r="JOV738"/>
      <c r="JOW738"/>
      <c r="JOX738"/>
      <c r="JOY738"/>
      <c r="JOZ738"/>
      <c r="JPA738"/>
      <c r="JPB738"/>
      <c r="JPC738"/>
      <c r="JPD738"/>
      <c r="JPE738"/>
      <c r="JPF738"/>
      <c r="JPG738"/>
      <c r="JPH738"/>
      <c r="JPI738"/>
      <c r="JPJ738"/>
      <c r="JPK738"/>
      <c r="JPL738"/>
      <c r="JPM738"/>
      <c r="JPN738"/>
      <c r="JPO738"/>
      <c r="JPP738"/>
      <c r="JPQ738"/>
      <c r="JPR738"/>
      <c r="JPS738"/>
      <c r="JPT738"/>
      <c r="JPU738"/>
      <c r="JPV738"/>
      <c r="JPW738"/>
      <c r="JPX738"/>
      <c r="JPY738"/>
      <c r="JPZ738"/>
      <c r="JQA738"/>
      <c r="JQB738"/>
      <c r="JQC738"/>
      <c r="JQD738"/>
      <c r="JQE738"/>
      <c r="JQF738"/>
      <c r="JQG738"/>
      <c r="JQH738"/>
      <c r="JQI738"/>
      <c r="JQJ738"/>
      <c r="JQK738"/>
      <c r="JQL738"/>
      <c r="JQM738"/>
      <c r="JQN738"/>
      <c r="JQO738"/>
      <c r="JQP738"/>
      <c r="JQQ738"/>
      <c r="JQR738"/>
      <c r="JQS738"/>
      <c r="JQT738"/>
      <c r="JQU738"/>
      <c r="JQV738"/>
      <c r="JQW738"/>
      <c r="JQX738"/>
      <c r="JQY738"/>
      <c r="JQZ738"/>
      <c r="JRA738"/>
      <c r="JRB738"/>
      <c r="JRC738"/>
      <c r="JRD738"/>
      <c r="JRE738"/>
      <c r="JRF738"/>
      <c r="JRG738"/>
      <c r="JRH738"/>
      <c r="JRI738"/>
      <c r="JRJ738"/>
      <c r="JRK738"/>
      <c r="JRL738"/>
      <c r="JRM738"/>
      <c r="JRN738"/>
      <c r="JRO738"/>
      <c r="JRP738"/>
      <c r="JRQ738"/>
      <c r="JRR738"/>
      <c r="JRS738"/>
      <c r="JRT738"/>
      <c r="JRU738"/>
      <c r="JRV738"/>
      <c r="JRW738"/>
      <c r="JRX738"/>
      <c r="JRY738"/>
      <c r="JRZ738"/>
      <c r="JSA738"/>
      <c r="JSB738"/>
      <c r="JSC738"/>
      <c r="JSD738"/>
      <c r="JSE738"/>
      <c r="JSF738"/>
      <c r="JSG738"/>
      <c r="JSH738"/>
      <c r="JSI738"/>
      <c r="JSJ738"/>
      <c r="JSK738"/>
      <c r="JSL738"/>
      <c r="JSM738"/>
      <c r="JSN738"/>
      <c r="JSO738"/>
      <c r="JSP738"/>
      <c r="JSQ738"/>
      <c r="JSR738"/>
      <c r="JSS738"/>
      <c r="JST738"/>
      <c r="JSU738"/>
      <c r="JSV738"/>
      <c r="JSW738"/>
      <c r="JSX738"/>
      <c r="JSY738"/>
      <c r="JSZ738"/>
      <c r="JTA738"/>
      <c r="JTB738"/>
      <c r="JTC738"/>
      <c r="JTD738"/>
      <c r="JTE738"/>
      <c r="JTF738"/>
      <c r="JTG738"/>
      <c r="JTH738"/>
      <c r="JTI738"/>
      <c r="JTJ738"/>
      <c r="JTK738"/>
      <c r="JTL738"/>
      <c r="JTM738"/>
      <c r="JTN738"/>
      <c r="JTO738"/>
      <c r="JTP738"/>
      <c r="JTQ738"/>
      <c r="JTR738"/>
      <c r="JTS738"/>
      <c r="JTT738"/>
      <c r="JTU738"/>
      <c r="JTV738"/>
      <c r="JTW738"/>
      <c r="JTX738"/>
      <c r="JTY738"/>
      <c r="JTZ738"/>
      <c r="JUA738"/>
      <c r="JUB738"/>
      <c r="JUC738"/>
      <c r="JUD738"/>
      <c r="JUE738"/>
      <c r="JUF738"/>
      <c r="JUG738"/>
      <c r="JUH738"/>
      <c r="JUI738"/>
      <c r="JUJ738"/>
      <c r="JUK738"/>
      <c r="JUL738"/>
      <c r="JUM738"/>
      <c r="JUN738"/>
      <c r="JUO738"/>
      <c r="JUP738"/>
      <c r="JUQ738"/>
      <c r="JUR738"/>
      <c r="JUS738"/>
      <c r="JUT738"/>
      <c r="JUU738"/>
      <c r="JUV738"/>
      <c r="JUW738"/>
      <c r="JUX738"/>
      <c r="JUY738"/>
      <c r="JUZ738"/>
      <c r="JVA738"/>
      <c r="JVB738"/>
      <c r="JVC738"/>
      <c r="JVD738"/>
      <c r="JVE738"/>
      <c r="JVF738"/>
      <c r="JVG738"/>
      <c r="JVH738"/>
      <c r="JVI738"/>
      <c r="JVJ738"/>
      <c r="JVK738"/>
      <c r="JVL738"/>
      <c r="JVM738"/>
      <c r="JVN738"/>
      <c r="JVO738"/>
      <c r="JVP738"/>
      <c r="JVQ738"/>
      <c r="JVR738"/>
      <c r="JVS738"/>
      <c r="JVT738"/>
      <c r="JVU738"/>
      <c r="JVV738"/>
      <c r="JVW738"/>
      <c r="JVX738"/>
      <c r="JVY738"/>
      <c r="JVZ738"/>
      <c r="JWA738"/>
      <c r="JWB738"/>
      <c r="JWC738"/>
      <c r="JWD738"/>
      <c r="JWE738"/>
      <c r="JWF738"/>
      <c r="JWG738"/>
      <c r="JWH738"/>
      <c r="JWI738"/>
      <c r="JWJ738"/>
      <c r="JWK738"/>
      <c r="JWL738"/>
      <c r="JWM738"/>
      <c r="JWN738"/>
      <c r="JWO738"/>
      <c r="JWP738"/>
      <c r="JWQ738"/>
      <c r="JWR738"/>
      <c r="JWS738"/>
      <c r="JWT738"/>
      <c r="JWU738"/>
      <c r="JWV738"/>
      <c r="JWW738"/>
      <c r="JWX738"/>
      <c r="JWY738"/>
      <c r="JWZ738"/>
      <c r="JXA738"/>
      <c r="JXB738"/>
      <c r="JXC738"/>
      <c r="JXD738"/>
      <c r="JXE738"/>
      <c r="JXF738"/>
      <c r="JXG738"/>
      <c r="JXH738"/>
      <c r="JXI738"/>
      <c r="JXJ738"/>
      <c r="JXK738"/>
      <c r="JXL738"/>
      <c r="JXM738"/>
      <c r="JXN738"/>
      <c r="JXO738"/>
      <c r="JXP738"/>
      <c r="JXQ738"/>
      <c r="JXR738"/>
      <c r="JXS738"/>
      <c r="JXT738"/>
      <c r="JXU738"/>
      <c r="JXV738"/>
      <c r="JXW738"/>
      <c r="JXX738"/>
      <c r="JXY738"/>
      <c r="JXZ738"/>
      <c r="JYA738"/>
      <c r="JYB738"/>
      <c r="JYC738"/>
      <c r="JYD738"/>
      <c r="JYE738"/>
      <c r="JYF738"/>
      <c r="JYG738"/>
      <c r="JYH738"/>
      <c r="JYI738"/>
      <c r="JYJ738"/>
      <c r="JYK738"/>
      <c r="JYL738"/>
      <c r="JYM738"/>
      <c r="JYN738"/>
      <c r="JYO738"/>
      <c r="JYP738"/>
      <c r="JYQ738"/>
      <c r="JYR738"/>
      <c r="JYS738"/>
      <c r="JYT738"/>
      <c r="JYU738"/>
      <c r="JYV738"/>
      <c r="JYW738"/>
      <c r="JYX738"/>
      <c r="JYY738"/>
      <c r="JYZ738"/>
      <c r="JZA738"/>
      <c r="JZB738"/>
      <c r="JZC738"/>
      <c r="JZD738"/>
      <c r="JZE738"/>
      <c r="JZF738"/>
      <c r="JZG738"/>
      <c r="JZH738"/>
      <c r="JZI738"/>
      <c r="JZJ738"/>
      <c r="JZK738"/>
      <c r="JZL738"/>
      <c r="JZM738"/>
      <c r="JZN738"/>
      <c r="JZO738"/>
      <c r="JZP738"/>
      <c r="JZQ738"/>
      <c r="JZR738"/>
      <c r="JZS738"/>
      <c r="JZT738"/>
      <c r="JZU738"/>
      <c r="JZV738"/>
      <c r="JZW738"/>
      <c r="JZX738"/>
      <c r="JZY738"/>
      <c r="JZZ738"/>
      <c r="KAA738"/>
      <c r="KAB738"/>
      <c r="KAC738"/>
      <c r="KAD738"/>
      <c r="KAE738"/>
      <c r="KAF738"/>
      <c r="KAG738"/>
      <c r="KAH738"/>
      <c r="KAI738"/>
      <c r="KAJ738"/>
      <c r="KAK738"/>
      <c r="KAL738"/>
      <c r="KAM738"/>
      <c r="KAN738"/>
      <c r="KAO738"/>
      <c r="KAP738"/>
      <c r="KAQ738"/>
      <c r="KAR738"/>
      <c r="KAS738"/>
      <c r="KAT738"/>
      <c r="KAU738"/>
      <c r="KAV738"/>
      <c r="KAW738"/>
      <c r="KAX738"/>
      <c r="KAY738"/>
      <c r="KAZ738"/>
      <c r="KBA738"/>
      <c r="KBB738"/>
      <c r="KBC738"/>
      <c r="KBD738"/>
      <c r="KBE738"/>
      <c r="KBF738"/>
      <c r="KBG738"/>
      <c r="KBH738"/>
      <c r="KBI738"/>
      <c r="KBJ738"/>
      <c r="KBK738"/>
      <c r="KBL738"/>
      <c r="KBM738"/>
      <c r="KBN738"/>
      <c r="KBO738"/>
      <c r="KBP738"/>
      <c r="KBQ738"/>
      <c r="KBR738"/>
      <c r="KBS738"/>
      <c r="KBT738"/>
      <c r="KBU738"/>
      <c r="KBV738"/>
      <c r="KBW738"/>
      <c r="KBX738"/>
      <c r="KBY738"/>
      <c r="KBZ738"/>
      <c r="KCA738"/>
      <c r="KCB738"/>
      <c r="KCC738"/>
      <c r="KCD738"/>
      <c r="KCE738"/>
      <c r="KCF738"/>
      <c r="KCG738"/>
      <c r="KCH738"/>
      <c r="KCI738"/>
      <c r="KCJ738"/>
      <c r="KCK738"/>
      <c r="KCL738"/>
      <c r="KCM738"/>
      <c r="KCN738"/>
      <c r="KCO738"/>
      <c r="KCP738"/>
      <c r="KCQ738"/>
      <c r="KCR738"/>
      <c r="KCS738"/>
      <c r="KCT738"/>
      <c r="KCU738"/>
      <c r="KCV738"/>
      <c r="KCW738"/>
      <c r="KCX738"/>
      <c r="KCY738"/>
      <c r="KCZ738"/>
      <c r="KDA738"/>
      <c r="KDB738"/>
      <c r="KDC738"/>
      <c r="KDD738"/>
      <c r="KDE738"/>
      <c r="KDF738"/>
      <c r="KDG738"/>
      <c r="KDH738"/>
      <c r="KDI738"/>
      <c r="KDJ738"/>
      <c r="KDK738"/>
      <c r="KDL738"/>
      <c r="KDM738"/>
      <c r="KDN738"/>
      <c r="KDO738"/>
      <c r="KDP738"/>
      <c r="KDQ738"/>
      <c r="KDR738"/>
      <c r="KDS738"/>
      <c r="KDT738"/>
      <c r="KDU738"/>
      <c r="KDV738"/>
      <c r="KDW738"/>
      <c r="KDX738"/>
      <c r="KDY738"/>
      <c r="KDZ738"/>
      <c r="KEA738"/>
      <c r="KEB738"/>
      <c r="KEC738"/>
      <c r="KED738"/>
      <c r="KEE738"/>
      <c r="KEF738"/>
      <c r="KEG738"/>
      <c r="KEH738"/>
      <c r="KEI738"/>
      <c r="KEJ738"/>
      <c r="KEK738"/>
      <c r="KEL738"/>
      <c r="KEM738"/>
      <c r="KEN738"/>
      <c r="KEO738"/>
      <c r="KEP738"/>
      <c r="KEQ738"/>
      <c r="KER738"/>
      <c r="KES738"/>
      <c r="KET738"/>
      <c r="KEU738"/>
      <c r="KEV738"/>
      <c r="KEW738"/>
      <c r="KEX738"/>
      <c r="KEY738"/>
      <c r="KEZ738"/>
      <c r="KFA738"/>
      <c r="KFB738"/>
      <c r="KFC738"/>
      <c r="KFD738"/>
      <c r="KFE738"/>
      <c r="KFF738"/>
      <c r="KFG738"/>
      <c r="KFH738"/>
      <c r="KFI738"/>
      <c r="KFJ738"/>
      <c r="KFK738"/>
      <c r="KFL738"/>
      <c r="KFM738"/>
      <c r="KFN738"/>
      <c r="KFO738"/>
      <c r="KFP738"/>
      <c r="KFQ738"/>
      <c r="KFR738"/>
      <c r="KFS738"/>
      <c r="KFT738"/>
      <c r="KFU738"/>
      <c r="KFV738"/>
      <c r="KFW738"/>
      <c r="KFX738"/>
      <c r="KFY738"/>
      <c r="KFZ738"/>
      <c r="KGA738"/>
      <c r="KGB738"/>
      <c r="KGC738"/>
      <c r="KGD738"/>
      <c r="KGE738"/>
      <c r="KGF738"/>
      <c r="KGG738"/>
      <c r="KGH738"/>
      <c r="KGI738"/>
      <c r="KGJ738"/>
      <c r="KGK738"/>
      <c r="KGL738"/>
      <c r="KGM738"/>
      <c r="KGN738"/>
      <c r="KGO738"/>
      <c r="KGP738"/>
      <c r="KGQ738"/>
      <c r="KGR738"/>
      <c r="KGS738"/>
      <c r="KGT738"/>
      <c r="KGU738"/>
      <c r="KGV738"/>
      <c r="KGW738"/>
      <c r="KGX738"/>
      <c r="KGY738"/>
      <c r="KGZ738"/>
      <c r="KHA738"/>
      <c r="KHB738"/>
      <c r="KHC738"/>
      <c r="KHD738"/>
      <c r="KHE738"/>
      <c r="KHF738"/>
      <c r="KHG738"/>
      <c r="KHH738"/>
      <c r="KHI738"/>
      <c r="KHJ738"/>
      <c r="KHK738"/>
      <c r="KHL738"/>
      <c r="KHM738"/>
      <c r="KHN738"/>
      <c r="KHO738"/>
      <c r="KHP738"/>
      <c r="KHQ738"/>
      <c r="KHR738"/>
      <c r="KHS738"/>
      <c r="KHT738"/>
      <c r="KHU738"/>
      <c r="KHV738"/>
      <c r="KHW738"/>
      <c r="KHX738"/>
      <c r="KHY738"/>
      <c r="KHZ738"/>
      <c r="KIA738"/>
      <c r="KIB738"/>
      <c r="KIC738"/>
      <c r="KID738"/>
      <c r="KIE738"/>
      <c r="KIF738"/>
      <c r="KIG738"/>
      <c r="KIH738"/>
      <c r="KII738"/>
      <c r="KIJ738"/>
      <c r="KIK738"/>
      <c r="KIL738"/>
      <c r="KIM738"/>
      <c r="KIN738"/>
      <c r="KIO738"/>
      <c r="KIP738"/>
      <c r="KIQ738"/>
      <c r="KIR738"/>
      <c r="KIS738"/>
      <c r="KIT738"/>
      <c r="KIU738"/>
      <c r="KIV738"/>
      <c r="KIW738"/>
      <c r="KIX738"/>
      <c r="KIY738"/>
      <c r="KIZ738"/>
      <c r="KJA738"/>
      <c r="KJB738"/>
      <c r="KJC738"/>
      <c r="KJD738"/>
      <c r="KJE738"/>
      <c r="KJF738"/>
      <c r="KJG738"/>
      <c r="KJH738"/>
      <c r="KJI738"/>
      <c r="KJJ738"/>
      <c r="KJK738"/>
      <c r="KJL738"/>
      <c r="KJM738"/>
      <c r="KJN738"/>
      <c r="KJO738"/>
      <c r="KJP738"/>
      <c r="KJQ738"/>
      <c r="KJR738"/>
      <c r="KJS738"/>
      <c r="KJT738"/>
      <c r="KJU738"/>
      <c r="KJV738"/>
      <c r="KJW738"/>
      <c r="KJX738"/>
      <c r="KJY738"/>
      <c r="KJZ738"/>
      <c r="KKA738"/>
      <c r="KKB738"/>
      <c r="KKC738"/>
      <c r="KKD738"/>
      <c r="KKE738"/>
      <c r="KKF738"/>
      <c r="KKG738"/>
      <c r="KKH738"/>
      <c r="KKI738"/>
      <c r="KKJ738"/>
      <c r="KKK738"/>
      <c r="KKL738"/>
      <c r="KKM738"/>
      <c r="KKN738"/>
      <c r="KKO738"/>
      <c r="KKP738"/>
      <c r="KKQ738"/>
      <c r="KKR738"/>
      <c r="KKS738"/>
      <c r="KKT738"/>
      <c r="KKU738"/>
      <c r="KKV738"/>
      <c r="KKW738"/>
      <c r="KKX738"/>
      <c r="KKY738"/>
      <c r="KKZ738"/>
      <c r="KLA738"/>
      <c r="KLB738"/>
      <c r="KLC738"/>
      <c r="KLD738"/>
      <c r="KLE738"/>
      <c r="KLF738"/>
      <c r="KLG738"/>
      <c r="KLH738"/>
      <c r="KLI738"/>
      <c r="KLJ738"/>
      <c r="KLK738"/>
      <c r="KLL738"/>
      <c r="KLM738"/>
      <c r="KLN738"/>
      <c r="KLO738"/>
      <c r="KLP738"/>
      <c r="KLQ738"/>
      <c r="KLR738"/>
      <c r="KLS738"/>
      <c r="KLT738"/>
      <c r="KLU738"/>
      <c r="KLV738"/>
      <c r="KLW738"/>
      <c r="KLX738"/>
      <c r="KLY738"/>
      <c r="KLZ738"/>
      <c r="KMA738"/>
      <c r="KMB738"/>
      <c r="KMC738"/>
      <c r="KMD738"/>
      <c r="KME738"/>
      <c r="KMF738"/>
      <c r="KMG738"/>
      <c r="KMH738"/>
      <c r="KMI738"/>
      <c r="KMJ738"/>
      <c r="KMK738"/>
      <c r="KML738"/>
      <c r="KMM738"/>
      <c r="KMN738"/>
      <c r="KMO738"/>
      <c r="KMP738"/>
      <c r="KMQ738"/>
      <c r="KMR738"/>
      <c r="KMS738"/>
      <c r="KMT738"/>
      <c r="KMU738"/>
      <c r="KMV738"/>
      <c r="KMW738"/>
      <c r="KMX738"/>
      <c r="KMY738"/>
      <c r="KMZ738"/>
      <c r="KNA738"/>
      <c r="KNB738"/>
      <c r="KNC738"/>
      <c r="KND738"/>
      <c r="KNE738"/>
      <c r="KNF738"/>
      <c r="KNG738"/>
      <c r="KNH738"/>
      <c r="KNI738"/>
      <c r="KNJ738"/>
      <c r="KNK738"/>
      <c r="KNL738"/>
      <c r="KNM738"/>
      <c r="KNN738"/>
      <c r="KNO738"/>
      <c r="KNP738"/>
      <c r="KNQ738"/>
      <c r="KNR738"/>
      <c r="KNS738"/>
      <c r="KNT738"/>
      <c r="KNU738"/>
      <c r="KNV738"/>
      <c r="KNW738"/>
      <c r="KNX738"/>
      <c r="KNY738"/>
      <c r="KNZ738"/>
      <c r="KOA738"/>
      <c r="KOB738"/>
      <c r="KOC738"/>
      <c r="KOD738"/>
      <c r="KOE738"/>
      <c r="KOF738"/>
      <c r="KOG738"/>
      <c r="KOH738"/>
      <c r="KOI738"/>
      <c r="KOJ738"/>
      <c r="KOK738"/>
      <c r="KOL738"/>
      <c r="KOM738"/>
      <c r="KON738"/>
      <c r="KOO738"/>
      <c r="KOP738"/>
      <c r="KOQ738"/>
      <c r="KOR738"/>
      <c r="KOS738"/>
      <c r="KOT738"/>
      <c r="KOU738"/>
      <c r="KOV738"/>
      <c r="KOW738"/>
      <c r="KOX738"/>
      <c r="KOY738"/>
      <c r="KOZ738"/>
      <c r="KPA738"/>
      <c r="KPB738"/>
      <c r="KPC738"/>
      <c r="KPD738"/>
      <c r="KPE738"/>
      <c r="KPF738"/>
      <c r="KPG738"/>
      <c r="KPH738"/>
      <c r="KPI738"/>
      <c r="KPJ738"/>
      <c r="KPK738"/>
      <c r="KPL738"/>
      <c r="KPM738"/>
      <c r="KPN738"/>
      <c r="KPO738"/>
      <c r="KPP738"/>
      <c r="KPQ738"/>
      <c r="KPR738"/>
      <c r="KPS738"/>
      <c r="KPT738"/>
      <c r="KPU738"/>
      <c r="KPV738"/>
      <c r="KPW738"/>
      <c r="KPX738"/>
      <c r="KPY738"/>
      <c r="KPZ738"/>
      <c r="KQA738"/>
      <c r="KQB738"/>
      <c r="KQC738"/>
      <c r="KQD738"/>
      <c r="KQE738"/>
      <c r="KQF738"/>
      <c r="KQG738"/>
      <c r="KQH738"/>
      <c r="KQI738"/>
      <c r="KQJ738"/>
      <c r="KQK738"/>
      <c r="KQL738"/>
      <c r="KQM738"/>
      <c r="KQN738"/>
      <c r="KQO738"/>
      <c r="KQP738"/>
      <c r="KQQ738"/>
      <c r="KQR738"/>
      <c r="KQS738"/>
      <c r="KQT738"/>
      <c r="KQU738"/>
      <c r="KQV738"/>
      <c r="KQW738"/>
      <c r="KQX738"/>
      <c r="KQY738"/>
      <c r="KQZ738"/>
      <c r="KRA738"/>
      <c r="KRB738"/>
      <c r="KRC738"/>
      <c r="KRD738"/>
      <c r="KRE738"/>
      <c r="KRF738"/>
      <c r="KRG738"/>
      <c r="KRH738"/>
      <c r="KRI738"/>
      <c r="KRJ738"/>
      <c r="KRK738"/>
      <c r="KRL738"/>
      <c r="KRM738"/>
      <c r="KRN738"/>
      <c r="KRO738"/>
      <c r="KRP738"/>
      <c r="KRQ738"/>
      <c r="KRR738"/>
      <c r="KRS738"/>
      <c r="KRT738"/>
      <c r="KRU738"/>
      <c r="KRV738"/>
      <c r="KRW738"/>
      <c r="KRX738"/>
      <c r="KRY738"/>
      <c r="KRZ738"/>
      <c r="KSA738"/>
      <c r="KSB738"/>
      <c r="KSC738"/>
      <c r="KSD738"/>
      <c r="KSE738"/>
      <c r="KSF738"/>
      <c r="KSG738"/>
      <c r="KSH738"/>
      <c r="KSI738"/>
      <c r="KSJ738"/>
      <c r="KSK738"/>
      <c r="KSL738"/>
      <c r="KSM738"/>
      <c r="KSN738"/>
      <c r="KSO738"/>
      <c r="KSP738"/>
      <c r="KSQ738"/>
      <c r="KSR738"/>
      <c r="KSS738"/>
      <c r="KST738"/>
      <c r="KSU738"/>
      <c r="KSV738"/>
      <c r="KSW738"/>
      <c r="KSX738"/>
      <c r="KSY738"/>
      <c r="KSZ738"/>
      <c r="KTA738"/>
      <c r="KTB738"/>
      <c r="KTC738"/>
      <c r="KTD738"/>
      <c r="KTE738"/>
      <c r="KTF738"/>
      <c r="KTG738"/>
      <c r="KTH738"/>
      <c r="KTI738"/>
      <c r="KTJ738"/>
      <c r="KTK738"/>
      <c r="KTL738"/>
      <c r="KTM738"/>
      <c r="KTN738"/>
      <c r="KTO738"/>
      <c r="KTP738"/>
      <c r="KTQ738"/>
      <c r="KTR738"/>
      <c r="KTS738"/>
      <c r="KTT738"/>
      <c r="KTU738"/>
      <c r="KTV738"/>
      <c r="KTW738"/>
      <c r="KTX738"/>
      <c r="KTY738"/>
      <c r="KTZ738"/>
      <c r="KUA738"/>
      <c r="KUB738"/>
      <c r="KUC738"/>
      <c r="KUD738"/>
      <c r="KUE738"/>
      <c r="KUF738"/>
      <c r="KUG738"/>
      <c r="KUH738"/>
      <c r="KUI738"/>
      <c r="KUJ738"/>
      <c r="KUK738"/>
      <c r="KUL738"/>
      <c r="KUM738"/>
      <c r="KUN738"/>
      <c r="KUO738"/>
      <c r="KUP738"/>
      <c r="KUQ738"/>
      <c r="KUR738"/>
      <c r="KUS738"/>
      <c r="KUT738"/>
      <c r="KUU738"/>
      <c r="KUV738"/>
      <c r="KUW738"/>
      <c r="KUX738"/>
      <c r="KUY738"/>
      <c r="KUZ738"/>
      <c r="KVA738"/>
      <c r="KVB738"/>
      <c r="KVC738"/>
      <c r="KVD738"/>
      <c r="KVE738"/>
      <c r="KVF738"/>
      <c r="KVG738"/>
      <c r="KVH738"/>
      <c r="KVI738"/>
      <c r="KVJ738"/>
      <c r="KVK738"/>
      <c r="KVL738"/>
      <c r="KVM738"/>
      <c r="KVN738"/>
      <c r="KVO738"/>
      <c r="KVP738"/>
      <c r="KVQ738"/>
      <c r="KVR738"/>
      <c r="KVS738"/>
      <c r="KVT738"/>
      <c r="KVU738"/>
      <c r="KVV738"/>
      <c r="KVW738"/>
      <c r="KVX738"/>
      <c r="KVY738"/>
      <c r="KVZ738"/>
      <c r="KWA738"/>
      <c r="KWB738"/>
      <c r="KWC738"/>
      <c r="KWD738"/>
      <c r="KWE738"/>
      <c r="KWF738"/>
      <c r="KWG738"/>
      <c r="KWH738"/>
      <c r="KWI738"/>
      <c r="KWJ738"/>
      <c r="KWK738"/>
      <c r="KWL738"/>
      <c r="KWM738"/>
      <c r="KWN738"/>
      <c r="KWO738"/>
      <c r="KWP738"/>
      <c r="KWQ738"/>
      <c r="KWR738"/>
      <c r="KWS738"/>
      <c r="KWT738"/>
      <c r="KWU738"/>
      <c r="KWV738"/>
      <c r="KWW738"/>
      <c r="KWX738"/>
      <c r="KWY738"/>
      <c r="KWZ738"/>
      <c r="KXA738"/>
      <c r="KXB738"/>
      <c r="KXC738"/>
      <c r="KXD738"/>
      <c r="KXE738"/>
      <c r="KXF738"/>
      <c r="KXG738"/>
      <c r="KXH738"/>
      <c r="KXI738"/>
      <c r="KXJ738"/>
      <c r="KXK738"/>
      <c r="KXL738"/>
      <c r="KXM738"/>
      <c r="KXN738"/>
      <c r="KXO738"/>
      <c r="KXP738"/>
      <c r="KXQ738"/>
      <c r="KXR738"/>
      <c r="KXS738"/>
      <c r="KXT738"/>
      <c r="KXU738"/>
      <c r="KXV738"/>
      <c r="KXW738"/>
      <c r="KXX738"/>
      <c r="KXY738"/>
      <c r="KXZ738"/>
      <c r="KYA738"/>
      <c r="KYB738"/>
      <c r="KYC738"/>
      <c r="KYD738"/>
      <c r="KYE738"/>
      <c r="KYF738"/>
      <c r="KYG738"/>
      <c r="KYH738"/>
      <c r="KYI738"/>
      <c r="KYJ738"/>
      <c r="KYK738"/>
      <c r="KYL738"/>
      <c r="KYM738"/>
      <c r="KYN738"/>
      <c r="KYO738"/>
      <c r="KYP738"/>
      <c r="KYQ738"/>
      <c r="KYR738"/>
      <c r="KYS738"/>
      <c r="KYT738"/>
      <c r="KYU738"/>
      <c r="KYV738"/>
      <c r="KYW738"/>
      <c r="KYX738"/>
      <c r="KYY738"/>
      <c r="KYZ738"/>
      <c r="KZA738"/>
      <c r="KZB738"/>
      <c r="KZC738"/>
      <c r="KZD738"/>
      <c r="KZE738"/>
      <c r="KZF738"/>
      <c r="KZG738"/>
      <c r="KZH738"/>
      <c r="KZI738"/>
      <c r="KZJ738"/>
      <c r="KZK738"/>
      <c r="KZL738"/>
      <c r="KZM738"/>
      <c r="KZN738"/>
      <c r="KZO738"/>
      <c r="KZP738"/>
      <c r="KZQ738"/>
      <c r="KZR738"/>
      <c r="KZS738"/>
      <c r="KZT738"/>
      <c r="KZU738"/>
      <c r="KZV738"/>
      <c r="KZW738"/>
      <c r="KZX738"/>
      <c r="KZY738"/>
      <c r="KZZ738"/>
      <c r="LAA738"/>
      <c r="LAB738"/>
      <c r="LAC738"/>
      <c r="LAD738"/>
      <c r="LAE738"/>
      <c r="LAF738"/>
      <c r="LAG738"/>
      <c r="LAH738"/>
      <c r="LAI738"/>
      <c r="LAJ738"/>
      <c r="LAK738"/>
      <c r="LAL738"/>
      <c r="LAM738"/>
      <c r="LAN738"/>
      <c r="LAO738"/>
      <c r="LAP738"/>
      <c r="LAQ738"/>
      <c r="LAR738"/>
      <c r="LAS738"/>
      <c r="LAT738"/>
      <c r="LAU738"/>
      <c r="LAV738"/>
      <c r="LAW738"/>
      <c r="LAX738"/>
      <c r="LAY738"/>
      <c r="LAZ738"/>
      <c r="LBA738"/>
      <c r="LBB738"/>
      <c r="LBC738"/>
      <c r="LBD738"/>
      <c r="LBE738"/>
      <c r="LBF738"/>
      <c r="LBG738"/>
      <c r="LBH738"/>
      <c r="LBI738"/>
      <c r="LBJ738"/>
      <c r="LBK738"/>
      <c r="LBL738"/>
      <c r="LBM738"/>
      <c r="LBN738"/>
      <c r="LBO738"/>
      <c r="LBP738"/>
      <c r="LBQ738"/>
      <c r="LBR738"/>
      <c r="LBS738"/>
      <c r="LBT738"/>
      <c r="LBU738"/>
      <c r="LBV738"/>
      <c r="LBW738"/>
      <c r="LBX738"/>
      <c r="LBY738"/>
      <c r="LBZ738"/>
      <c r="LCA738"/>
      <c r="LCB738"/>
      <c r="LCC738"/>
      <c r="LCD738"/>
      <c r="LCE738"/>
      <c r="LCF738"/>
      <c r="LCG738"/>
      <c r="LCH738"/>
      <c r="LCI738"/>
      <c r="LCJ738"/>
      <c r="LCK738"/>
      <c r="LCL738"/>
      <c r="LCM738"/>
      <c r="LCN738"/>
      <c r="LCO738"/>
      <c r="LCP738"/>
      <c r="LCQ738"/>
      <c r="LCR738"/>
      <c r="LCS738"/>
      <c r="LCT738"/>
      <c r="LCU738"/>
      <c r="LCV738"/>
      <c r="LCW738"/>
      <c r="LCX738"/>
      <c r="LCY738"/>
      <c r="LCZ738"/>
      <c r="LDA738"/>
      <c r="LDB738"/>
      <c r="LDC738"/>
      <c r="LDD738"/>
      <c r="LDE738"/>
      <c r="LDF738"/>
      <c r="LDG738"/>
      <c r="LDH738"/>
      <c r="LDI738"/>
      <c r="LDJ738"/>
      <c r="LDK738"/>
      <c r="LDL738"/>
      <c r="LDM738"/>
      <c r="LDN738"/>
      <c r="LDO738"/>
      <c r="LDP738"/>
      <c r="LDQ738"/>
      <c r="LDR738"/>
      <c r="LDS738"/>
      <c r="LDT738"/>
      <c r="LDU738"/>
      <c r="LDV738"/>
      <c r="LDW738"/>
      <c r="LDX738"/>
      <c r="LDY738"/>
      <c r="LDZ738"/>
      <c r="LEA738"/>
      <c r="LEB738"/>
      <c r="LEC738"/>
      <c r="LED738"/>
      <c r="LEE738"/>
      <c r="LEF738"/>
      <c r="LEG738"/>
      <c r="LEH738"/>
      <c r="LEI738"/>
      <c r="LEJ738"/>
      <c r="LEK738"/>
      <c r="LEL738"/>
      <c r="LEM738"/>
      <c r="LEN738"/>
      <c r="LEO738"/>
      <c r="LEP738"/>
      <c r="LEQ738"/>
      <c r="LER738"/>
      <c r="LES738"/>
      <c r="LET738"/>
      <c r="LEU738"/>
      <c r="LEV738"/>
      <c r="LEW738"/>
      <c r="LEX738"/>
      <c r="LEY738"/>
      <c r="LEZ738"/>
      <c r="LFA738"/>
      <c r="LFB738"/>
      <c r="LFC738"/>
      <c r="LFD738"/>
      <c r="LFE738"/>
      <c r="LFF738"/>
      <c r="LFG738"/>
      <c r="LFH738"/>
      <c r="LFI738"/>
      <c r="LFJ738"/>
      <c r="LFK738"/>
      <c r="LFL738"/>
      <c r="LFM738"/>
      <c r="LFN738"/>
      <c r="LFO738"/>
      <c r="LFP738"/>
      <c r="LFQ738"/>
      <c r="LFR738"/>
      <c r="LFS738"/>
      <c r="LFT738"/>
      <c r="LFU738"/>
      <c r="LFV738"/>
      <c r="LFW738"/>
      <c r="LFX738"/>
      <c r="LFY738"/>
      <c r="LFZ738"/>
      <c r="LGA738"/>
      <c r="LGB738"/>
      <c r="LGC738"/>
      <c r="LGD738"/>
      <c r="LGE738"/>
      <c r="LGF738"/>
      <c r="LGG738"/>
      <c r="LGH738"/>
      <c r="LGI738"/>
      <c r="LGJ738"/>
      <c r="LGK738"/>
      <c r="LGL738"/>
      <c r="LGM738"/>
      <c r="LGN738"/>
      <c r="LGO738"/>
      <c r="LGP738"/>
      <c r="LGQ738"/>
      <c r="LGR738"/>
      <c r="LGS738"/>
      <c r="LGT738"/>
      <c r="LGU738"/>
      <c r="LGV738"/>
      <c r="LGW738"/>
      <c r="LGX738"/>
      <c r="LGY738"/>
      <c r="LGZ738"/>
      <c r="LHA738"/>
      <c r="LHB738"/>
      <c r="LHC738"/>
      <c r="LHD738"/>
      <c r="LHE738"/>
      <c r="LHF738"/>
      <c r="LHG738"/>
      <c r="LHH738"/>
      <c r="LHI738"/>
      <c r="LHJ738"/>
      <c r="LHK738"/>
      <c r="LHL738"/>
      <c r="LHM738"/>
      <c r="LHN738"/>
      <c r="LHO738"/>
      <c r="LHP738"/>
      <c r="LHQ738"/>
      <c r="LHR738"/>
      <c r="LHS738"/>
      <c r="LHT738"/>
      <c r="LHU738"/>
      <c r="LHV738"/>
      <c r="LHW738"/>
      <c r="LHX738"/>
      <c r="LHY738"/>
      <c r="LHZ738"/>
      <c r="LIA738"/>
      <c r="LIB738"/>
      <c r="LIC738"/>
      <c r="LID738"/>
      <c r="LIE738"/>
      <c r="LIF738"/>
      <c r="LIG738"/>
      <c r="LIH738"/>
      <c r="LII738"/>
      <c r="LIJ738"/>
      <c r="LIK738"/>
      <c r="LIL738"/>
      <c r="LIM738"/>
      <c r="LIN738"/>
      <c r="LIO738"/>
      <c r="LIP738"/>
      <c r="LIQ738"/>
      <c r="LIR738"/>
      <c r="LIS738"/>
      <c r="LIT738"/>
      <c r="LIU738"/>
      <c r="LIV738"/>
      <c r="LIW738"/>
      <c r="LIX738"/>
      <c r="LIY738"/>
      <c r="LIZ738"/>
      <c r="LJA738"/>
      <c r="LJB738"/>
      <c r="LJC738"/>
      <c r="LJD738"/>
      <c r="LJE738"/>
      <c r="LJF738"/>
      <c r="LJG738"/>
      <c r="LJH738"/>
      <c r="LJI738"/>
      <c r="LJJ738"/>
      <c r="LJK738"/>
      <c r="LJL738"/>
      <c r="LJM738"/>
      <c r="LJN738"/>
      <c r="LJO738"/>
      <c r="LJP738"/>
      <c r="LJQ738"/>
      <c r="LJR738"/>
      <c r="LJS738"/>
      <c r="LJT738"/>
      <c r="LJU738"/>
      <c r="LJV738"/>
      <c r="LJW738"/>
      <c r="LJX738"/>
      <c r="LJY738"/>
      <c r="LJZ738"/>
      <c r="LKA738"/>
      <c r="LKB738"/>
      <c r="LKC738"/>
      <c r="LKD738"/>
      <c r="LKE738"/>
      <c r="LKF738"/>
      <c r="LKG738"/>
      <c r="LKH738"/>
      <c r="LKI738"/>
      <c r="LKJ738"/>
      <c r="LKK738"/>
      <c r="LKL738"/>
      <c r="LKM738"/>
      <c r="LKN738"/>
      <c r="LKO738"/>
      <c r="LKP738"/>
      <c r="LKQ738"/>
      <c r="LKR738"/>
      <c r="LKS738"/>
      <c r="LKT738"/>
      <c r="LKU738"/>
      <c r="LKV738"/>
      <c r="LKW738"/>
      <c r="LKX738"/>
      <c r="LKY738"/>
      <c r="LKZ738"/>
      <c r="LLA738"/>
      <c r="LLB738"/>
      <c r="LLC738"/>
      <c r="LLD738"/>
      <c r="LLE738"/>
      <c r="LLF738"/>
      <c r="LLG738"/>
      <c r="LLH738"/>
      <c r="LLI738"/>
      <c r="LLJ738"/>
      <c r="LLK738"/>
      <c r="LLL738"/>
      <c r="LLM738"/>
      <c r="LLN738"/>
      <c r="LLO738"/>
      <c r="LLP738"/>
      <c r="LLQ738"/>
      <c r="LLR738"/>
      <c r="LLS738"/>
      <c r="LLT738"/>
      <c r="LLU738"/>
      <c r="LLV738"/>
      <c r="LLW738"/>
      <c r="LLX738"/>
      <c r="LLY738"/>
      <c r="LLZ738"/>
      <c r="LMA738"/>
      <c r="LMB738"/>
      <c r="LMC738"/>
      <c r="LMD738"/>
      <c r="LME738"/>
      <c r="LMF738"/>
      <c r="LMG738"/>
      <c r="LMH738"/>
      <c r="LMI738"/>
      <c r="LMJ738"/>
      <c r="LMK738"/>
      <c r="LML738"/>
      <c r="LMM738"/>
      <c r="LMN738"/>
      <c r="LMO738"/>
      <c r="LMP738"/>
      <c r="LMQ738"/>
      <c r="LMR738"/>
      <c r="LMS738"/>
      <c r="LMT738"/>
      <c r="LMU738"/>
      <c r="LMV738"/>
      <c r="LMW738"/>
      <c r="LMX738"/>
      <c r="LMY738"/>
      <c r="LMZ738"/>
      <c r="LNA738"/>
      <c r="LNB738"/>
      <c r="LNC738"/>
      <c r="LND738"/>
      <c r="LNE738"/>
      <c r="LNF738"/>
      <c r="LNG738"/>
      <c r="LNH738"/>
      <c r="LNI738"/>
      <c r="LNJ738"/>
      <c r="LNK738"/>
      <c r="LNL738"/>
      <c r="LNM738"/>
      <c r="LNN738"/>
      <c r="LNO738"/>
      <c r="LNP738"/>
      <c r="LNQ738"/>
      <c r="LNR738"/>
      <c r="LNS738"/>
      <c r="LNT738"/>
      <c r="LNU738"/>
      <c r="LNV738"/>
      <c r="LNW738"/>
      <c r="LNX738"/>
      <c r="LNY738"/>
      <c r="LNZ738"/>
      <c r="LOA738"/>
      <c r="LOB738"/>
      <c r="LOC738"/>
      <c r="LOD738"/>
      <c r="LOE738"/>
      <c r="LOF738"/>
      <c r="LOG738"/>
      <c r="LOH738"/>
      <c r="LOI738"/>
      <c r="LOJ738"/>
      <c r="LOK738"/>
      <c r="LOL738"/>
      <c r="LOM738"/>
      <c r="LON738"/>
      <c r="LOO738"/>
      <c r="LOP738"/>
      <c r="LOQ738"/>
      <c r="LOR738"/>
      <c r="LOS738"/>
      <c r="LOT738"/>
      <c r="LOU738"/>
      <c r="LOV738"/>
      <c r="LOW738"/>
      <c r="LOX738"/>
      <c r="LOY738"/>
      <c r="LOZ738"/>
      <c r="LPA738"/>
      <c r="LPB738"/>
      <c r="LPC738"/>
      <c r="LPD738"/>
      <c r="LPE738"/>
      <c r="LPF738"/>
      <c r="LPG738"/>
      <c r="LPH738"/>
      <c r="LPI738"/>
      <c r="LPJ738"/>
      <c r="LPK738"/>
      <c r="LPL738"/>
      <c r="LPM738"/>
      <c r="LPN738"/>
      <c r="LPO738"/>
      <c r="LPP738"/>
      <c r="LPQ738"/>
      <c r="LPR738"/>
      <c r="LPS738"/>
      <c r="LPT738"/>
      <c r="LPU738"/>
      <c r="LPV738"/>
      <c r="LPW738"/>
      <c r="LPX738"/>
      <c r="LPY738"/>
      <c r="LPZ738"/>
      <c r="LQA738"/>
      <c r="LQB738"/>
      <c r="LQC738"/>
      <c r="LQD738"/>
      <c r="LQE738"/>
      <c r="LQF738"/>
      <c r="LQG738"/>
      <c r="LQH738"/>
      <c r="LQI738"/>
      <c r="LQJ738"/>
      <c r="LQK738"/>
      <c r="LQL738"/>
      <c r="LQM738"/>
      <c r="LQN738"/>
      <c r="LQO738"/>
      <c r="LQP738"/>
      <c r="LQQ738"/>
      <c r="LQR738"/>
      <c r="LQS738"/>
      <c r="LQT738"/>
      <c r="LQU738"/>
      <c r="LQV738"/>
      <c r="LQW738"/>
      <c r="LQX738"/>
      <c r="LQY738"/>
      <c r="LQZ738"/>
      <c r="LRA738"/>
      <c r="LRB738"/>
      <c r="LRC738"/>
      <c r="LRD738"/>
      <c r="LRE738"/>
      <c r="LRF738"/>
      <c r="LRG738"/>
      <c r="LRH738"/>
      <c r="LRI738"/>
      <c r="LRJ738"/>
      <c r="LRK738"/>
      <c r="LRL738"/>
      <c r="LRM738"/>
      <c r="LRN738"/>
      <c r="LRO738"/>
      <c r="LRP738"/>
      <c r="LRQ738"/>
      <c r="LRR738"/>
      <c r="LRS738"/>
      <c r="LRT738"/>
      <c r="LRU738"/>
      <c r="LRV738"/>
      <c r="LRW738"/>
      <c r="LRX738"/>
      <c r="LRY738"/>
      <c r="LRZ738"/>
      <c r="LSA738"/>
      <c r="LSB738"/>
      <c r="LSC738"/>
      <c r="LSD738"/>
      <c r="LSE738"/>
      <c r="LSF738"/>
      <c r="LSG738"/>
      <c r="LSH738"/>
      <c r="LSI738"/>
      <c r="LSJ738"/>
      <c r="LSK738"/>
      <c r="LSL738"/>
      <c r="LSM738"/>
      <c r="LSN738"/>
      <c r="LSO738"/>
      <c r="LSP738"/>
      <c r="LSQ738"/>
      <c r="LSR738"/>
      <c r="LSS738"/>
      <c r="LST738"/>
      <c r="LSU738"/>
      <c r="LSV738"/>
      <c r="LSW738"/>
      <c r="LSX738"/>
      <c r="LSY738"/>
      <c r="LSZ738"/>
      <c r="LTA738"/>
      <c r="LTB738"/>
      <c r="LTC738"/>
      <c r="LTD738"/>
      <c r="LTE738"/>
      <c r="LTF738"/>
      <c r="LTG738"/>
      <c r="LTH738"/>
      <c r="LTI738"/>
      <c r="LTJ738"/>
      <c r="LTK738"/>
      <c r="LTL738"/>
      <c r="LTM738"/>
      <c r="LTN738"/>
      <c r="LTO738"/>
      <c r="LTP738"/>
      <c r="LTQ738"/>
      <c r="LTR738"/>
      <c r="LTS738"/>
      <c r="LTT738"/>
      <c r="LTU738"/>
      <c r="LTV738"/>
      <c r="LTW738"/>
      <c r="LTX738"/>
      <c r="LTY738"/>
      <c r="LTZ738"/>
      <c r="LUA738"/>
      <c r="LUB738"/>
      <c r="LUC738"/>
      <c r="LUD738"/>
      <c r="LUE738"/>
      <c r="LUF738"/>
      <c r="LUG738"/>
      <c r="LUH738"/>
      <c r="LUI738"/>
      <c r="LUJ738"/>
      <c r="LUK738"/>
      <c r="LUL738"/>
      <c r="LUM738"/>
      <c r="LUN738"/>
      <c r="LUO738"/>
      <c r="LUP738"/>
      <c r="LUQ738"/>
      <c r="LUR738"/>
      <c r="LUS738"/>
      <c r="LUT738"/>
      <c r="LUU738"/>
      <c r="LUV738"/>
      <c r="LUW738"/>
      <c r="LUX738"/>
      <c r="LUY738"/>
      <c r="LUZ738"/>
      <c r="LVA738"/>
      <c r="LVB738"/>
      <c r="LVC738"/>
      <c r="LVD738"/>
      <c r="LVE738"/>
      <c r="LVF738"/>
      <c r="LVG738"/>
      <c r="LVH738"/>
      <c r="LVI738"/>
      <c r="LVJ738"/>
      <c r="LVK738"/>
      <c r="LVL738"/>
      <c r="LVM738"/>
      <c r="LVN738"/>
      <c r="LVO738"/>
      <c r="LVP738"/>
      <c r="LVQ738"/>
      <c r="LVR738"/>
      <c r="LVS738"/>
      <c r="LVT738"/>
      <c r="LVU738"/>
      <c r="LVV738"/>
      <c r="LVW738"/>
      <c r="LVX738"/>
      <c r="LVY738"/>
      <c r="LVZ738"/>
      <c r="LWA738"/>
      <c r="LWB738"/>
      <c r="LWC738"/>
      <c r="LWD738"/>
      <c r="LWE738"/>
      <c r="LWF738"/>
      <c r="LWG738"/>
      <c r="LWH738"/>
      <c r="LWI738"/>
      <c r="LWJ738"/>
      <c r="LWK738"/>
      <c r="LWL738"/>
      <c r="LWM738"/>
      <c r="LWN738"/>
      <c r="LWO738"/>
      <c r="LWP738"/>
      <c r="LWQ738"/>
      <c r="LWR738"/>
      <c r="LWS738"/>
      <c r="LWT738"/>
      <c r="LWU738"/>
      <c r="LWV738"/>
      <c r="LWW738"/>
      <c r="LWX738"/>
      <c r="LWY738"/>
      <c r="LWZ738"/>
      <c r="LXA738"/>
      <c r="LXB738"/>
      <c r="LXC738"/>
      <c r="LXD738"/>
      <c r="LXE738"/>
      <c r="LXF738"/>
      <c r="LXG738"/>
      <c r="LXH738"/>
      <c r="LXI738"/>
      <c r="LXJ738"/>
      <c r="LXK738"/>
      <c r="LXL738"/>
      <c r="LXM738"/>
      <c r="LXN738"/>
      <c r="LXO738"/>
      <c r="LXP738"/>
      <c r="LXQ738"/>
      <c r="LXR738"/>
      <c r="LXS738"/>
      <c r="LXT738"/>
      <c r="LXU738"/>
      <c r="LXV738"/>
      <c r="LXW738"/>
      <c r="LXX738"/>
      <c r="LXY738"/>
      <c r="LXZ738"/>
      <c r="LYA738"/>
      <c r="LYB738"/>
      <c r="LYC738"/>
      <c r="LYD738"/>
      <c r="LYE738"/>
      <c r="LYF738"/>
      <c r="LYG738"/>
      <c r="LYH738"/>
      <c r="LYI738"/>
      <c r="LYJ738"/>
      <c r="LYK738"/>
      <c r="LYL738"/>
      <c r="LYM738"/>
      <c r="LYN738"/>
      <c r="LYO738"/>
      <c r="LYP738"/>
      <c r="LYQ738"/>
      <c r="LYR738"/>
      <c r="LYS738"/>
      <c r="LYT738"/>
      <c r="LYU738"/>
      <c r="LYV738"/>
      <c r="LYW738"/>
      <c r="LYX738"/>
      <c r="LYY738"/>
      <c r="LYZ738"/>
      <c r="LZA738"/>
      <c r="LZB738"/>
      <c r="LZC738"/>
      <c r="LZD738"/>
      <c r="LZE738"/>
      <c r="LZF738"/>
      <c r="LZG738"/>
      <c r="LZH738"/>
      <c r="LZI738"/>
      <c r="LZJ738"/>
      <c r="LZK738"/>
      <c r="LZL738"/>
      <c r="LZM738"/>
      <c r="LZN738"/>
      <c r="LZO738"/>
      <c r="LZP738"/>
      <c r="LZQ738"/>
      <c r="LZR738"/>
      <c r="LZS738"/>
      <c r="LZT738"/>
      <c r="LZU738"/>
      <c r="LZV738"/>
      <c r="LZW738"/>
      <c r="LZX738"/>
      <c r="LZY738"/>
      <c r="LZZ738"/>
      <c r="MAA738"/>
      <c r="MAB738"/>
      <c r="MAC738"/>
      <c r="MAD738"/>
      <c r="MAE738"/>
      <c r="MAF738"/>
      <c r="MAG738"/>
      <c r="MAH738"/>
      <c r="MAI738"/>
      <c r="MAJ738"/>
      <c r="MAK738"/>
      <c r="MAL738"/>
      <c r="MAM738"/>
      <c r="MAN738"/>
      <c r="MAO738"/>
      <c r="MAP738"/>
      <c r="MAQ738"/>
      <c r="MAR738"/>
      <c r="MAS738"/>
      <c r="MAT738"/>
      <c r="MAU738"/>
      <c r="MAV738"/>
      <c r="MAW738"/>
      <c r="MAX738"/>
      <c r="MAY738"/>
      <c r="MAZ738"/>
      <c r="MBA738"/>
      <c r="MBB738"/>
      <c r="MBC738"/>
      <c r="MBD738"/>
      <c r="MBE738"/>
      <c r="MBF738"/>
      <c r="MBG738"/>
      <c r="MBH738"/>
      <c r="MBI738"/>
      <c r="MBJ738"/>
      <c r="MBK738"/>
      <c r="MBL738"/>
      <c r="MBM738"/>
      <c r="MBN738"/>
      <c r="MBO738"/>
      <c r="MBP738"/>
      <c r="MBQ738"/>
      <c r="MBR738"/>
      <c r="MBS738"/>
      <c r="MBT738"/>
      <c r="MBU738"/>
      <c r="MBV738"/>
      <c r="MBW738"/>
      <c r="MBX738"/>
      <c r="MBY738"/>
      <c r="MBZ738"/>
      <c r="MCA738"/>
      <c r="MCB738"/>
      <c r="MCC738"/>
      <c r="MCD738"/>
      <c r="MCE738"/>
      <c r="MCF738"/>
      <c r="MCG738"/>
      <c r="MCH738"/>
      <c r="MCI738"/>
      <c r="MCJ738"/>
      <c r="MCK738"/>
      <c r="MCL738"/>
      <c r="MCM738"/>
      <c r="MCN738"/>
      <c r="MCO738"/>
      <c r="MCP738"/>
      <c r="MCQ738"/>
      <c r="MCR738"/>
      <c r="MCS738"/>
      <c r="MCT738"/>
      <c r="MCU738"/>
      <c r="MCV738"/>
      <c r="MCW738"/>
      <c r="MCX738"/>
      <c r="MCY738"/>
      <c r="MCZ738"/>
      <c r="MDA738"/>
      <c r="MDB738"/>
      <c r="MDC738"/>
      <c r="MDD738"/>
      <c r="MDE738"/>
      <c r="MDF738"/>
      <c r="MDG738"/>
      <c r="MDH738"/>
      <c r="MDI738"/>
      <c r="MDJ738"/>
      <c r="MDK738"/>
      <c r="MDL738"/>
      <c r="MDM738"/>
      <c r="MDN738"/>
      <c r="MDO738"/>
      <c r="MDP738"/>
      <c r="MDQ738"/>
      <c r="MDR738"/>
      <c r="MDS738"/>
      <c r="MDT738"/>
      <c r="MDU738"/>
      <c r="MDV738"/>
      <c r="MDW738"/>
      <c r="MDX738"/>
      <c r="MDY738"/>
      <c r="MDZ738"/>
      <c r="MEA738"/>
      <c r="MEB738"/>
      <c r="MEC738"/>
      <c r="MED738"/>
      <c r="MEE738"/>
      <c r="MEF738"/>
      <c r="MEG738"/>
      <c r="MEH738"/>
      <c r="MEI738"/>
      <c r="MEJ738"/>
      <c r="MEK738"/>
      <c r="MEL738"/>
      <c r="MEM738"/>
      <c r="MEN738"/>
      <c r="MEO738"/>
      <c r="MEP738"/>
      <c r="MEQ738"/>
      <c r="MER738"/>
      <c r="MES738"/>
      <c r="MET738"/>
      <c r="MEU738"/>
      <c r="MEV738"/>
      <c r="MEW738"/>
      <c r="MEX738"/>
      <c r="MEY738"/>
      <c r="MEZ738"/>
      <c r="MFA738"/>
      <c r="MFB738"/>
      <c r="MFC738"/>
      <c r="MFD738"/>
      <c r="MFE738"/>
      <c r="MFF738"/>
      <c r="MFG738"/>
      <c r="MFH738"/>
      <c r="MFI738"/>
      <c r="MFJ738"/>
      <c r="MFK738"/>
      <c r="MFL738"/>
      <c r="MFM738"/>
      <c r="MFN738"/>
      <c r="MFO738"/>
      <c r="MFP738"/>
      <c r="MFQ738"/>
      <c r="MFR738"/>
      <c r="MFS738"/>
      <c r="MFT738"/>
      <c r="MFU738"/>
      <c r="MFV738"/>
      <c r="MFW738"/>
      <c r="MFX738"/>
      <c r="MFY738"/>
      <c r="MFZ738"/>
      <c r="MGA738"/>
      <c r="MGB738"/>
      <c r="MGC738"/>
      <c r="MGD738"/>
      <c r="MGE738"/>
      <c r="MGF738"/>
      <c r="MGG738"/>
      <c r="MGH738"/>
      <c r="MGI738"/>
      <c r="MGJ738"/>
      <c r="MGK738"/>
      <c r="MGL738"/>
      <c r="MGM738"/>
      <c r="MGN738"/>
      <c r="MGO738"/>
      <c r="MGP738"/>
      <c r="MGQ738"/>
      <c r="MGR738"/>
      <c r="MGS738"/>
      <c r="MGT738"/>
      <c r="MGU738"/>
      <c r="MGV738"/>
      <c r="MGW738"/>
      <c r="MGX738"/>
      <c r="MGY738"/>
      <c r="MGZ738"/>
      <c r="MHA738"/>
      <c r="MHB738"/>
      <c r="MHC738"/>
      <c r="MHD738"/>
      <c r="MHE738"/>
      <c r="MHF738"/>
      <c r="MHG738"/>
      <c r="MHH738"/>
      <c r="MHI738"/>
      <c r="MHJ738"/>
      <c r="MHK738"/>
      <c r="MHL738"/>
      <c r="MHM738"/>
      <c r="MHN738"/>
      <c r="MHO738"/>
      <c r="MHP738"/>
      <c r="MHQ738"/>
      <c r="MHR738"/>
      <c r="MHS738"/>
      <c r="MHT738"/>
      <c r="MHU738"/>
      <c r="MHV738"/>
      <c r="MHW738"/>
      <c r="MHX738"/>
      <c r="MHY738"/>
      <c r="MHZ738"/>
      <c r="MIA738"/>
      <c r="MIB738"/>
      <c r="MIC738"/>
      <c r="MID738"/>
      <c r="MIE738"/>
      <c r="MIF738"/>
      <c r="MIG738"/>
      <c r="MIH738"/>
      <c r="MII738"/>
      <c r="MIJ738"/>
      <c r="MIK738"/>
      <c r="MIL738"/>
      <c r="MIM738"/>
      <c r="MIN738"/>
      <c r="MIO738"/>
      <c r="MIP738"/>
      <c r="MIQ738"/>
      <c r="MIR738"/>
      <c r="MIS738"/>
      <c r="MIT738"/>
      <c r="MIU738"/>
      <c r="MIV738"/>
      <c r="MIW738"/>
      <c r="MIX738"/>
      <c r="MIY738"/>
      <c r="MIZ738"/>
      <c r="MJA738"/>
      <c r="MJB738"/>
      <c r="MJC738"/>
      <c r="MJD738"/>
      <c r="MJE738"/>
      <c r="MJF738"/>
      <c r="MJG738"/>
      <c r="MJH738"/>
      <c r="MJI738"/>
      <c r="MJJ738"/>
      <c r="MJK738"/>
      <c r="MJL738"/>
      <c r="MJM738"/>
      <c r="MJN738"/>
      <c r="MJO738"/>
      <c r="MJP738"/>
      <c r="MJQ738"/>
      <c r="MJR738"/>
      <c r="MJS738"/>
      <c r="MJT738"/>
      <c r="MJU738"/>
      <c r="MJV738"/>
      <c r="MJW738"/>
      <c r="MJX738"/>
      <c r="MJY738"/>
      <c r="MJZ738"/>
      <c r="MKA738"/>
      <c r="MKB738"/>
      <c r="MKC738"/>
      <c r="MKD738"/>
      <c r="MKE738"/>
      <c r="MKF738"/>
      <c r="MKG738"/>
      <c r="MKH738"/>
      <c r="MKI738"/>
      <c r="MKJ738"/>
      <c r="MKK738"/>
      <c r="MKL738"/>
      <c r="MKM738"/>
      <c r="MKN738"/>
      <c r="MKO738"/>
      <c r="MKP738"/>
      <c r="MKQ738"/>
      <c r="MKR738"/>
      <c r="MKS738"/>
      <c r="MKT738"/>
      <c r="MKU738"/>
      <c r="MKV738"/>
      <c r="MKW738"/>
      <c r="MKX738"/>
      <c r="MKY738"/>
      <c r="MKZ738"/>
      <c r="MLA738"/>
      <c r="MLB738"/>
      <c r="MLC738"/>
      <c r="MLD738"/>
      <c r="MLE738"/>
      <c r="MLF738"/>
      <c r="MLG738"/>
      <c r="MLH738"/>
      <c r="MLI738"/>
      <c r="MLJ738"/>
      <c r="MLK738"/>
      <c r="MLL738"/>
      <c r="MLM738"/>
      <c r="MLN738"/>
      <c r="MLO738"/>
      <c r="MLP738"/>
      <c r="MLQ738"/>
      <c r="MLR738"/>
      <c r="MLS738"/>
      <c r="MLT738"/>
      <c r="MLU738"/>
      <c r="MLV738"/>
      <c r="MLW738"/>
      <c r="MLX738"/>
      <c r="MLY738"/>
      <c r="MLZ738"/>
      <c r="MMA738"/>
      <c r="MMB738"/>
      <c r="MMC738"/>
      <c r="MMD738"/>
      <c r="MME738"/>
      <c r="MMF738"/>
      <c r="MMG738"/>
      <c r="MMH738"/>
      <c r="MMI738"/>
      <c r="MMJ738"/>
      <c r="MMK738"/>
      <c r="MML738"/>
      <c r="MMM738"/>
      <c r="MMN738"/>
      <c r="MMO738"/>
      <c r="MMP738"/>
      <c r="MMQ738"/>
      <c r="MMR738"/>
      <c r="MMS738"/>
      <c r="MMT738"/>
      <c r="MMU738"/>
      <c r="MMV738"/>
      <c r="MMW738"/>
      <c r="MMX738"/>
      <c r="MMY738"/>
      <c r="MMZ738"/>
      <c r="MNA738"/>
      <c r="MNB738"/>
      <c r="MNC738"/>
      <c r="MND738"/>
      <c r="MNE738"/>
      <c r="MNF738"/>
      <c r="MNG738"/>
      <c r="MNH738"/>
      <c r="MNI738"/>
      <c r="MNJ738"/>
      <c r="MNK738"/>
      <c r="MNL738"/>
      <c r="MNM738"/>
      <c r="MNN738"/>
      <c r="MNO738"/>
      <c r="MNP738"/>
      <c r="MNQ738"/>
      <c r="MNR738"/>
      <c r="MNS738"/>
      <c r="MNT738"/>
      <c r="MNU738"/>
      <c r="MNV738"/>
      <c r="MNW738"/>
      <c r="MNX738"/>
      <c r="MNY738"/>
      <c r="MNZ738"/>
      <c r="MOA738"/>
      <c r="MOB738"/>
      <c r="MOC738"/>
      <c r="MOD738"/>
      <c r="MOE738"/>
      <c r="MOF738"/>
      <c r="MOG738"/>
      <c r="MOH738"/>
      <c r="MOI738"/>
      <c r="MOJ738"/>
      <c r="MOK738"/>
      <c r="MOL738"/>
      <c r="MOM738"/>
      <c r="MON738"/>
      <c r="MOO738"/>
      <c r="MOP738"/>
      <c r="MOQ738"/>
      <c r="MOR738"/>
      <c r="MOS738"/>
      <c r="MOT738"/>
      <c r="MOU738"/>
      <c r="MOV738"/>
      <c r="MOW738"/>
      <c r="MOX738"/>
      <c r="MOY738"/>
      <c r="MOZ738"/>
      <c r="MPA738"/>
      <c r="MPB738"/>
      <c r="MPC738"/>
      <c r="MPD738"/>
      <c r="MPE738"/>
      <c r="MPF738"/>
      <c r="MPG738"/>
      <c r="MPH738"/>
      <c r="MPI738"/>
      <c r="MPJ738"/>
      <c r="MPK738"/>
      <c r="MPL738"/>
      <c r="MPM738"/>
      <c r="MPN738"/>
      <c r="MPO738"/>
      <c r="MPP738"/>
      <c r="MPQ738"/>
      <c r="MPR738"/>
      <c r="MPS738"/>
      <c r="MPT738"/>
      <c r="MPU738"/>
      <c r="MPV738"/>
      <c r="MPW738"/>
      <c r="MPX738"/>
      <c r="MPY738"/>
      <c r="MPZ738"/>
      <c r="MQA738"/>
      <c r="MQB738"/>
      <c r="MQC738"/>
      <c r="MQD738"/>
      <c r="MQE738"/>
      <c r="MQF738"/>
      <c r="MQG738"/>
      <c r="MQH738"/>
      <c r="MQI738"/>
      <c r="MQJ738"/>
      <c r="MQK738"/>
      <c r="MQL738"/>
      <c r="MQM738"/>
      <c r="MQN738"/>
      <c r="MQO738"/>
      <c r="MQP738"/>
      <c r="MQQ738"/>
      <c r="MQR738"/>
      <c r="MQS738"/>
      <c r="MQT738"/>
      <c r="MQU738"/>
      <c r="MQV738"/>
      <c r="MQW738"/>
      <c r="MQX738"/>
      <c r="MQY738"/>
      <c r="MQZ738"/>
      <c r="MRA738"/>
      <c r="MRB738"/>
      <c r="MRC738"/>
      <c r="MRD738"/>
      <c r="MRE738"/>
      <c r="MRF738"/>
      <c r="MRG738"/>
      <c r="MRH738"/>
      <c r="MRI738"/>
      <c r="MRJ738"/>
      <c r="MRK738"/>
      <c r="MRL738"/>
      <c r="MRM738"/>
      <c r="MRN738"/>
      <c r="MRO738"/>
      <c r="MRP738"/>
      <c r="MRQ738"/>
      <c r="MRR738"/>
      <c r="MRS738"/>
      <c r="MRT738"/>
      <c r="MRU738"/>
      <c r="MRV738"/>
      <c r="MRW738"/>
      <c r="MRX738"/>
      <c r="MRY738"/>
      <c r="MRZ738"/>
      <c r="MSA738"/>
      <c r="MSB738"/>
      <c r="MSC738"/>
      <c r="MSD738"/>
      <c r="MSE738"/>
      <c r="MSF738"/>
      <c r="MSG738"/>
      <c r="MSH738"/>
      <c r="MSI738"/>
      <c r="MSJ738"/>
      <c r="MSK738"/>
      <c r="MSL738"/>
      <c r="MSM738"/>
      <c r="MSN738"/>
      <c r="MSO738"/>
      <c r="MSP738"/>
      <c r="MSQ738"/>
      <c r="MSR738"/>
      <c r="MSS738"/>
      <c r="MST738"/>
      <c r="MSU738"/>
      <c r="MSV738"/>
      <c r="MSW738"/>
      <c r="MSX738"/>
      <c r="MSY738"/>
      <c r="MSZ738"/>
      <c r="MTA738"/>
      <c r="MTB738"/>
      <c r="MTC738"/>
      <c r="MTD738"/>
      <c r="MTE738"/>
      <c r="MTF738"/>
      <c r="MTG738"/>
      <c r="MTH738"/>
      <c r="MTI738"/>
      <c r="MTJ738"/>
      <c r="MTK738"/>
      <c r="MTL738"/>
      <c r="MTM738"/>
      <c r="MTN738"/>
      <c r="MTO738"/>
      <c r="MTP738"/>
      <c r="MTQ738"/>
      <c r="MTR738"/>
      <c r="MTS738"/>
      <c r="MTT738"/>
      <c r="MTU738"/>
      <c r="MTV738"/>
      <c r="MTW738"/>
      <c r="MTX738"/>
      <c r="MTY738"/>
      <c r="MTZ738"/>
      <c r="MUA738"/>
      <c r="MUB738"/>
      <c r="MUC738"/>
      <c r="MUD738"/>
      <c r="MUE738"/>
      <c r="MUF738"/>
      <c r="MUG738"/>
      <c r="MUH738"/>
      <c r="MUI738"/>
      <c r="MUJ738"/>
      <c r="MUK738"/>
      <c r="MUL738"/>
      <c r="MUM738"/>
      <c r="MUN738"/>
      <c r="MUO738"/>
      <c r="MUP738"/>
      <c r="MUQ738"/>
      <c r="MUR738"/>
      <c r="MUS738"/>
      <c r="MUT738"/>
      <c r="MUU738"/>
      <c r="MUV738"/>
      <c r="MUW738"/>
      <c r="MUX738"/>
      <c r="MUY738"/>
      <c r="MUZ738"/>
      <c r="MVA738"/>
      <c r="MVB738"/>
      <c r="MVC738"/>
      <c r="MVD738"/>
      <c r="MVE738"/>
      <c r="MVF738"/>
      <c r="MVG738"/>
      <c r="MVH738"/>
      <c r="MVI738"/>
      <c r="MVJ738"/>
      <c r="MVK738"/>
      <c r="MVL738"/>
      <c r="MVM738"/>
      <c r="MVN738"/>
      <c r="MVO738"/>
      <c r="MVP738"/>
      <c r="MVQ738"/>
      <c r="MVR738"/>
      <c r="MVS738"/>
      <c r="MVT738"/>
      <c r="MVU738"/>
      <c r="MVV738"/>
      <c r="MVW738"/>
      <c r="MVX738"/>
      <c r="MVY738"/>
      <c r="MVZ738"/>
      <c r="MWA738"/>
      <c r="MWB738"/>
      <c r="MWC738"/>
      <c r="MWD738"/>
      <c r="MWE738"/>
      <c r="MWF738"/>
      <c r="MWG738"/>
      <c r="MWH738"/>
      <c r="MWI738"/>
      <c r="MWJ738"/>
      <c r="MWK738"/>
      <c r="MWL738"/>
      <c r="MWM738"/>
      <c r="MWN738"/>
      <c r="MWO738"/>
      <c r="MWP738"/>
      <c r="MWQ738"/>
      <c r="MWR738"/>
      <c r="MWS738"/>
      <c r="MWT738"/>
      <c r="MWU738"/>
      <c r="MWV738"/>
      <c r="MWW738"/>
      <c r="MWX738"/>
      <c r="MWY738"/>
      <c r="MWZ738"/>
      <c r="MXA738"/>
      <c r="MXB738"/>
      <c r="MXC738"/>
      <c r="MXD738"/>
      <c r="MXE738"/>
      <c r="MXF738"/>
      <c r="MXG738"/>
      <c r="MXH738"/>
      <c r="MXI738"/>
      <c r="MXJ738"/>
      <c r="MXK738"/>
      <c r="MXL738"/>
      <c r="MXM738"/>
      <c r="MXN738"/>
      <c r="MXO738"/>
      <c r="MXP738"/>
      <c r="MXQ738"/>
      <c r="MXR738"/>
      <c r="MXS738"/>
      <c r="MXT738"/>
      <c r="MXU738"/>
      <c r="MXV738"/>
      <c r="MXW738"/>
      <c r="MXX738"/>
      <c r="MXY738"/>
      <c r="MXZ738"/>
      <c r="MYA738"/>
      <c r="MYB738"/>
      <c r="MYC738"/>
      <c r="MYD738"/>
      <c r="MYE738"/>
      <c r="MYF738"/>
      <c r="MYG738"/>
      <c r="MYH738"/>
      <c r="MYI738"/>
      <c r="MYJ738"/>
      <c r="MYK738"/>
      <c r="MYL738"/>
      <c r="MYM738"/>
      <c r="MYN738"/>
      <c r="MYO738"/>
      <c r="MYP738"/>
      <c r="MYQ738"/>
      <c r="MYR738"/>
      <c r="MYS738"/>
      <c r="MYT738"/>
      <c r="MYU738"/>
      <c r="MYV738"/>
      <c r="MYW738"/>
      <c r="MYX738"/>
      <c r="MYY738"/>
      <c r="MYZ738"/>
      <c r="MZA738"/>
      <c r="MZB738"/>
      <c r="MZC738"/>
      <c r="MZD738"/>
      <c r="MZE738"/>
      <c r="MZF738"/>
      <c r="MZG738"/>
      <c r="MZH738"/>
      <c r="MZI738"/>
      <c r="MZJ738"/>
      <c r="MZK738"/>
      <c r="MZL738"/>
      <c r="MZM738"/>
      <c r="MZN738"/>
      <c r="MZO738"/>
      <c r="MZP738"/>
      <c r="MZQ738"/>
      <c r="MZR738"/>
      <c r="MZS738"/>
      <c r="MZT738"/>
      <c r="MZU738"/>
      <c r="MZV738"/>
      <c r="MZW738"/>
      <c r="MZX738"/>
      <c r="MZY738"/>
      <c r="MZZ738"/>
      <c r="NAA738"/>
      <c r="NAB738"/>
      <c r="NAC738"/>
      <c r="NAD738"/>
      <c r="NAE738"/>
      <c r="NAF738"/>
      <c r="NAG738"/>
      <c r="NAH738"/>
      <c r="NAI738"/>
      <c r="NAJ738"/>
      <c r="NAK738"/>
      <c r="NAL738"/>
      <c r="NAM738"/>
      <c r="NAN738"/>
      <c r="NAO738"/>
      <c r="NAP738"/>
      <c r="NAQ738"/>
      <c r="NAR738"/>
      <c r="NAS738"/>
      <c r="NAT738"/>
      <c r="NAU738"/>
      <c r="NAV738"/>
      <c r="NAW738"/>
      <c r="NAX738"/>
      <c r="NAY738"/>
      <c r="NAZ738"/>
      <c r="NBA738"/>
      <c r="NBB738"/>
      <c r="NBC738"/>
      <c r="NBD738"/>
      <c r="NBE738"/>
      <c r="NBF738"/>
      <c r="NBG738"/>
      <c r="NBH738"/>
      <c r="NBI738"/>
      <c r="NBJ738"/>
      <c r="NBK738"/>
      <c r="NBL738"/>
      <c r="NBM738"/>
      <c r="NBN738"/>
      <c r="NBO738"/>
      <c r="NBP738"/>
      <c r="NBQ738"/>
      <c r="NBR738"/>
      <c r="NBS738"/>
      <c r="NBT738"/>
      <c r="NBU738"/>
      <c r="NBV738"/>
      <c r="NBW738"/>
      <c r="NBX738"/>
      <c r="NBY738"/>
      <c r="NBZ738"/>
      <c r="NCA738"/>
      <c r="NCB738"/>
      <c r="NCC738"/>
      <c r="NCD738"/>
      <c r="NCE738"/>
      <c r="NCF738"/>
      <c r="NCG738"/>
      <c r="NCH738"/>
      <c r="NCI738"/>
      <c r="NCJ738"/>
      <c r="NCK738"/>
      <c r="NCL738"/>
      <c r="NCM738"/>
      <c r="NCN738"/>
      <c r="NCO738"/>
      <c r="NCP738"/>
      <c r="NCQ738"/>
      <c r="NCR738"/>
      <c r="NCS738"/>
      <c r="NCT738"/>
      <c r="NCU738"/>
      <c r="NCV738"/>
      <c r="NCW738"/>
      <c r="NCX738"/>
      <c r="NCY738"/>
      <c r="NCZ738"/>
      <c r="NDA738"/>
      <c r="NDB738"/>
      <c r="NDC738"/>
      <c r="NDD738"/>
      <c r="NDE738"/>
      <c r="NDF738"/>
      <c r="NDG738"/>
      <c r="NDH738"/>
      <c r="NDI738"/>
      <c r="NDJ738"/>
      <c r="NDK738"/>
      <c r="NDL738"/>
      <c r="NDM738"/>
      <c r="NDN738"/>
      <c r="NDO738"/>
      <c r="NDP738"/>
      <c r="NDQ738"/>
      <c r="NDR738"/>
      <c r="NDS738"/>
      <c r="NDT738"/>
      <c r="NDU738"/>
      <c r="NDV738"/>
      <c r="NDW738"/>
      <c r="NDX738"/>
      <c r="NDY738"/>
      <c r="NDZ738"/>
      <c r="NEA738"/>
      <c r="NEB738"/>
      <c r="NEC738"/>
      <c r="NED738"/>
      <c r="NEE738"/>
      <c r="NEF738"/>
      <c r="NEG738"/>
      <c r="NEH738"/>
      <c r="NEI738"/>
      <c r="NEJ738"/>
      <c r="NEK738"/>
      <c r="NEL738"/>
      <c r="NEM738"/>
      <c r="NEN738"/>
      <c r="NEO738"/>
      <c r="NEP738"/>
      <c r="NEQ738"/>
      <c r="NER738"/>
      <c r="NES738"/>
      <c r="NET738"/>
      <c r="NEU738"/>
      <c r="NEV738"/>
      <c r="NEW738"/>
      <c r="NEX738"/>
      <c r="NEY738"/>
      <c r="NEZ738"/>
      <c r="NFA738"/>
      <c r="NFB738"/>
      <c r="NFC738"/>
      <c r="NFD738"/>
      <c r="NFE738"/>
      <c r="NFF738"/>
      <c r="NFG738"/>
      <c r="NFH738"/>
      <c r="NFI738"/>
      <c r="NFJ738"/>
      <c r="NFK738"/>
      <c r="NFL738"/>
      <c r="NFM738"/>
      <c r="NFN738"/>
      <c r="NFO738"/>
      <c r="NFP738"/>
      <c r="NFQ738"/>
      <c r="NFR738"/>
      <c r="NFS738"/>
      <c r="NFT738"/>
      <c r="NFU738"/>
      <c r="NFV738"/>
      <c r="NFW738"/>
      <c r="NFX738"/>
      <c r="NFY738"/>
      <c r="NFZ738"/>
      <c r="NGA738"/>
      <c r="NGB738"/>
      <c r="NGC738"/>
      <c r="NGD738"/>
      <c r="NGE738"/>
      <c r="NGF738"/>
      <c r="NGG738"/>
      <c r="NGH738"/>
      <c r="NGI738"/>
      <c r="NGJ738"/>
      <c r="NGK738"/>
      <c r="NGL738"/>
      <c r="NGM738"/>
      <c r="NGN738"/>
      <c r="NGO738"/>
      <c r="NGP738"/>
      <c r="NGQ738"/>
      <c r="NGR738"/>
      <c r="NGS738"/>
      <c r="NGT738"/>
      <c r="NGU738"/>
      <c r="NGV738"/>
      <c r="NGW738"/>
      <c r="NGX738"/>
      <c r="NGY738"/>
      <c r="NGZ738"/>
      <c r="NHA738"/>
      <c r="NHB738"/>
      <c r="NHC738"/>
      <c r="NHD738"/>
      <c r="NHE738"/>
      <c r="NHF738"/>
      <c r="NHG738"/>
      <c r="NHH738"/>
      <c r="NHI738"/>
      <c r="NHJ738"/>
      <c r="NHK738"/>
      <c r="NHL738"/>
      <c r="NHM738"/>
      <c r="NHN738"/>
      <c r="NHO738"/>
      <c r="NHP738"/>
      <c r="NHQ738"/>
      <c r="NHR738"/>
      <c r="NHS738"/>
      <c r="NHT738"/>
      <c r="NHU738"/>
      <c r="NHV738"/>
      <c r="NHW738"/>
      <c r="NHX738"/>
      <c r="NHY738"/>
      <c r="NHZ738"/>
      <c r="NIA738"/>
      <c r="NIB738"/>
      <c r="NIC738"/>
      <c r="NID738"/>
      <c r="NIE738"/>
      <c r="NIF738"/>
      <c r="NIG738"/>
      <c r="NIH738"/>
      <c r="NII738"/>
      <c r="NIJ738"/>
      <c r="NIK738"/>
      <c r="NIL738"/>
      <c r="NIM738"/>
      <c r="NIN738"/>
      <c r="NIO738"/>
      <c r="NIP738"/>
      <c r="NIQ738"/>
      <c r="NIR738"/>
      <c r="NIS738"/>
      <c r="NIT738"/>
      <c r="NIU738"/>
      <c r="NIV738"/>
      <c r="NIW738"/>
      <c r="NIX738"/>
      <c r="NIY738"/>
      <c r="NIZ738"/>
      <c r="NJA738"/>
      <c r="NJB738"/>
      <c r="NJC738"/>
      <c r="NJD738"/>
      <c r="NJE738"/>
      <c r="NJF738"/>
      <c r="NJG738"/>
      <c r="NJH738"/>
      <c r="NJI738"/>
      <c r="NJJ738"/>
      <c r="NJK738"/>
      <c r="NJL738"/>
      <c r="NJM738"/>
      <c r="NJN738"/>
      <c r="NJO738"/>
      <c r="NJP738"/>
      <c r="NJQ738"/>
      <c r="NJR738"/>
      <c r="NJS738"/>
      <c r="NJT738"/>
      <c r="NJU738"/>
      <c r="NJV738"/>
      <c r="NJW738"/>
      <c r="NJX738"/>
      <c r="NJY738"/>
      <c r="NJZ738"/>
      <c r="NKA738"/>
      <c r="NKB738"/>
      <c r="NKC738"/>
      <c r="NKD738"/>
      <c r="NKE738"/>
      <c r="NKF738"/>
      <c r="NKG738"/>
      <c r="NKH738"/>
      <c r="NKI738"/>
      <c r="NKJ738"/>
      <c r="NKK738"/>
      <c r="NKL738"/>
      <c r="NKM738"/>
      <c r="NKN738"/>
      <c r="NKO738"/>
      <c r="NKP738"/>
      <c r="NKQ738"/>
      <c r="NKR738"/>
      <c r="NKS738"/>
      <c r="NKT738"/>
      <c r="NKU738"/>
      <c r="NKV738"/>
      <c r="NKW738"/>
      <c r="NKX738"/>
      <c r="NKY738"/>
      <c r="NKZ738"/>
      <c r="NLA738"/>
      <c r="NLB738"/>
      <c r="NLC738"/>
      <c r="NLD738"/>
      <c r="NLE738"/>
      <c r="NLF738"/>
      <c r="NLG738"/>
      <c r="NLH738"/>
      <c r="NLI738"/>
      <c r="NLJ738"/>
      <c r="NLK738"/>
      <c r="NLL738"/>
      <c r="NLM738"/>
      <c r="NLN738"/>
      <c r="NLO738"/>
      <c r="NLP738"/>
      <c r="NLQ738"/>
      <c r="NLR738"/>
      <c r="NLS738"/>
      <c r="NLT738"/>
      <c r="NLU738"/>
      <c r="NLV738"/>
      <c r="NLW738"/>
      <c r="NLX738"/>
      <c r="NLY738"/>
      <c r="NLZ738"/>
      <c r="NMA738"/>
      <c r="NMB738"/>
      <c r="NMC738"/>
      <c r="NMD738"/>
      <c r="NME738"/>
      <c r="NMF738"/>
      <c r="NMG738"/>
      <c r="NMH738"/>
      <c r="NMI738"/>
      <c r="NMJ738"/>
      <c r="NMK738"/>
      <c r="NML738"/>
      <c r="NMM738"/>
      <c r="NMN738"/>
      <c r="NMO738"/>
      <c r="NMP738"/>
      <c r="NMQ738"/>
      <c r="NMR738"/>
      <c r="NMS738"/>
      <c r="NMT738"/>
      <c r="NMU738"/>
      <c r="NMV738"/>
      <c r="NMW738"/>
      <c r="NMX738"/>
      <c r="NMY738"/>
      <c r="NMZ738"/>
      <c r="NNA738"/>
      <c r="NNB738"/>
      <c r="NNC738"/>
      <c r="NND738"/>
      <c r="NNE738"/>
      <c r="NNF738"/>
      <c r="NNG738"/>
      <c r="NNH738"/>
      <c r="NNI738"/>
      <c r="NNJ738"/>
      <c r="NNK738"/>
      <c r="NNL738"/>
      <c r="NNM738"/>
      <c r="NNN738"/>
      <c r="NNO738"/>
      <c r="NNP738"/>
      <c r="NNQ738"/>
      <c r="NNR738"/>
      <c r="NNS738"/>
      <c r="NNT738"/>
      <c r="NNU738"/>
      <c r="NNV738"/>
      <c r="NNW738"/>
      <c r="NNX738"/>
      <c r="NNY738"/>
      <c r="NNZ738"/>
      <c r="NOA738"/>
      <c r="NOB738"/>
      <c r="NOC738"/>
      <c r="NOD738"/>
      <c r="NOE738"/>
      <c r="NOF738"/>
      <c r="NOG738"/>
      <c r="NOH738"/>
      <c r="NOI738"/>
      <c r="NOJ738"/>
      <c r="NOK738"/>
      <c r="NOL738"/>
      <c r="NOM738"/>
      <c r="NON738"/>
      <c r="NOO738"/>
      <c r="NOP738"/>
      <c r="NOQ738"/>
      <c r="NOR738"/>
      <c r="NOS738"/>
      <c r="NOT738"/>
      <c r="NOU738"/>
      <c r="NOV738"/>
      <c r="NOW738"/>
      <c r="NOX738"/>
      <c r="NOY738"/>
      <c r="NOZ738"/>
      <c r="NPA738"/>
      <c r="NPB738"/>
      <c r="NPC738"/>
      <c r="NPD738"/>
      <c r="NPE738"/>
      <c r="NPF738"/>
      <c r="NPG738"/>
      <c r="NPH738"/>
      <c r="NPI738"/>
      <c r="NPJ738"/>
      <c r="NPK738"/>
      <c r="NPL738"/>
      <c r="NPM738"/>
      <c r="NPN738"/>
      <c r="NPO738"/>
      <c r="NPP738"/>
      <c r="NPQ738"/>
      <c r="NPR738"/>
      <c r="NPS738"/>
      <c r="NPT738"/>
      <c r="NPU738"/>
      <c r="NPV738"/>
      <c r="NPW738"/>
      <c r="NPX738"/>
      <c r="NPY738"/>
      <c r="NPZ738"/>
      <c r="NQA738"/>
      <c r="NQB738"/>
      <c r="NQC738"/>
      <c r="NQD738"/>
      <c r="NQE738"/>
      <c r="NQF738"/>
      <c r="NQG738"/>
      <c r="NQH738"/>
      <c r="NQI738"/>
      <c r="NQJ738"/>
      <c r="NQK738"/>
      <c r="NQL738"/>
      <c r="NQM738"/>
      <c r="NQN738"/>
      <c r="NQO738"/>
      <c r="NQP738"/>
      <c r="NQQ738"/>
      <c r="NQR738"/>
      <c r="NQS738"/>
      <c r="NQT738"/>
      <c r="NQU738"/>
      <c r="NQV738"/>
      <c r="NQW738"/>
      <c r="NQX738"/>
      <c r="NQY738"/>
      <c r="NQZ738"/>
      <c r="NRA738"/>
      <c r="NRB738"/>
      <c r="NRC738"/>
      <c r="NRD738"/>
      <c r="NRE738"/>
      <c r="NRF738"/>
      <c r="NRG738"/>
      <c r="NRH738"/>
      <c r="NRI738"/>
      <c r="NRJ738"/>
      <c r="NRK738"/>
      <c r="NRL738"/>
      <c r="NRM738"/>
      <c r="NRN738"/>
      <c r="NRO738"/>
      <c r="NRP738"/>
      <c r="NRQ738"/>
      <c r="NRR738"/>
      <c r="NRS738"/>
      <c r="NRT738"/>
      <c r="NRU738"/>
      <c r="NRV738"/>
      <c r="NRW738"/>
      <c r="NRX738"/>
      <c r="NRY738"/>
      <c r="NRZ738"/>
      <c r="NSA738"/>
      <c r="NSB738"/>
      <c r="NSC738"/>
      <c r="NSD738"/>
      <c r="NSE738"/>
      <c r="NSF738"/>
      <c r="NSG738"/>
      <c r="NSH738"/>
      <c r="NSI738"/>
      <c r="NSJ738"/>
      <c r="NSK738"/>
      <c r="NSL738"/>
      <c r="NSM738"/>
      <c r="NSN738"/>
      <c r="NSO738"/>
      <c r="NSP738"/>
      <c r="NSQ738"/>
      <c r="NSR738"/>
      <c r="NSS738"/>
      <c r="NST738"/>
      <c r="NSU738"/>
      <c r="NSV738"/>
      <c r="NSW738"/>
      <c r="NSX738"/>
      <c r="NSY738"/>
      <c r="NSZ738"/>
      <c r="NTA738"/>
      <c r="NTB738"/>
      <c r="NTC738"/>
      <c r="NTD738"/>
      <c r="NTE738"/>
      <c r="NTF738"/>
      <c r="NTG738"/>
      <c r="NTH738"/>
      <c r="NTI738"/>
      <c r="NTJ738"/>
      <c r="NTK738"/>
      <c r="NTL738"/>
      <c r="NTM738"/>
      <c r="NTN738"/>
      <c r="NTO738"/>
      <c r="NTP738"/>
      <c r="NTQ738"/>
      <c r="NTR738"/>
      <c r="NTS738"/>
      <c r="NTT738"/>
      <c r="NTU738"/>
      <c r="NTV738"/>
      <c r="NTW738"/>
      <c r="NTX738"/>
      <c r="NTY738"/>
      <c r="NTZ738"/>
      <c r="NUA738"/>
      <c r="NUB738"/>
      <c r="NUC738"/>
      <c r="NUD738"/>
      <c r="NUE738"/>
      <c r="NUF738"/>
      <c r="NUG738"/>
      <c r="NUH738"/>
      <c r="NUI738"/>
      <c r="NUJ738"/>
      <c r="NUK738"/>
      <c r="NUL738"/>
      <c r="NUM738"/>
      <c r="NUN738"/>
      <c r="NUO738"/>
      <c r="NUP738"/>
      <c r="NUQ738"/>
      <c r="NUR738"/>
      <c r="NUS738"/>
      <c r="NUT738"/>
      <c r="NUU738"/>
      <c r="NUV738"/>
      <c r="NUW738"/>
      <c r="NUX738"/>
      <c r="NUY738"/>
      <c r="NUZ738"/>
      <c r="NVA738"/>
      <c r="NVB738"/>
      <c r="NVC738"/>
      <c r="NVD738"/>
      <c r="NVE738"/>
      <c r="NVF738"/>
      <c r="NVG738"/>
      <c r="NVH738"/>
      <c r="NVI738"/>
      <c r="NVJ738"/>
      <c r="NVK738"/>
      <c r="NVL738"/>
      <c r="NVM738"/>
      <c r="NVN738"/>
      <c r="NVO738"/>
      <c r="NVP738"/>
      <c r="NVQ738"/>
      <c r="NVR738"/>
      <c r="NVS738"/>
      <c r="NVT738"/>
      <c r="NVU738"/>
      <c r="NVV738"/>
      <c r="NVW738"/>
      <c r="NVX738"/>
      <c r="NVY738"/>
      <c r="NVZ738"/>
      <c r="NWA738"/>
      <c r="NWB738"/>
      <c r="NWC738"/>
      <c r="NWD738"/>
      <c r="NWE738"/>
      <c r="NWF738"/>
      <c r="NWG738"/>
      <c r="NWH738"/>
      <c r="NWI738"/>
      <c r="NWJ738"/>
      <c r="NWK738"/>
      <c r="NWL738"/>
      <c r="NWM738"/>
      <c r="NWN738"/>
      <c r="NWO738"/>
      <c r="NWP738"/>
      <c r="NWQ738"/>
      <c r="NWR738"/>
      <c r="NWS738"/>
      <c r="NWT738"/>
      <c r="NWU738"/>
      <c r="NWV738"/>
      <c r="NWW738"/>
      <c r="NWX738"/>
      <c r="NWY738"/>
      <c r="NWZ738"/>
      <c r="NXA738"/>
      <c r="NXB738"/>
      <c r="NXC738"/>
      <c r="NXD738"/>
      <c r="NXE738"/>
      <c r="NXF738"/>
      <c r="NXG738"/>
      <c r="NXH738"/>
      <c r="NXI738"/>
      <c r="NXJ738"/>
      <c r="NXK738"/>
      <c r="NXL738"/>
      <c r="NXM738"/>
      <c r="NXN738"/>
      <c r="NXO738"/>
      <c r="NXP738"/>
      <c r="NXQ738"/>
      <c r="NXR738"/>
      <c r="NXS738"/>
      <c r="NXT738"/>
      <c r="NXU738"/>
      <c r="NXV738"/>
      <c r="NXW738"/>
      <c r="NXX738"/>
      <c r="NXY738"/>
      <c r="NXZ738"/>
      <c r="NYA738"/>
      <c r="NYB738"/>
      <c r="NYC738"/>
      <c r="NYD738"/>
      <c r="NYE738"/>
      <c r="NYF738"/>
      <c r="NYG738"/>
      <c r="NYH738"/>
      <c r="NYI738"/>
      <c r="NYJ738"/>
      <c r="NYK738"/>
      <c r="NYL738"/>
      <c r="NYM738"/>
      <c r="NYN738"/>
      <c r="NYO738"/>
      <c r="NYP738"/>
      <c r="NYQ738"/>
      <c r="NYR738"/>
      <c r="NYS738"/>
      <c r="NYT738"/>
      <c r="NYU738"/>
      <c r="NYV738"/>
      <c r="NYW738"/>
      <c r="NYX738"/>
      <c r="NYY738"/>
      <c r="NYZ738"/>
      <c r="NZA738"/>
      <c r="NZB738"/>
      <c r="NZC738"/>
      <c r="NZD738"/>
      <c r="NZE738"/>
      <c r="NZF738"/>
      <c r="NZG738"/>
      <c r="NZH738"/>
      <c r="NZI738"/>
      <c r="NZJ738"/>
      <c r="NZK738"/>
      <c r="NZL738"/>
      <c r="NZM738"/>
      <c r="NZN738"/>
      <c r="NZO738"/>
      <c r="NZP738"/>
      <c r="NZQ738"/>
      <c r="NZR738"/>
      <c r="NZS738"/>
      <c r="NZT738"/>
      <c r="NZU738"/>
      <c r="NZV738"/>
      <c r="NZW738"/>
      <c r="NZX738"/>
      <c r="NZY738"/>
      <c r="NZZ738"/>
      <c r="OAA738"/>
      <c r="OAB738"/>
      <c r="OAC738"/>
      <c r="OAD738"/>
      <c r="OAE738"/>
      <c r="OAF738"/>
      <c r="OAG738"/>
      <c r="OAH738"/>
      <c r="OAI738"/>
      <c r="OAJ738"/>
      <c r="OAK738"/>
      <c r="OAL738"/>
      <c r="OAM738"/>
      <c r="OAN738"/>
      <c r="OAO738"/>
      <c r="OAP738"/>
      <c r="OAQ738"/>
      <c r="OAR738"/>
      <c r="OAS738"/>
      <c r="OAT738"/>
      <c r="OAU738"/>
      <c r="OAV738"/>
      <c r="OAW738"/>
      <c r="OAX738"/>
      <c r="OAY738"/>
      <c r="OAZ738"/>
      <c r="OBA738"/>
      <c r="OBB738"/>
      <c r="OBC738"/>
      <c r="OBD738"/>
      <c r="OBE738"/>
      <c r="OBF738"/>
      <c r="OBG738"/>
      <c r="OBH738"/>
      <c r="OBI738"/>
      <c r="OBJ738"/>
      <c r="OBK738"/>
      <c r="OBL738"/>
      <c r="OBM738"/>
      <c r="OBN738"/>
      <c r="OBO738"/>
      <c r="OBP738"/>
      <c r="OBQ738"/>
      <c r="OBR738"/>
      <c r="OBS738"/>
      <c r="OBT738"/>
      <c r="OBU738"/>
      <c r="OBV738"/>
      <c r="OBW738"/>
      <c r="OBX738"/>
      <c r="OBY738"/>
      <c r="OBZ738"/>
      <c r="OCA738"/>
      <c r="OCB738"/>
      <c r="OCC738"/>
      <c r="OCD738"/>
      <c r="OCE738"/>
      <c r="OCF738"/>
      <c r="OCG738"/>
      <c r="OCH738"/>
      <c r="OCI738"/>
      <c r="OCJ738"/>
      <c r="OCK738"/>
      <c r="OCL738"/>
      <c r="OCM738"/>
      <c r="OCN738"/>
      <c r="OCO738"/>
      <c r="OCP738"/>
      <c r="OCQ738"/>
      <c r="OCR738"/>
      <c r="OCS738"/>
      <c r="OCT738"/>
      <c r="OCU738"/>
      <c r="OCV738"/>
      <c r="OCW738"/>
      <c r="OCX738"/>
      <c r="OCY738"/>
      <c r="OCZ738"/>
      <c r="ODA738"/>
      <c r="ODB738"/>
      <c r="ODC738"/>
      <c r="ODD738"/>
      <c r="ODE738"/>
      <c r="ODF738"/>
      <c r="ODG738"/>
      <c r="ODH738"/>
      <c r="ODI738"/>
      <c r="ODJ738"/>
      <c r="ODK738"/>
      <c r="ODL738"/>
      <c r="ODM738"/>
      <c r="ODN738"/>
      <c r="ODO738"/>
      <c r="ODP738"/>
      <c r="ODQ738"/>
      <c r="ODR738"/>
      <c r="ODS738"/>
      <c r="ODT738"/>
      <c r="ODU738"/>
      <c r="ODV738"/>
      <c r="ODW738"/>
      <c r="ODX738"/>
      <c r="ODY738"/>
      <c r="ODZ738"/>
      <c r="OEA738"/>
      <c r="OEB738"/>
      <c r="OEC738"/>
      <c r="OED738"/>
      <c r="OEE738"/>
      <c r="OEF738"/>
      <c r="OEG738"/>
      <c r="OEH738"/>
      <c r="OEI738"/>
      <c r="OEJ738"/>
      <c r="OEK738"/>
      <c r="OEL738"/>
      <c r="OEM738"/>
      <c r="OEN738"/>
      <c r="OEO738"/>
      <c r="OEP738"/>
      <c r="OEQ738"/>
      <c r="OER738"/>
      <c r="OES738"/>
      <c r="OET738"/>
      <c r="OEU738"/>
      <c r="OEV738"/>
      <c r="OEW738"/>
      <c r="OEX738"/>
      <c r="OEY738"/>
      <c r="OEZ738"/>
      <c r="OFA738"/>
      <c r="OFB738"/>
      <c r="OFC738"/>
      <c r="OFD738"/>
      <c r="OFE738"/>
      <c r="OFF738"/>
      <c r="OFG738"/>
      <c r="OFH738"/>
      <c r="OFI738"/>
      <c r="OFJ738"/>
      <c r="OFK738"/>
      <c r="OFL738"/>
      <c r="OFM738"/>
      <c r="OFN738"/>
      <c r="OFO738"/>
      <c r="OFP738"/>
      <c r="OFQ738"/>
      <c r="OFR738"/>
      <c r="OFS738"/>
      <c r="OFT738"/>
      <c r="OFU738"/>
      <c r="OFV738"/>
      <c r="OFW738"/>
      <c r="OFX738"/>
      <c r="OFY738"/>
      <c r="OFZ738"/>
      <c r="OGA738"/>
      <c r="OGB738"/>
      <c r="OGC738"/>
      <c r="OGD738"/>
      <c r="OGE738"/>
      <c r="OGF738"/>
      <c r="OGG738"/>
      <c r="OGH738"/>
      <c r="OGI738"/>
      <c r="OGJ738"/>
      <c r="OGK738"/>
      <c r="OGL738"/>
      <c r="OGM738"/>
      <c r="OGN738"/>
      <c r="OGO738"/>
      <c r="OGP738"/>
      <c r="OGQ738"/>
      <c r="OGR738"/>
      <c r="OGS738"/>
      <c r="OGT738"/>
      <c r="OGU738"/>
      <c r="OGV738"/>
      <c r="OGW738"/>
      <c r="OGX738"/>
      <c r="OGY738"/>
      <c r="OGZ738"/>
      <c r="OHA738"/>
      <c r="OHB738"/>
      <c r="OHC738"/>
      <c r="OHD738"/>
      <c r="OHE738"/>
      <c r="OHF738"/>
      <c r="OHG738"/>
      <c r="OHH738"/>
      <c r="OHI738"/>
      <c r="OHJ738"/>
      <c r="OHK738"/>
      <c r="OHL738"/>
      <c r="OHM738"/>
      <c r="OHN738"/>
      <c r="OHO738"/>
      <c r="OHP738"/>
      <c r="OHQ738"/>
      <c r="OHR738"/>
      <c r="OHS738"/>
      <c r="OHT738"/>
      <c r="OHU738"/>
      <c r="OHV738"/>
      <c r="OHW738"/>
      <c r="OHX738"/>
      <c r="OHY738"/>
      <c r="OHZ738"/>
      <c r="OIA738"/>
      <c r="OIB738"/>
      <c r="OIC738"/>
      <c r="OID738"/>
      <c r="OIE738"/>
      <c r="OIF738"/>
      <c r="OIG738"/>
      <c r="OIH738"/>
      <c r="OII738"/>
      <c r="OIJ738"/>
      <c r="OIK738"/>
      <c r="OIL738"/>
      <c r="OIM738"/>
      <c r="OIN738"/>
      <c r="OIO738"/>
      <c r="OIP738"/>
      <c r="OIQ738"/>
      <c r="OIR738"/>
      <c r="OIS738"/>
      <c r="OIT738"/>
      <c r="OIU738"/>
      <c r="OIV738"/>
      <c r="OIW738"/>
      <c r="OIX738"/>
      <c r="OIY738"/>
      <c r="OIZ738"/>
      <c r="OJA738"/>
      <c r="OJB738"/>
      <c r="OJC738"/>
      <c r="OJD738"/>
      <c r="OJE738"/>
      <c r="OJF738"/>
      <c r="OJG738"/>
      <c r="OJH738"/>
      <c r="OJI738"/>
      <c r="OJJ738"/>
      <c r="OJK738"/>
      <c r="OJL738"/>
      <c r="OJM738"/>
      <c r="OJN738"/>
      <c r="OJO738"/>
      <c r="OJP738"/>
      <c r="OJQ738"/>
      <c r="OJR738"/>
      <c r="OJS738"/>
      <c r="OJT738"/>
      <c r="OJU738"/>
      <c r="OJV738"/>
      <c r="OJW738"/>
      <c r="OJX738"/>
      <c r="OJY738"/>
      <c r="OJZ738"/>
      <c r="OKA738"/>
      <c r="OKB738"/>
      <c r="OKC738"/>
      <c r="OKD738"/>
      <c r="OKE738"/>
      <c r="OKF738"/>
      <c r="OKG738"/>
      <c r="OKH738"/>
      <c r="OKI738"/>
      <c r="OKJ738"/>
      <c r="OKK738"/>
      <c r="OKL738"/>
      <c r="OKM738"/>
      <c r="OKN738"/>
      <c r="OKO738"/>
      <c r="OKP738"/>
      <c r="OKQ738"/>
      <c r="OKR738"/>
      <c r="OKS738"/>
      <c r="OKT738"/>
      <c r="OKU738"/>
      <c r="OKV738"/>
      <c r="OKW738"/>
      <c r="OKX738"/>
      <c r="OKY738"/>
      <c r="OKZ738"/>
      <c r="OLA738"/>
      <c r="OLB738"/>
      <c r="OLC738"/>
      <c r="OLD738"/>
      <c r="OLE738"/>
      <c r="OLF738"/>
      <c r="OLG738"/>
      <c r="OLH738"/>
      <c r="OLI738"/>
      <c r="OLJ738"/>
      <c r="OLK738"/>
      <c r="OLL738"/>
      <c r="OLM738"/>
      <c r="OLN738"/>
      <c r="OLO738"/>
      <c r="OLP738"/>
      <c r="OLQ738"/>
      <c r="OLR738"/>
      <c r="OLS738"/>
      <c r="OLT738"/>
      <c r="OLU738"/>
      <c r="OLV738"/>
      <c r="OLW738"/>
      <c r="OLX738"/>
      <c r="OLY738"/>
      <c r="OLZ738"/>
      <c r="OMA738"/>
      <c r="OMB738"/>
      <c r="OMC738"/>
      <c r="OMD738"/>
      <c r="OME738"/>
      <c r="OMF738"/>
      <c r="OMG738"/>
      <c r="OMH738"/>
      <c r="OMI738"/>
      <c r="OMJ738"/>
      <c r="OMK738"/>
      <c r="OML738"/>
      <c r="OMM738"/>
      <c r="OMN738"/>
      <c r="OMO738"/>
      <c r="OMP738"/>
      <c r="OMQ738"/>
      <c r="OMR738"/>
      <c r="OMS738"/>
      <c r="OMT738"/>
      <c r="OMU738"/>
      <c r="OMV738"/>
      <c r="OMW738"/>
      <c r="OMX738"/>
      <c r="OMY738"/>
      <c r="OMZ738"/>
      <c r="ONA738"/>
      <c r="ONB738"/>
      <c r="ONC738"/>
      <c r="OND738"/>
      <c r="ONE738"/>
      <c r="ONF738"/>
      <c r="ONG738"/>
      <c r="ONH738"/>
      <c r="ONI738"/>
      <c r="ONJ738"/>
      <c r="ONK738"/>
      <c r="ONL738"/>
      <c r="ONM738"/>
      <c r="ONN738"/>
      <c r="ONO738"/>
      <c r="ONP738"/>
      <c r="ONQ738"/>
      <c r="ONR738"/>
      <c r="ONS738"/>
      <c r="ONT738"/>
      <c r="ONU738"/>
      <c r="ONV738"/>
      <c r="ONW738"/>
      <c r="ONX738"/>
      <c r="ONY738"/>
      <c r="ONZ738"/>
      <c r="OOA738"/>
      <c r="OOB738"/>
      <c r="OOC738"/>
      <c r="OOD738"/>
      <c r="OOE738"/>
      <c r="OOF738"/>
      <c r="OOG738"/>
      <c r="OOH738"/>
      <c r="OOI738"/>
      <c r="OOJ738"/>
      <c r="OOK738"/>
      <c r="OOL738"/>
      <c r="OOM738"/>
      <c r="OON738"/>
      <c r="OOO738"/>
      <c r="OOP738"/>
      <c r="OOQ738"/>
      <c r="OOR738"/>
      <c r="OOS738"/>
      <c r="OOT738"/>
      <c r="OOU738"/>
      <c r="OOV738"/>
      <c r="OOW738"/>
      <c r="OOX738"/>
      <c r="OOY738"/>
      <c r="OOZ738"/>
      <c r="OPA738"/>
      <c r="OPB738"/>
      <c r="OPC738"/>
      <c r="OPD738"/>
      <c r="OPE738"/>
      <c r="OPF738"/>
      <c r="OPG738"/>
      <c r="OPH738"/>
      <c r="OPI738"/>
      <c r="OPJ738"/>
      <c r="OPK738"/>
      <c r="OPL738"/>
      <c r="OPM738"/>
      <c r="OPN738"/>
      <c r="OPO738"/>
      <c r="OPP738"/>
      <c r="OPQ738"/>
      <c r="OPR738"/>
      <c r="OPS738"/>
      <c r="OPT738"/>
      <c r="OPU738"/>
      <c r="OPV738"/>
      <c r="OPW738"/>
      <c r="OPX738"/>
      <c r="OPY738"/>
      <c r="OPZ738"/>
      <c r="OQA738"/>
      <c r="OQB738"/>
      <c r="OQC738"/>
      <c r="OQD738"/>
      <c r="OQE738"/>
      <c r="OQF738"/>
      <c r="OQG738"/>
      <c r="OQH738"/>
      <c r="OQI738"/>
      <c r="OQJ738"/>
      <c r="OQK738"/>
      <c r="OQL738"/>
      <c r="OQM738"/>
      <c r="OQN738"/>
      <c r="OQO738"/>
      <c r="OQP738"/>
      <c r="OQQ738"/>
      <c r="OQR738"/>
      <c r="OQS738"/>
      <c r="OQT738"/>
      <c r="OQU738"/>
      <c r="OQV738"/>
      <c r="OQW738"/>
      <c r="OQX738"/>
      <c r="OQY738"/>
      <c r="OQZ738"/>
      <c r="ORA738"/>
      <c r="ORB738"/>
      <c r="ORC738"/>
      <c r="ORD738"/>
      <c r="ORE738"/>
      <c r="ORF738"/>
      <c r="ORG738"/>
      <c r="ORH738"/>
      <c r="ORI738"/>
      <c r="ORJ738"/>
      <c r="ORK738"/>
      <c r="ORL738"/>
      <c r="ORM738"/>
      <c r="ORN738"/>
      <c r="ORO738"/>
      <c r="ORP738"/>
      <c r="ORQ738"/>
      <c r="ORR738"/>
      <c r="ORS738"/>
      <c r="ORT738"/>
      <c r="ORU738"/>
      <c r="ORV738"/>
      <c r="ORW738"/>
      <c r="ORX738"/>
      <c r="ORY738"/>
      <c r="ORZ738"/>
      <c r="OSA738"/>
      <c r="OSB738"/>
      <c r="OSC738"/>
      <c r="OSD738"/>
      <c r="OSE738"/>
      <c r="OSF738"/>
      <c r="OSG738"/>
      <c r="OSH738"/>
      <c r="OSI738"/>
      <c r="OSJ738"/>
      <c r="OSK738"/>
      <c r="OSL738"/>
      <c r="OSM738"/>
      <c r="OSN738"/>
      <c r="OSO738"/>
      <c r="OSP738"/>
      <c r="OSQ738"/>
      <c r="OSR738"/>
      <c r="OSS738"/>
      <c r="OST738"/>
      <c r="OSU738"/>
      <c r="OSV738"/>
      <c r="OSW738"/>
      <c r="OSX738"/>
      <c r="OSY738"/>
      <c r="OSZ738"/>
      <c r="OTA738"/>
      <c r="OTB738"/>
      <c r="OTC738"/>
      <c r="OTD738"/>
      <c r="OTE738"/>
      <c r="OTF738"/>
      <c r="OTG738"/>
      <c r="OTH738"/>
      <c r="OTI738"/>
      <c r="OTJ738"/>
      <c r="OTK738"/>
      <c r="OTL738"/>
      <c r="OTM738"/>
      <c r="OTN738"/>
      <c r="OTO738"/>
      <c r="OTP738"/>
      <c r="OTQ738"/>
      <c r="OTR738"/>
      <c r="OTS738"/>
      <c r="OTT738"/>
      <c r="OTU738"/>
      <c r="OTV738"/>
      <c r="OTW738"/>
      <c r="OTX738"/>
      <c r="OTY738"/>
      <c r="OTZ738"/>
      <c r="OUA738"/>
      <c r="OUB738"/>
      <c r="OUC738"/>
      <c r="OUD738"/>
      <c r="OUE738"/>
      <c r="OUF738"/>
      <c r="OUG738"/>
      <c r="OUH738"/>
      <c r="OUI738"/>
      <c r="OUJ738"/>
      <c r="OUK738"/>
      <c r="OUL738"/>
      <c r="OUM738"/>
      <c r="OUN738"/>
      <c r="OUO738"/>
      <c r="OUP738"/>
      <c r="OUQ738"/>
      <c r="OUR738"/>
      <c r="OUS738"/>
      <c r="OUT738"/>
      <c r="OUU738"/>
      <c r="OUV738"/>
      <c r="OUW738"/>
      <c r="OUX738"/>
      <c r="OUY738"/>
      <c r="OUZ738"/>
      <c r="OVA738"/>
      <c r="OVB738"/>
      <c r="OVC738"/>
      <c r="OVD738"/>
      <c r="OVE738"/>
      <c r="OVF738"/>
      <c r="OVG738"/>
      <c r="OVH738"/>
      <c r="OVI738"/>
      <c r="OVJ738"/>
      <c r="OVK738"/>
      <c r="OVL738"/>
      <c r="OVM738"/>
      <c r="OVN738"/>
      <c r="OVO738"/>
      <c r="OVP738"/>
      <c r="OVQ738"/>
      <c r="OVR738"/>
      <c r="OVS738"/>
      <c r="OVT738"/>
      <c r="OVU738"/>
      <c r="OVV738"/>
      <c r="OVW738"/>
      <c r="OVX738"/>
      <c r="OVY738"/>
      <c r="OVZ738"/>
      <c r="OWA738"/>
      <c r="OWB738"/>
      <c r="OWC738"/>
      <c r="OWD738"/>
      <c r="OWE738"/>
      <c r="OWF738"/>
      <c r="OWG738"/>
      <c r="OWH738"/>
      <c r="OWI738"/>
      <c r="OWJ738"/>
      <c r="OWK738"/>
      <c r="OWL738"/>
      <c r="OWM738"/>
      <c r="OWN738"/>
      <c r="OWO738"/>
      <c r="OWP738"/>
      <c r="OWQ738"/>
      <c r="OWR738"/>
      <c r="OWS738"/>
      <c r="OWT738"/>
      <c r="OWU738"/>
      <c r="OWV738"/>
      <c r="OWW738"/>
      <c r="OWX738"/>
      <c r="OWY738"/>
      <c r="OWZ738"/>
      <c r="OXA738"/>
      <c r="OXB738"/>
      <c r="OXC738"/>
      <c r="OXD738"/>
      <c r="OXE738"/>
      <c r="OXF738"/>
      <c r="OXG738"/>
      <c r="OXH738"/>
      <c r="OXI738"/>
      <c r="OXJ738"/>
      <c r="OXK738"/>
      <c r="OXL738"/>
      <c r="OXM738"/>
      <c r="OXN738"/>
      <c r="OXO738"/>
      <c r="OXP738"/>
      <c r="OXQ738"/>
      <c r="OXR738"/>
      <c r="OXS738"/>
      <c r="OXT738"/>
      <c r="OXU738"/>
      <c r="OXV738"/>
      <c r="OXW738"/>
      <c r="OXX738"/>
      <c r="OXY738"/>
      <c r="OXZ738"/>
      <c r="OYA738"/>
      <c r="OYB738"/>
      <c r="OYC738"/>
      <c r="OYD738"/>
      <c r="OYE738"/>
      <c r="OYF738"/>
      <c r="OYG738"/>
      <c r="OYH738"/>
      <c r="OYI738"/>
      <c r="OYJ738"/>
      <c r="OYK738"/>
      <c r="OYL738"/>
      <c r="OYM738"/>
      <c r="OYN738"/>
      <c r="OYO738"/>
      <c r="OYP738"/>
      <c r="OYQ738"/>
      <c r="OYR738"/>
      <c r="OYS738"/>
      <c r="OYT738"/>
      <c r="OYU738"/>
      <c r="OYV738"/>
      <c r="OYW738"/>
      <c r="OYX738"/>
      <c r="OYY738"/>
      <c r="OYZ738"/>
      <c r="OZA738"/>
      <c r="OZB738"/>
      <c r="OZC738"/>
      <c r="OZD738"/>
      <c r="OZE738"/>
      <c r="OZF738"/>
      <c r="OZG738"/>
      <c r="OZH738"/>
      <c r="OZI738"/>
      <c r="OZJ738"/>
      <c r="OZK738"/>
      <c r="OZL738"/>
      <c r="OZM738"/>
      <c r="OZN738"/>
      <c r="OZO738"/>
      <c r="OZP738"/>
      <c r="OZQ738"/>
      <c r="OZR738"/>
      <c r="OZS738"/>
      <c r="OZT738"/>
      <c r="OZU738"/>
      <c r="OZV738"/>
      <c r="OZW738"/>
      <c r="OZX738"/>
      <c r="OZY738"/>
      <c r="OZZ738"/>
      <c r="PAA738"/>
      <c r="PAB738"/>
      <c r="PAC738"/>
      <c r="PAD738"/>
      <c r="PAE738"/>
      <c r="PAF738"/>
      <c r="PAG738"/>
      <c r="PAH738"/>
      <c r="PAI738"/>
      <c r="PAJ738"/>
      <c r="PAK738"/>
      <c r="PAL738"/>
      <c r="PAM738"/>
      <c r="PAN738"/>
      <c r="PAO738"/>
      <c r="PAP738"/>
      <c r="PAQ738"/>
      <c r="PAR738"/>
      <c r="PAS738"/>
      <c r="PAT738"/>
      <c r="PAU738"/>
      <c r="PAV738"/>
      <c r="PAW738"/>
      <c r="PAX738"/>
      <c r="PAY738"/>
      <c r="PAZ738"/>
      <c r="PBA738"/>
      <c r="PBB738"/>
      <c r="PBC738"/>
      <c r="PBD738"/>
      <c r="PBE738"/>
      <c r="PBF738"/>
      <c r="PBG738"/>
      <c r="PBH738"/>
      <c r="PBI738"/>
      <c r="PBJ738"/>
      <c r="PBK738"/>
      <c r="PBL738"/>
      <c r="PBM738"/>
      <c r="PBN738"/>
      <c r="PBO738"/>
      <c r="PBP738"/>
      <c r="PBQ738"/>
      <c r="PBR738"/>
      <c r="PBS738"/>
      <c r="PBT738"/>
      <c r="PBU738"/>
      <c r="PBV738"/>
      <c r="PBW738"/>
      <c r="PBX738"/>
      <c r="PBY738"/>
      <c r="PBZ738"/>
      <c r="PCA738"/>
      <c r="PCB738"/>
      <c r="PCC738"/>
      <c r="PCD738"/>
      <c r="PCE738"/>
      <c r="PCF738"/>
      <c r="PCG738"/>
      <c r="PCH738"/>
      <c r="PCI738"/>
      <c r="PCJ738"/>
      <c r="PCK738"/>
      <c r="PCL738"/>
      <c r="PCM738"/>
      <c r="PCN738"/>
      <c r="PCO738"/>
      <c r="PCP738"/>
      <c r="PCQ738"/>
      <c r="PCR738"/>
      <c r="PCS738"/>
      <c r="PCT738"/>
      <c r="PCU738"/>
      <c r="PCV738"/>
      <c r="PCW738"/>
      <c r="PCX738"/>
      <c r="PCY738"/>
      <c r="PCZ738"/>
      <c r="PDA738"/>
      <c r="PDB738"/>
      <c r="PDC738"/>
      <c r="PDD738"/>
      <c r="PDE738"/>
      <c r="PDF738"/>
      <c r="PDG738"/>
      <c r="PDH738"/>
      <c r="PDI738"/>
      <c r="PDJ738"/>
      <c r="PDK738"/>
      <c r="PDL738"/>
      <c r="PDM738"/>
      <c r="PDN738"/>
      <c r="PDO738"/>
      <c r="PDP738"/>
      <c r="PDQ738"/>
      <c r="PDR738"/>
      <c r="PDS738"/>
      <c r="PDT738"/>
      <c r="PDU738"/>
      <c r="PDV738"/>
      <c r="PDW738"/>
      <c r="PDX738"/>
      <c r="PDY738"/>
      <c r="PDZ738"/>
      <c r="PEA738"/>
      <c r="PEB738"/>
      <c r="PEC738"/>
      <c r="PED738"/>
      <c r="PEE738"/>
      <c r="PEF738"/>
      <c r="PEG738"/>
      <c r="PEH738"/>
      <c r="PEI738"/>
      <c r="PEJ738"/>
      <c r="PEK738"/>
      <c r="PEL738"/>
      <c r="PEM738"/>
      <c r="PEN738"/>
      <c r="PEO738"/>
      <c r="PEP738"/>
      <c r="PEQ738"/>
      <c r="PER738"/>
      <c r="PES738"/>
      <c r="PET738"/>
      <c r="PEU738"/>
      <c r="PEV738"/>
      <c r="PEW738"/>
      <c r="PEX738"/>
      <c r="PEY738"/>
      <c r="PEZ738"/>
      <c r="PFA738"/>
      <c r="PFB738"/>
      <c r="PFC738"/>
      <c r="PFD738"/>
      <c r="PFE738"/>
      <c r="PFF738"/>
      <c r="PFG738"/>
      <c r="PFH738"/>
      <c r="PFI738"/>
      <c r="PFJ738"/>
      <c r="PFK738"/>
      <c r="PFL738"/>
      <c r="PFM738"/>
      <c r="PFN738"/>
      <c r="PFO738"/>
      <c r="PFP738"/>
      <c r="PFQ738"/>
      <c r="PFR738"/>
      <c r="PFS738"/>
      <c r="PFT738"/>
      <c r="PFU738"/>
      <c r="PFV738"/>
      <c r="PFW738"/>
      <c r="PFX738"/>
      <c r="PFY738"/>
      <c r="PFZ738"/>
      <c r="PGA738"/>
      <c r="PGB738"/>
      <c r="PGC738"/>
      <c r="PGD738"/>
      <c r="PGE738"/>
      <c r="PGF738"/>
      <c r="PGG738"/>
      <c r="PGH738"/>
      <c r="PGI738"/>
      <c r="PGJ738"/>
      <c r="PGK738"/>
      <c r="PGL738"/>
      <c r="PGM738"/>
      <c r="PGN738"/>
      <c r="PGO738"/>
      <c r="PGP738"/>
      <c r="PGQ738"/>
      <c r="PGR738"/>
      <c r="PGS738"/>
      <c r="PGT738"/>
      <c r="PGU738"/>
      <c r="PGV738"/>
      <c r="PGW738"/>
      <c r="PGX738"/>
      <c r="PGY738"/>
      <c r="PGZ738"/>
      <c r="PHA738"/>
      <c r="PHB738"/>
      <c r="PHC738"/>
      <c r="PHD738"/>
      <c r="PHE738"/>
      <c r="PHF738"/>
      <c r="PHG738"/>
      <c r="PHH738"/>
      <c r="PHI738"/>
      <c r="PHJ738"/>
      <c r="PHK738"/>
      <c r="PHL738"/>
      <c r="PHM738"/>
      <c r="PHN738"/>
      <c r="PHO738"/>
      <c r="PHP738"/>
      <c r="PHQ738"/>
      <c r="PHR738"/>
      <c r="PHS738"/>
      <c r="PHT738"/>
      <c r="PHU738"/>
      <c r="PHV738"/>
      <c r="PHW738"/>
      <c r="PHX738"/>
      <c r="PHY738"/>
      <c r="PHZ738"/>
      <c r="PIA738"/>
      <c r="PIB738"/>
      <c r="PIC738"/>
      <c r="PID738"/>
      <c r="PIE738"/>
      <c r="PIF738"/>
      <c r="PIG738"/>
      <c r="PIH738"/>
      <c r="PII738"/>
      <c r="PIJ738"/>
      <c r="PIK738"/>
      <c r="PIL738"/>
      <c r="PIM738"/>
      <c r="PIN738"/>
      <c r="PIO738"/>
      <c r="PIP738"/>
      <c r="PIQ738"/>
      <c r="PIR738"/>
      <c r="PIS738"/>
      <c r="PIT738"/>
      <c r="PIU738"/>
      <c r="PIV738"/>
      <c r="PIW738"/>
      <c r="PIX738"/>
      <c r="PIY738"/>
      <c r="PIZ738"/>
      <c r="PJA738"/>
      <c r="PJB738"/>
      <c r="PJC738"/>
      <c r="PJD738"/>
      <c r="PJE738"/>
      <c r="PJF738"/>
      <c r="PJG738"/>
      <c r="PJH738"/>
      <c r="PJI738"/>
      <c r="PJJ738"/>
      <c r="PJK738"/>
      <c r="PJL738"/>
      <c r="PJM738"/>
      <c r="PJN738"/>
      <c r="PJO738"/>
      <c r="PJP738"/>
      <c r="PJQ738"/>
      <c r="PJR738"/>
      <c r="PJS738"/>
      <c r="PJT738"/>
      <c r="PJU738"/>
      <c r="PJV738"/>
      <c r="PJW738"/>
      <c r="PJX738"/>
      <c r="PJY738"/>
      <c r="PJZ738"/>
      <c r="PKA738"/>
      <c r="PKB738"/>
      <c r="PKC738"/>
      <c r="PKD738"/>
      <c r="PKE738"/>
      <c r="PKF738"/>
      <c r="PKG738"/>
      <c r="PKH738"/>
      <c r="PKI738"/>
      <c r="PKJ738"/>
      <c r="PKK738"/>
      <c r="PKL738"/>
      <c r="PKM738"/>
      <c r="PKN738"/>
      <c r="PKO738"/>
      <c r="PKP738"/>
      <c r="PKQ738"/>
      <c r="PKR738"/>
      <c r="PKS738"/>
      <c r="PKT738"/>
      <c r="PKU738"/>
      <c r="PKV738"/>
      <c r="PKW738"/>
      <c r="PKX738"/>
      <c r="PKY738"/>
      <c r="PKZ738"/>
      <c r="PLA738"/>
      <c r="PLB738"/>
      <c r="PLC738"/>
      <c r="PLD738"/>
      <c r="PLE738"/>
      <c r="PLF738"/>
      <c r="PLG738"/>
      <c r="PLH738"/>
      <c r="PLI738"/>
      <c r="PLJ738"/>
      <c r="PLK738"/>
      <c r="PLL738"/>
      <c r="PLM738"/>
      <c r="PLN738"/>
      <c r="PLO738"/>
      <c r="PLP738"/>
      <c r="PLQ738"/>
      <c r="PLR738"/>
      <c r="PLS738"/>
      <c r="PLT738"/>
      <c r="PLU738"/>
      <c r="PLV738"/>
      <c r="PLW738"/>
      <c r="PLX738"/>
      <c r="PLY738"/>
      <c r="PLZ738"/>
      <c r="PMA738"/>
      <c r="PMB738"/>
      <c r="PMC738"/>
      <c r="PMD738"/>
      <c r="PME738"/>
      <c r="PMF738"/>
      <c r="PMG738"/>
      <c r="PMH738"/>
      <c r="PMI738"/>
      <c r="PMJ738"/>
      <c r="PMK738"/>
      <c r="PML738"/>
      <c r="PMM738"/>
      <c r="PMN738"/>
      <c r="PMO738"/>
      <c r="PMP738"/>
      <c r="PMQ738"/>
      <c r="PMR738"/>
      <c r="PMS738"/>
      <c r="PMT738"/>
      <c r="PMU738"/>
      <c r="PMV738"/>
      <c r="PMW738"/>
      <c r="PMX738"/>
      <c r="PMY738"/>
      <c r="PMZ738"/>
      <c r="PNA738"/>
      <c r="PNB738"/>
      <c r="PNC738"/>
      <c r="PND738"/>
      <c r="PNE738"/>
      <c r="PNF738"/>
      <c r="PNG738"/>
      <c r="PNH738"/>
      <c r="PNI738"/>
      <c r="PNJ738"/>
      <c r="PNK738"/>
      <c r="PNL738"/>
      <c r="PNM738"/>
      <c r="PNN738"/>
      <c r="PNO738"/>
      <c r="PNP738"/>
      <c r="PNQ738"/>
      <c r="PNR738"/>
      <c r="PNS738"/>
      <c r="PNT738"/>
      <c r="PNU738"/>
      <c r="PNV738"/>
      <c r="PNW738"/>
      <c r="PNX738"/>
      <c r="PNY738"/>
      <c r="PNZ738"/>
      <c r="POA738"/>
      <c r="POB738"/>
      <c r="POC738"/>
      <c r="POD738"/>
      <c r="POE738"/>
      <c r="POF738"/>
      <c r="POG738"/>
      <c r="POH738"/>
      <c r="POI738"/>
      <c r="POJ738"/>
      <c r="POK738"/>
      <c r="POL738"/>
      <c r="POM738"/>
      <c r="PON738"/>
      <c r="POO738"/>
      <c r="POP738"/>
      <c r="POQ738"/>
      <c r="POR738"/>
      <c r="POS738"/>
      <c r="POT738"/>
      <c r="POU738"/>
      <c r="POV738"/>
      <c r="POW738"/>
      <c r="POX738"/>
      <c r="POY738"/>
      <c r="POZ738"/>
      <c r="PPA738"/>
      <c r="PPB738"/>
      <c r="PPC738"/>
      <c r="PPD738"/>
      <c r="PPE738"/>
      <c r="PPF738"/>
      <c r="PPG738"/>
      <c r="PPH738"/>
      <c r="PPI738"/>
      <c r="PPJ738"/>
      <c r="PPK738"/>
      <c r="PPL738"/>
      <c r="PPM738"/>
      <c r="PPN738"/>
      <c r="PPO738"/>
      <c r="PPP738"/>
      <c r="PPQ738"/>
      <c r="PPR738"/>
      <c r="PPS738"/>
      <c r="PPT738"/>
      <c r="PPU738"/>
      <c r="PPV738"/>
      <c r="PPW738"/>
      <c r="PPX738"/>
      <c r="PPY738"/>
      <c r="PPZ738"/>
      <c r="PQA738"/>
      <c r="PQB738"/>
      <c r="PQC738"/>
      <c r="PQD738"/>
      <c r="PQE738"/>
      <c r="PQF738"/>
      <c r="PQG738"/>
      <c r="PQH738"/>
      <c r="PQI738"/>
      <c r="PQJ738"/>
      <c r="PQK738"/>
      <c r="PQL738"/>
      <c r="PQM738"/>
      <c r="PQN738"/>
      <c r="PQO738"/>
      <c r="PQP738"/>
      <c r="PQQ738"/>
      <c r="PQR738"/>
      <c r="PQS738"/>
      <c r="PQT738"/>
      <c r="PQU738"/>
      <c r="PQV738"/>
      <c r="PQW738"/>
      <c r="PQX738"/>
      <c r="PQY738"/>
      <c r="PQZ738"/>
      <c r="PRA738"/>
      <c r="PRB738"/>
      <c r="PRC738"/>
      <c r="PRD738"/>
      <c r="PRE738"/>
      <c r="PRF738"/>
      <c r="PRG738"/>
      <c r="PRH738"/>
      <c r="PRI738"/>
      <c r="PRJ738"/>
      <c r="PRK738"/>
      <c r="PRL738"/>
      <c r="PRM738"/>
      <c r="PRN738"/>
      <c r="PRO738"/>
      <c r="PRP738"/>
      <c r="PRQ738"/>
      <c r="PRR738"/>
      <c r="PRS738"/>
      <c r="PRT738"/>
      <c r="PRU738"/>
      <c r="PRV738"/>
      <c r="PRW738"/>
      <c r="PRX738"/>
      <c r="PRY738"/>
      <c r="PRZ738"/>
      <c r="PSA738"/>
      <c r="PSB738"/>
      <c r="PSC738"/>
      <c r="PSD738"/>
      <c r="PSE738"/>
      <c r="PSF738"/>
      <c r="PSG738"/>
      <c r="PSH738"/>
      <c r="PSI738"/>
      <c r="PSJ738"/>
      <c r="PSK738"/>
      <c r="PSL738"/>
      <c r="PSM738"/>
      <c r="PSN738"/>
      <c r="PSO738"/>
      <c r="PSP738"/>
      <c r="PSQ738"/>
      <c r="PSR738"/>
      <c r="PSS738"/>
      <c r="PST738"/>
      <c r="PSU738"/>
      <c r="PSV738"/>
      <c r="PSW738"/>
      <c r="PSX738"/>
      <c r="PSY738"/>
      <c r="PSZ738"/>
      <c r="PTA738"/>
      <c r="PTB738"/>
      <c r="PTC738"/>
      <c r="PTD738"/>
      <c r="PTE738"/>
      <c r="PTF738"/>
      <c r="PTG738"/>
      <c r="PTH738"/>
      <c r="PTI738"/>
      <c r="PTJ738"/>
      <c r="PTK738"/>
      <c r="PTL738"/>
      <c r="PTM738"/>
      <c r="PTN738"/>
      <c r="PTO738"/>
      <c r="PTP738"/>
      <c r="PTQ738"/>
      <c r="PTR738"/>
      <c r="PTS738"/>
      <c r="PTT738"/>
      <c r="PTU738"/>
      <c r="PTV738"/>
      <c r="PTW738"/>
      <c r="PTX738"/>
      <c r="PTY738"/>
      <c r="PTZ738"/>
      <c r="PUA738"/>
      <c r="PUB738"/>
      <c r="PUC738"/>
      <c r="PUD738"/>
      <c r="PUE738"/>
      <c r="PUF738"/>
      <c r="PUG738"/>
      <c r="PUH738"/>
      <c r="PUI738"/>
      <c r="PUJ738"/>
      <c r="PUK738"/>
      <c r="PUL738"/>
      <c r="PUM738"/>
      <c r="PUN738"/>
      <c r="PUO738"/>
      <c r="PUP738"/>
      <c r="PUQ738"/>
      <c r="PUR738"/>
      <c r="PUS738"/>
      <c r="PUT738"/>
      <c r="PUU738"/>
      <c r="PUV738"/>
      <c r="PUW738"/>
      <c r="PUX738"/>
      <c r="PUY738"/>
      <c r="PUZ738"/>
      <c r="PVA738"/>
      <c r="PVB738"/>
      <c r="PVC738"/>
      <c r="PVD738"/>
      <c r="PVE738"/>
      <c r="PVF738"/>
      <c r="PVG738"/>
      <c r="PVH738"/>
      <c r="PVI738"/>
      <c r="PVJ738"/>
      <c r="PVK738"/>
      <c r="PVL738"/>
      <c r="PVM738"/>
      <c r="PVN738"/>
      <c r="PVO738"/>
      <c r="PVP738"/>
      <c r="PVQ738"/>
      <c r="PVR738"/>
      <c r="PVS738"/>
      <c r="PVT738"/>
      <c r="PVU738"/>
      <c r="PVV738"/>
      <c r="PVW738"/>
      <c r="PVX738"/>
      <c r="PVY738"/>
      <c r="PVZ738"/>
      <c r="PWA738"/>
      <c r="PWB738"/>
      <c r="PWC738"/>
      <c r="PWD738"/>
      <c r="PWE738"/>
      <c r="PWF738"/>
      <c r="PWG738"/>
      <c r="PWH738"/>
      <c r="PWI738"/>
      <c r="PWJ738"/>
      <c r="PWK738"/>
      <c r="PWL738"/>
      <c r="PWM738"/>
      <c r="PWN738"/>
      <c r="PWO738"/>
      <c r="PWP738"/>
      <c r="PWQ738"/>
      <c r="PWR738"/>
      <c r="PWS738"/>
      <c r="PWT738"/>
      <c r="PWU738"/>
      <c r="PWV738"/>
      <c r="PWW738"/>
      <c r="PWX738"/>
      <c r="PWY738"/>
      <c r="PWZ738"/>
      <c r="PXA738"/>
      <c r="PXB738"/>
      <c r="PXC738"/>
      <c r="PXD738"/>
      <c r="PXE738"/>
      <c r="PXF738"/>
      <c r="PXG738"/>
      <c r="PXH738"/>
      <c r="PXI738"/>
      <c r="PXJ738"/>
      <c r="PXK738"/>
      <c r="PXL738"/>
      <c r="PXM738"/>
      <c r="PXN738"/>
      <c r="PXO738"/>
      <c r="PXP738"/>
      <c r="PXQ738"/>
      <c r="PXR738"/>
      <c r="PXS738"/>
      <c r="PXT738"/>
      <c r="PXU738"/>
      <c r="PXV738"/>
      <c r="PXW738"/>
      <c r="PXX738"/>
      <c r="PXY738"/>
      <c r="PXZ738"/>
      <c r="PYA738"/>
      <c r="PYB738"/>
      <c r="PYC738"/>
      <c r="PYD738"/>
      <c r="PYE738"/>
      <c r="PYF738"/>
      <c r="PYG738"/>
      <c r="PYH738"/>
      <c r="PYI738"/>
      <c r="PYJ738"/>
      <c r="PYK738"/>
      <c r="PYL738"/>
      <c r="PYM738"/>
      <c r="PYN738"/>
      <c r="PYO738"/>
      <c r="PYP738"/>
      <c r="PYQ738"/>
      <c r="PYR738"/>
      <c r="PYS738"/>
      <c r="PYT738"/>
      <c r="PYU738"/>
      <c r="PYV738"/>
      <c r="PYW738"/>
      <c r="PYX738"/>
      <c r="PYY738"/>
      <c r="PYZ738"/>
      <c r="PZA738"/>
      <c r="PZB738"/>
      <c r="PZC738"/>
      <c r="PZD738"/>
      <c r="PZE738"/>
      <c r="PZF738"/>
      <c r="PZG738"/>
      <c r="PZH738"/>
      <c r="PZI738"/>
      <c r="PZJ738"/>
      <c r="PZK738"/>
      <c r="PZL738"/>
      <c r="PZM738"/>
      <c r="PZN738"/>
      <c r="PZO738"/>
      <c r="PZP738"/>
      <c r="PZQ738"/>
      <c r="PZR738"/>
      <c r="PZS738"/>
      <c r="PZT738"/>
      <c r="PZU738"/>
      <c r="PZV738"/>
      <c r="PZW738"/>
      <c r="PZX738"/>
      <c r="PZY738"/>
      <c r="PZZ738"/>
      <c r="QAA738"/>
      <c r="QAB738"/>
      <c r="QAC738"/>
      <c r="QAD738"/>
      <c r="QAE738"/>
      <c r="QAF738"/>
      <c r="QAG738"/>
      <c r="QAH738"/>
      <c r="QAI738"/>
      <c r="QAJ738"/>
      <c r="QAK738"/>
      <c r="QAL738"/>
      <c r="QAM738"/>
      <c r="QAN738"/>
      <c r="QAO738"/>
      <c r="QAP738"/>
      <c r="QAQ738"/>
      <c r="QAR738"/>
      <c r="QAS738"/>
      <c r="QAT738"/>
      <c r="QAU738"/>
      <c r="QAV738"/>
      <c r="QAW738"/>
      <c r="QAX738"/>
      <c r="QAY738"/>
      <c r="QAZ738"/>
      <c r="QBA738"/>
      <c r="QBB738"/>
      <c r="QBC738"/>
      <c r="QBD738"/>
      <c r="QBE738"/>
      <c r="QBF738"/>
      <c r="QBG738"/>
      <c r="QBH738"/>
      <c r="QBI738"/>
      <c r="QBJ738"/>
      <c r="QBK738"/>
      <c r="QBL738"/>
      <c r="QBM738"/>
      <c r="QBN738"/>
      <c r="QBO738"/>
      <c r="QBP738"/>
      <c r="QBQ738"/>
      <c r="QBR738"/>
      <c r="QBS738"/>
      <c r="QBT738"/>
      <c r="QBU738"/>
      <c r="QBV738"/>
      <c r="QBW738"/>
      <c r="QBX738"/>
      <c r="QBY738"/>
      <c r="QBZ738"/>
      <c r="QCA738"/>
      <c r="QCB738"/>
      <c r="QCC738"/>
      <c r="QCD738"/>
      <c r="QCE738"/>
      <c r="QCF738"/>
      <c r="QCG738"/>
      <c r="QCH738"/>
      <c r="QCI738"/>
      <c r="QCJ738"/>
      <c r="QCK738"/>
      <c r="QCL738"/>
      <c r="QCM738"/>
      <c r="QCN738"/>
      <c r="QCO738"/>
      <c r="QCP738"/>
      <c r="QCQ738"/>
      <c r="QCR738"/>
      <c r="QCS738"/>
      <c r="QCT738"/>
      <c r="QCU738"/>
      <c r="QCV738"/>
      <c r="QCW738"/>
      <c r="QCX738"/>
      <c r="QCY738"/>
      <c r="QCZ738"/>
      <c r="QDA738"/>
      <c r="QDB738"/>
      <c r="QDC738"/>
      <c r="QDD738"/>
      <c r="QDE738"/>
      <c r="QDF738"/>
      <c r="QDG738"/>
      <c r="QDH738"/>
      <c r="QDI738"/>
      <c r="QDJ738"/>
      <c r="QDK738"/>
      <c r="QDL738"/>
      <c r="QDM738"/>
      <c r="QDN738"/>
      <c r="QDO738"/>
      <c r="QDP738"/>
      <c r="QDQ738"/>
      <c r="QDR738"/>
      <c r="QDS738"/>
      <c r="QDT738"/>
      <c r="QDU738"/>
      <c r="QDV738"/>
      <c r="QDW738"/>
      <c r="QDX738"/>
      <c r="QDY738"/>
      <c r="QDZ738"/>
      <c r="QEA738"/>
      <c r="QEB738"/>
      <c r="QEC738"/>
      <c r="QED738"/>
      <c r="QEE738"/>
      <c r="QEF738"/>
      <c r="QEG738"/>
      <c r="QEH738"/>
      <c r="QEI738"/>
      <c r="QEJ738"/>
      <c r="QEK738"/>
      <c r="QEL738"/>
      <c r="QEM738"/>
      <c r="QEN738"/>
      <c r="QEO738"/>
      <c r="QEP738"/>
      <c r="QEQ738"/>
      <c r="QER738"/>
      <c r="QES738"/>
      <c r="QET738"/>
      <c r="QEU738"/>
      <c r="QEV738"/>
      <c r="QEW738"/>
      <c r="QEX738"/>
      <c r="QEY738"/>
      <c r="QEZ738"/>
      <c r="QFA738"/>
      <c r="QFB738"/>
      <c r="QFC738"/>
      <c r="QFD738"/>
      <c r="QFE738"/>
      <c r="QFF738"/>
      <c r="QFG738"/>
      <c r="QFH738"/>
      <c r="QFI738"/>
      <c r="QFJ738"/>
      <c r="QFK738"/>
      <c r="QFL738"/>
      <c r="QFM738"/>
      <c r="QFN738"/>
      <c r="QFO738"/>
      <c r="QFP738"/>
      <c r="QFQ738"/>
      <c r="QFR738"/>
      <c r="QFS738"/>
      <c r="QFT738"/>
      <c r="QFU738"/>
      <c r="QFV738"/>
      <c r="QFW738"/>
      <c r="QFX738"/>
      <c r="QFY738"/>
      <c r="QFZ738"/>
      <c r="QGA738"/>
      <c r="QGB738"/>
      <c r="QGC738"/>
      <c r="QGD738"/>
      <c r="QGE738"/>
      <c r="QGF738"/>
      <c r="QGG738"/>
      <c r="QGH738"/>
      <c r="QGI738"/>
      <c r="QGJ738"/>
      <c r="QGK738"/>
      <c r="QGL738"/>
      <c r="QGM738"/>
      <c r="QGN738"/>
      <c r="QGO738"/>
      <c r="QGP738"/>
      <c r="QGQ738"/>
      <c r="QGR738"/>
      <c r="QGS738"/>
      <c r="QGT738"/>
      <c r="QGU738"/>
      <c r="QGV738"/>
      <c r="QGW738"/>
      <c r="QGX738"/>
      <c r="QGY738"/>
      <c r="QGZ738"/>
      <c r="QHA738"/>
      <c r="QHB738"/>
      <c r="QHC738"/>
      <c r="QHD738"/>
      <c r="QHE738"/>
      <c r="QHF738"/>
      <c r="QHG738"/>
      <c r="QHH738"/>
      <c r="QHI738"/>
      <c r="QHJ738"/>
      <c r="QHK738"/>
      <c r="QHL738"/>
      <c r="QHM738"/>
      <c r="QHN738"/>
      <c r="QHO738"/>
      <c r="QHP738"/>
      <c r="QHQ738"/>
      <c r="QHR738"/>
      <c r="QHS738"/>
      <c r="QHT738"/>
      <c r="QHU738"/>
      <c r="QHV738"/>
      <c r="QHW738"/>
      <c r="QHX738"/>
      <c r="QHY738"/>
      <c r="QHZ738"/>
      <c r="QIA738"/>
      <c r="QIB738"/>
      <c r="QIC738"/>
      <c r="QID738"/>
      <c r="QIE738"/>
      <c r="QIF738"/>
      <c r="QIG738"/>
      <c r="QIH738"/>
      <c r="QII738"/>
      <c r="QIJ738"/>
      <c r="QIK738"/>
      <c r="QIL738"/>
      <c r="QIM738"/>
      <c r="QIN738"/>
      <c r="QIO738"/>
      <c r="QIP738"/>
      <c r="QIQ738"/>
      <c r="QIR738"/>
      <c r="QIS738"/>
      <c r="QIT738"/>
      <c r="QIU738"/>
      <c r="QIV738"/>
      <c r="QIW738"/>
      <c r="QIX738"/>
      <c r="QIY738"/>
      <c r="QIZ738"/>
      <c r="QJA738"/>
      <c r="QJB738"/>
      <c r="QJC738"/>
      <c r="QJD738"/>
      <c r="QJE738"/>
      <c r="QJF738"/>
      <c r="QJG738"/>
      <c r="QJH738"/>
      <c r="QJI738"/>
      <c r="QJJ738"/>
      <c r="QJK738"/>
      <c r="QJL738"/>
      <c r="QJM738"/>
      <c r="QJN738"/>
      <c r="QJO738"/>
      <c r="QJP738"/>
      <c r="QJQ738"/>
      <c r="QJR738"/>
      <c r="QJS738"/>
      <c r="QJT738"/>
      <c r="QJU738"/>
      <c r="QJV738"/>
      <c r="QJW738"/>
      <c r="QJX738"/>
      <c r="QJY738"/>
      <c r="QJZ738"/>
      <c r="QKA738"/>
      <c r="QKB738"/>
      <c r="QKC738"/>
      <c r="QKD738"/>
      <c r="QKE738"/>
      <c r="QKF738"/>
      <c r="QKG738"/>
      <c r="QKH738"/>
      <c r="QKI738"/>
      <c r="QKJ738"/>
      <c r="QKK738"/>
      <c r="QKL738"/>
      <c r="QKM738"/>
      <c r="QKN738"/>
      <c r="QKO738"/>
      <c r="QKP738"/>
      <c r="QKQ738"/>
      <c r="QKR738"/>
      <c r="QKS738"/>
      <c r="QKT738"/>
      <c r="QKU738"/>
      <c r="QKV738"/>
      <c r="QKW738"/>
      <c r="QKX738"/>
      <c r="QKY738"/>
      <c r="QKZ738"/>
      <c r="QLA738"/>
      <c r="QLB738"/>
      <c r="QLC738"/>
      <c r="QLD738"/>
      <c r="QLE738"/>
      <c r="QLF738"/>
      <c r="QLG738"/>
      <c r="QLH738"/>
      <c r="QLI738"/>
      <c r="QLJ738"/>
      <c r="QLK738"/>
      <c r="QLL738"/>
      <c r="QLM738"/>
      <c r="QLN738"/>
      <c r="QLO738"/>
      <c r="QLP738"/>
      <c r="QLQ738"/>
      <c r="QLR738"/>
      <c r="QLS738"/>
      <c r="QLT738"/>
      <c r="QLU738"/>
      <c r="QLV738"/>
      <c r="QLW738"/>
      <c r="QLX738"/>
      <c r="QLY738"/>
      <c r="QLZ738"/>
      <c r="QMA738"/>
      <c r="QMB738"/>
      <c r="QMC738"/>
      <c r="QMD738"/>
      <c r="QME738"/>
      <c r="QMF738"/>
      <c r="QMG738"/>
      <c r="QMH738"/>
      <c r="QMI738"/>
      <c r="QMJ738"/>
      <c r="QMK738"/>
      <c r="QML738"/>
      <c r="QMM738"/>
      <c r="QMN738"/>
      <c r="QMO738"/>
      <c r="QMP738"/>
      <c r="QMQ738"/>
      <c r="QMR738"/>
      <c r="QMS738"/>
      <c r="QMT738"/>
      <c r="QMU738"/>
      <c r="QMV738"/>
      <c r="QMW738"/>
      <c r="QMX738"/>
      <c r="QMY738"/>
      <c r="QMZ738"/>
      <c r="QNA738"/>
      <c r="QNB738"/>
      <c r="QNC738"/>
      <c r="QND738"/>
      <c r="QNE738"/>
      <c r="QNF738"/>
      <c r="QNG738"/>
      <c r="QNH738"/>
      <c r="QNI738"/>
      <c r="QNJ738"/>
      <c r="QNK738"/>
      <c r="QNL738"/>
      <c r="QNM738"/>
      <c r="QNN738"/>
      <c r="QNO738"/>
      <c r="QNP738"/>
      <c r="QNQ738"/>
      <c r="QNR738"/>
      <c r="QNS738"/>
      <c r="QNT738"/>
      <c r="QNU738"/>
      <c r="QNV738"/>
      <c r="QNW738"/>
      <c r="QNX738"/>
      <c r="QNY738"/>
      <c r="QNZ738"/>
      <c r="QOA738"/>
      <c r="QOB738"/>
      <c r="QOC738"/>
      <c r="QOD738"/>
      <c r="QOE738"/>
      <c r="QOF738"/>
      <c r="QOG738"/>
      <c r="QOH738"/>
      <c r="QOI738"/>
      <c r="QOJ738"/>
      <c r="QOK738"/>
      <c r="QOL738"/>
      <c r="QOM738"/>
      <c r="QON738"/>
      <c r="QOO738"/>
      <c r="QOP738"/>
      <c r="QOQ738"/>
      <c r="QOR738"/>
      <c r="QOS738"/>
      <c r="QOT738"/>
      <c r="QOU738"/>
      <c r="QOV738"/>
      <c r="QOW738"/>
      <c r="QOX738"/>
      <c r="QOY738"/>
      <c r="QOZ738"/>
      <c r="QPA738"/>
      <c r="QPB738"/>
      <c r="QPC738"/>
      <c r="QPD738"/>
      <c r="QPE738"/>
      <c r="QPF738"/>
      <c r="QPG738"/>
      <c r="QPH738"/>
      <c r="QPI738"/>
      <c r="QPJ738"/>
      <c r="QPK738"/>
      <c r="QPL738"/>
      <c r="QPM738"/>
      <c r="QPN738"/>
      <c r="QPO738"/>
      <c r="QPP738"/>
      <c r="QPQ738"/>
      <c r="QPR738"/>
      <c r="QPS738"/>
      <c r="QPT738"/>
      <c r="QPU738"/>
      <c r="QPV738"/>
      <c r="QPW738"/>
      <c r="QPX738"/>
      <c r="QPY738"/>
      <c r="QPZ738"/>
      <c r="QQA738"/>
      <c r="QQB738"/>
      <c r="QQC738"/>
      <c r="QQD738"/>
      <c r="QQE738"/>
      <c r="QQF738"/>
      <c r="QQG738"/>
      <c r="QQH738"/>
      <c r="QQI738"/>
      <c r="QQJ738"/>
      <c r="QQK738"/>
      <c r="QQL738"/>
      <c r="QQM738"/>
      <c r="QQN738"/>
      <c r="QQO738"/>
      <c r="QQP738"/>
      <c r="QQQ738"/>
      <c r="QQR738"/>
      <c r="QQS738"/>
      <c r="QQT738"/>
      <c r="QQU738"/>
      <c r="QQV738"/>
      <c r="QQW738"/>
      <c r="QQX738"/>
      <c r="QQY738"/>
      <c r="QQZ738"/>
      <c r="QRA738"/>
      <c r="QRB738"/>
      <c r="QRC738"/>
      <c r="QRD738"/>
      <c r="QRE738"/>
      <c r="QRF738"/>
      <c r="QRG738"/>
      <c r="QRH738"/>
      <c r="QRI738"/>
      <c r="QRJ738"/>
      <c r="QRK738"/>
      <c r="QRL738"/>
      <c r="QRM738"/>
      <c r="QRN738"/>
      <c r="QRO738"/>
      <c r="QRP738"/>
      <c r="QRQ738"/>
      <c r="QRR738"/>
      <c r="QRS738"/>
      <c r="QRT738"/>
      <c r="QRU738"/>
      <c r="QRV738"/>
      <c r="QRW738"/>
      <c r="QRX738"/>
      <c r="QRY738"/>
      <c r="QRZ738"/>
      <c r="QSA738"/>
      <c r="QSB738"/>
      <c r="QSC738"/>
      <c r="QSD738"/>
      <c r="QSE738"/>
      <c r="QSF738"/>
      <c r="QSG738"/>
      <c r="QSH738"/>
      <c r="QSI738"/>
      <c r="QSJ738"/>
      <c r="QSK738"/>
      <c r="QSL738"/>
      <c r="QSM738"/>
      <c r="QSN738"/>
      <c r="QSO738"/>
      <c r="QSP738"/>
      <c r="QSQ738"/>
      <c r="QSR738"/>
      <c r="QSS738"/>
      <c r="QST738"/>
      <c r="QSU738"/>
      <c r="QSV738"/>
      <c r="QSW738"/>
      <c r="QSX738"/>
      <c r="QSY738"/>
      <c r="QSZ738"/>
      <c r="QTA738"/>
      <c r="QTB738"/>
      <c r="QTC738"/>
      <c r="QTD738"/>
      <c r="QTE738"/>
      <c r="QTF738"/>
      <c r="QTG738"/>
      <c r="QTH738"/>
      <c r="QTI738"/>
      <c r="QTJ738"/>
      <c r="QTK738"/>
      <c r="QTL738"/>
      <c r="QTM738"/>
      <c r="QTN738"/>
      <c r="QTO738"/>
      <c r="QTP738"/>
      <c r="QTQ738"/>
      <c r="QTR738"/>
      <c r="QTS738"/>
      <c r="QTT738"/>
      <c r="QTU738"/>
      <c r="QTV738"/>
      <c r="QTW738"/>
      <c r="QTX738"/>
      <c r="QTY738"/>
      <c r="QTZ738"/>
      <c r="QUA738"/>
      <c r="QUB738"/>
      <c r="QUC738"/>
      <c r="QUD738"/>
      <c r="QUE738"/>
      <c r="QUF738"/>
      <c r="QUG738"/>
      <c r="QUH738"/>
      <c r="QUI738"/>
      <c r="QUJ738"/>
      <c r="QUK738"/>
      <c r="QUL738"/>
      <c r="QUM738"/>
      <c r="QUN738"/>
      <c r="QUO738"/>
      <c r="QUP738"/>
      <c r="QUQ738"/>
      <c r="QUR738"/>
      <c r="QUS738"/>
      <c r="QUT738"/>
      <c r="QUU738"/>
      <c r="QUV738"/>
      <c r="QUW738"/>
      <c r="QUX738"/>
      <c r="QUY738"/>
      <c r="QUZ738"/>
      <c r="QVA738"/>
      <c r="QVB738"/>
      <c r="QVC738"/>
      <c r="QVD738"/>
      <c r="QVE738"/>
      <c r="QVF738"/>
      <c r="QVG738"/>
      <c r="QVH738"/>
      <c r="QVI738"/>
      <c r="QVJ738"/>
      <c r="QVK738"/>
      <c r="QVL738"/>
      <c r="QVM738"/>
      <c r="QVN738"/>
      <c r="QVO738"/>
      <c r="QVP738"/>
      <c r="QVQ738"/>
      <c r="QVR738"/>
      <c r="QVS738"/>
      <c r="QVT738"/>
      <c r="QVU738"/>
      <c r="QVV738"/>
      <c r="QVW738"/>
      <c r="QVX738"/>
      <c r="QVY738"/>
      <c r="QVZ738"/>
      <c r="QWA738"/>
      <c r="QWB738"/>
      <c r="QWC738"/>
      <c r="QWD738"/>
      <c r="QWE738"/>
      <c r="QWF738"/>
      <c r="QWG738"/>
      <c r="QWH738"/>
      <c r="QWI738"/>
      <c r="QWJ738"/>
      <c r="QWK738"/>
      <c r="QWL738"/>
      <c r="QWM738"/>
      <c r="QWN738"/>
      <c r="QWO738"/>
      <c r="QWP738"/>
      <c r="QWQ738"/>
      <c r="QWR738"/>
      <c r="QWS738"/>
      <c r="QWT738"/>
      <c r="QWU738"/>
      <c r="QWV738"/>
      <c r="QWW738"/>
      <c r="QWX738"/>
      <c r="QWY738"/>
      <c r="QWZ738"/>
      <c r="QXA738"/>
      <c r="QXB738"/>
      <c r="QXC738"/>
      <c r="QXD738"/>
      <c r="QXE738"/>
      <c r="QXF738"/>
      <c r="QXG738"/>
      <c r="QXH738"/>
      <c r="QXI738"/>
      <c r="QXJ738"/>
      <c r="QXK738"/>
      <c r="QXL738"/>
      <c r="QXM738"/>
      <c r="QXN738"/>
      <c r="QXO738"/>
      <c r="QXP738"/>
      <c r="QXQ738"/>
      <c r="QXR738"/>
      <c r="QXS738"/>
      <c r="QXT738"/>
      <c r="QXU738"/>
      <c r="QXV738"/>
      <c r="QXW738"/>
      <c r="QXX738"/>
      <c r="QXY738"/>
      <c r="QXZ738"/>
      <c r="QYA738"/>
      <c r="QYB738"/>
      <c r="QYC738"/>
      <c r="QYD738"/>
      <c r="QYE738"/>
      <c r="QYF738"/>
      <c r="QYG738"/>
      <c r="QYH738"/>
      <c r="QYI738"/>
      <c r="QYJ738"/>
      <c r="QYK738"/>
      <c r="QYL738"/>
      <c r="QYM738"/>
      <c r="QYN738"/>
      <c r="QYO738"/>
      <c r="QYP738"/>
      <c r="QYQ738"/>
      <c r="QYR738"/>
      <c r="QYS738"/>
      <c r="QYT738"/>
      <c r="QYU738"/>
      <c r="QYV738"/>
      <c r="QYW738"/>
      <c r="QYX738"/>
      <c r="QYY738"/>
      <c r="QYZ738"/>
      <c r="QZA738"/>
      <c r="QZB738"/>
      <c r="QZC738"/>
      <c r="QZD738"/>
      <c r="QZE738"/>
      <c r="QZF738"/>
      <c r="QZG738"/>
      <c r="QZH738"/>
      <c r="QZI738"/>
      <c r="QZJ738"/>
      <c r="QZK738"/>
      <c r="QZL738"/>
      <c r="QZM738"/>
      <c r="QZN738"/>
      <c r="QZO738"/>
      <c r="QZP738"/>
      <c r="QZQ738"/>
      <c r="QZR738"/>
      <c r="QZS738"/>
      <c r="QZT738"/>
      <c r="QZU738"/>
      <c r="QZV738"/>
      <c r="QZW738"/>
      <c r="QZX738"/>
      <c r="QZY738"/>
      <c r="QZZ738"/>
      <c r="RAA738"/>
      <c r="RAB738"/>
      <c r="RAC738"/>
      <c r="RAD738"/>
      <c r="RAE738"/>
      <c r="RAF738"/>
      <c r="RAG738"/>
      <c r="RAH738"/>
      <c r="RAI738"/>
      <c r="RAJ738"/>
      <c r="RAK738"/>
      <c r="RAL738"/>
      <c r="RAM738"/>
      <c r="RAN738"/>
      <c r="RAO738"/>
      <c r="RAP738"/>
      <c r="RAQ738"/>
      <c r="RAR738"/>
      <c r="RAS738"/>
      <c r="RAT738"/>
      <c r="RAU738"/>
      <c r="RAV738"/>
      <c r="RAW738"/>
      <c r="RAX738"/>
      <c r="RAY738"/>
      <c r="RAZ738"/>
      <c r="RBA738"/>
      <c r="RBB738"/>
      <c r="RBC738"/>
      <c r="RBD738"/>
      <c r="RBE738"/>
      <c r="RBF738"/>
      <c r="RBG738"/>
      <c r="RBH738"/>
      <c r="RBI738"/>
      <c r="RBJ738"/>
      <c r="RBK738"/>
      <c r="RBL738"/>
      <c r="RBM738"/>
      <c r="RBN738"/>
      <c r="RBO738"/>
      <c r="RBP738"/>
      <c r="RBQ738"/>
      <c r="RBR738"/>
      <c r="RBS738"/>
      <c r="RBT738"/>
      <c r="RBU738"/>
      <c r="RBV738"/>
      <c r="RBW738"/>
      <c r="RBX738"/>
      <c r="RBY738"/>
      <c r="RBZ738"/>
      <c r="RCA738"/>
      <c r="RCB738"/>
      <c r="RCC738"/>
      <c r="RCD738"/>
      <c r="RCE738"/>
      <c r="RCF738"/>
      <c r="RCG738"/>
      <c r="RCH738"/>
      <c r="RCI738"/>
      <c r="RCJ738"/>
      <c r="RCK738"/>
      <c r="RCL738"/>
      <c r="RCM738"/>
      <c r="RCN738"/>
      <c r="RCO738"/>
      <c r="RCP738"/>
      <c r="RCQ738"/>
      <c r="RCR738"/>
      <c r="RCS738"/>
      <c r="RCT738"/>
      <c r="RCU738"/>
      <c r="RCV738"/>
      <c r="RCW738"/>
      <c r="RCX738"/>
      <c r="RCY738"/>
      <c r="RCZ738"/>
      <c r="RDA738"/>
      <c r="RDB738"/>
      <c r="RDC738"/>
      <c r="RDD738"/>
      <c r="RDE738"/>
      <c r="RDF738"/>
      <c r="RDG738"/>
      <c r="RDH738"/>
      <c r="RDI738"/>
      <c r="RDJ738"/>
      <c r="RDK738"/>
      <c r="RDL738"/>
      <c r="RDM738"/>
      <c r="RDN738"/>
      <c r="RDO738"/>
      <c r="RDP738"/>
      <c r="RDQ738"/>
      <c r="RDR738"/>
      <c r="RDS738"/>
      <c r="RDT738"/>
      <c r="RDU738"/>
      <c r="RDV738"/>
      <c r="RDW738"/>
      <c r="RDX738"/>
      <c r="RDY738"/>
      <c r="RDZ738"/>
      <c r="REA738"/>
      <c r="REB738"/>
      <c r="REC738"/>
      <c r="RED738"/>
      <c r="REE738"/>
      <c r="REF738"/>
      <c r="REG738"/>
      <c r="REH738"/>
      <c r="REI738"/>
      <c r="REJ738"/>
      <c r="REK738"/>
      <c r="REL738"/>
      <c r="REM738"/>
      <c r="REN738"/>
      <c r="REO738"/>
      <c r="REP738"/>
      <c r="REQ738"/>
      <c r="RER738"/>
      <c r="RES738"/>
      <c r="RET738"/>
      <c r="REU738"/>
      <c r="REV738"/>
      <c r="REW738"/>
      <c r="REX738"/>
      <c r="REY738"/>
      <c r="REZ738"/>
      <c r="RFA738"/>
      <c r="RFB738"/>
      <c r="RFC738"/>
      <c r="RFD738"/>
      <c r="RFE738"/>
      <c r="RFF738"/>
      <c r="RFG738"/>
      <c r="RFH738"/>
      <c r="RFI738"/>
      <c r="RFJ738"/>
      <c r="RFK738"/>
      <c r="RFL738"/>
      <c r="RFM738"/>
      <c r="RFN738"/>
      <c r="RFO738"/>
      <c r="RFP738"/>
      <c r="RFQ738"/>
      <c r="RFR738"/>
      <c r="RFS738"/>
      <c r="RFT738"/>
      <c r="RFU738"/>
      <c r="RFV738"/>
      <c r="RFW738"/>
      <c r="RFX738"/>
      <c r="RFY738"/>
      <c r="RFZ738"/>
      <c r="RGA738"/>
      <c r="RGB738"/>
      <c r="RGC738"/>
      <c r="RGD738"/>
      <c r="RGE738"/>
      <c r="RGF738"/>
      <c r="RGG738"/>
      <c r="RGH738"/>
      <c r="RGI738"/>
      <c r="RGJ738"/>
      <c r="RGK738"/>
      <c r="RGL738"/>
      <c r="RGM738"/>
      <c r="RGN738"/>
      <c r="RGO738"/>
      <c r="RGP738"/>
      <c r="RGQ738"/>
      <c r="RGR738"/>
      <c r="RGS738"/>
      <c r="RGT738"/>
      <c r="RGU738"/>
      <c r="RGV738"/>
      <c r="RGW738"/>
      <c r="RGX738"/>
      <c r="RGY738"/>
      <c r="RGZ738"/>
      <c r="RHA738"/>
      <c r="RHB738"/>
      <c r="RHC738"/>
      <c r="RHD738"/>
      <c r="RHE738"/>
      <c r="RHF738"/>
      <c r="RHG738"/>
      <c r="RHH738"/>
      <c r="RHI738"/>
      <c r="RHJ738"/>
      <c r="RHK738"/>
      <c r="RHL738"/>
      <c r="RHM738"/>
      <c r="RHN738"/>
      <c r="RHO738"/>
      <c r="RHP738"/>
      <c r="RHQ738"/>
      <c r="RHR738"/>
      <c r="RHS738"/>
      <c r="RHT738"/>
      <c r="RHU738"/>
      <c r="RHV738"/>
      <c r="RHW738"/>
      <c r="RHX738"/>
      <c r="RHY738"/>
      <c r="RHZ738"/>
      <c r="RIA738"/>
      <c r="RIB738"/>
      <c r="RIC738"/>
      <c r="RID738"/>
      <c r="RIE738"/>
      <c r="RIF738"/>
      <c r="RIG738"/>
      <c r="RIH738"/>
      <c r="RII738"/>
      <c r="RIJ738"/>
      <c r="RIK738"/>
      <c r="RIL738"/>
      <c r="RIM738"/>
      <c r="RIN738"/>
      <c r="RIO738"/>
      <c r="RIP738"/>
      <c r="RIQ738"/>
      <c r="RIR738"/>
      <c r="RIS738"/>
      <c r="RIT738"/>
      <c r="RIU738"/>
      <c r="RIV738"/>
      <c r="RIW738"/>
      <c r="RIX738"/>
      <c r="RIY738"/>
      <c r="RIZ738"/>
      <c r="RJA738"/>
      <c r="RJB738"/>
      <c r="RJC738"/>
      <c r="RJD738"/>
      <c r="RJE738"/>
      <c r="RJF738"/>
      <c r="RJG738"/>
      <c r="RJH738"/>
      <c r="RJI738"/>
      <c r="RJJ738"/>
      <c r="RJK738"/>
      <c r="RJL738"/>
      <c r="RJM738"/>
      <c r="RJN738"/>
      <c r="RJO738"/>
      <c r="RJP738"/>
      <c r="RJQ738"/>
      <c r="RJR738"/>
      <c r="RJS738"/>
      <c r="RJT738"/>
      <c r="RJU738"/>
      <c r="RJV738"/>
      <c r="RJW738"/>
      <c r="RJX738"/>
      <c r="RJY738"/>
      <c r="RJZ738"/>
      <c r="RKA738"/>
      <c r="RKB738"/>
      <c r="RKC738"/>
      <c r="RKD738"/>
      <c r="RKE738"/>
      <c r="RKF738"/>
      <c r="RKG738"/>
      <c r="RKH738"/>
      <c r="RKI738"/>
      <c r="RKJ738"/>
      <c r="RKK738"/>
      <c r="RKL738"/>
      <c r="RKM738"/>
      <c r="RKN738"/>
      <c r="RKO738"/>
      <c r="RKP738"/>
      <c r="RKQ738"/>
      <c r="RKR738"/>
      <c r="RKS738"/>
      <c r="RKT738"/>
      <c r="RKU738"/>
      <c r="RKV738"/>
      <c r="RKW738"/>
      <c r="RKX738"/>
      <c r="RKY738"/>
      <c r="RKZ738"/>
      <c r="RLA738"/>
      <c r="RLB738"/>
      <c r="RLC738"/>
      <c r="RLD738"/>
      <c r="RLE738"/>
      <c r="RLF738"/>
      <c r="RLG738"/>
      <c r="RLH738"/>
      <c r="RLI738"/>
      <c r="RLJ738"/>
      <c r="RLK738"/>
      <c r="RLL738"/>
      <c r="RLM738"/>
      <c r="RLN738"/>
      <c r="RLO738"/>
      <c r="RLP738"/>
      <c r="RLQ738"/>
      <c r="RLR738"/>
      <c r="RLS738"/>
      <c r="RLT738"/>
      <c r="RLU738"/>
      <c r="RLV738"/>
      <c r="RLW738"/>
      <c r="RLX738"/>
      <c r="RLY738"/>
      <c r="RLZ738"/>
      <c r="RMA738"/>
      <c r="RMB738"/>
      <c r="RMC738"/>
      <c r="RMD738"/>
      <c r="RME738"/>
      <c r="RMF738"/>
      <c r="RMG738"/>
      <c r="RMH738"/>
      <c r="RMI738"/>
      <c r="RMJ738"/>
      <c r="RMK738"/>
      <c r="RML738"/>
      <c r="RMM738"/>
      <c r="RMN738"/>
      <c r="RMO738"/>
      <c r="RMP738"/>
      <c r="RMQ738"/>
      <c r="RMR738"/>
      <c r="RMS738"/>
      <c r="RMT738"/>
      <c r="RMU738"/>
      <c r="RMV738"/>
      <c r="RMW738"/>
      <c r="RMX738"/>
      <c r="RMY738"/>
      <c r="RMZ738"/>
      <c r="RNA738"/>
      <c r="RNB738"/>
      <c r="RNC738"/>
      <c r="RND738"/>
      <c r="RNE738"/>
      <c r="RNF738"/>
      <c r="RNG738"/>
      <c r="RNH738"/>
      <c r="RNI738"/>
      <c r="RNJ738"/>
      <c r="RNK738"/>
      <c r="RNL738"/>
      <c r="RNM738"/>
      <c r="RNN738"/>
      <c r="RNO738"/>
      <c r="RNP738"/>
      <c r="RNQ738"/>
      <c r="RNR738"/>
      <c r="RNS738"/>
      <c r="RNT738"/>
      <c r="RNU738"/>
      <c r="RNV738"/>
      <c r="RNW738"/>
      <c r="RNX738"/>
      <c r="RNY738"/>
      <c r="RNZ738"/>
      <c r="ROA738"/>
      <c r="ROB738"/>
      <c r="ROC738"/>
      <c r="ROD738"/>
      <c r="ROE738"/>
      <c r="ROF738"/>
      <c r="ROG738"/>
      <c r="ROH738"/>
      <c r="ROI738"/>
      <c r="ROJ738"/>
      <c r="ROK738"/>
      <c r="ROL738"/>
      <c r="ROM738"/>
      <c r="RON738"/>
      <c r="ROO738"/>
      <c r="ROP738"/>
      <c r="ROQ738"/>
      <c r="ROR738"/>
      <c r="ROS738"/>
      <c r="ROT738"/>
      <c r="ROU738"/>
      <c r="ROV738"/>
      <c r="ROW738"/>
      <c r="ROX738"/>
      <c r="ROY738"/>
      <c r="ROZ738"/>
      <c r="RPA738"/>
      <c r="RPB738"/>
      <c r="RPC738"/>
      <c r="RPD738"/>
      <c r="RPE738"/>
      <c r="RPF738"/>
      <c r="RPG738"/>
      <c r="RPH738"/>
      <c r="RPI738"/>
      <c r="RPJ738"/>
      <c r="RPK738"/>
      <c r="RPL738"/>
      <c r="RPM738"/>
      <c r="RPN738"/>
      <c r="RPO738"/>
      <c r="RPP738"/>
      <c r="RPQ738"/>
      <c r="RPR738"/>
      <c r="RPS738"/>
      <c r="RPT738"/>
      <c r="RPU738"/>
      <c r="RPV738"/>
      <c r="RPW738"/>
      <c r="RPX738"/>
      <c r="RPY738"/>
      <c r="RPZ738"/>
      <c r="RQA738"/>
      <c r="RQB738"/>
      <c r="RQC738"/>
      <c r="RQD738"/>
      <c r="RQE738"/>
      <c r="RQF738"/>
      <c r="RQG738"/>
      <c r="RQH738"/>
      <c r="RQI738"/>
      <c r="RQJ738"/>
      <c r="RQK738"/>
      <c r="RQL738"/>
      <c r="RQM738"/>
      <c r="RQN738"/>
      <c r="RQO738"/>
      <c r="RQP738"/>
      <c r="RQQ738"/>
      <c r="RQR738"/>
      <c r="RQS738"/>
      <c r="RQT738"/>
      <c r="RQU738"/>
      <c r="RQV738"/>
      <c r="RQW738"/>
      <c r="RQX738"/>
      <c r="RQY738"/>
      <c r="RQZ738"/>
      <c r="RRA738"/>
      <c r="RRB738"/>
      <c r="RRC738"/>
      <c r="RRD738"/>
      <c r="RRE738"/>
      <c r="RRF738"/>
      <c r="RRG738"/>
      <c r="RRH738"/>
      <c r="RRI738"/>
      <c r="RRJ738"/>
      <c r="RRK738"/>
      <c r="RRL738"/>
      <c r="RRM738"/>
      <c r="RRN738"/>
      <c r="RRO738"/>
      <c r="RRP738"/>
      <c r="RRQ738"/>
      <c r="RRR738"/>
      <c r="RRS738"/>
      <c r="RRT738"/>
      <c r="RRU738"/>
      <c r="RRV738"/>
      <c r="RRW738"/>
      <c r="RRX738"/>
      <c r="RRY738"/>
      <c r="RRZ738"/>
      <c r="RSA738"/>
      <c r="RSB738"/>
      <c r="RSC738"/>
      <c r="RSD738"/>
      <c r="RSE738"/>
      <c r="RSF738"/>
      <c r="RSG738"/>
      <c r="RSH738"/>
      <c r="RSI738"/>
      <c r="RSJ738"/>
      <c r="RSK738"/>
      <c r="RSL738"/>
      <c r="RSM738"/>
      <c r="RSN738"/>
      <c r="RSO738"/>
      <c r="RSP738"/>
      <c r="RSQ738"/>
      <c r="RSR738"/>
      <c r="RSS738"/>
      <c r="RST738"/>
      <c r="RSU738"/>
      <c r="RSV738"/>
      <c r="RSW738"/>
      <c r="RSX738"/>
      <c r="RSY738"/>
      <c r="RSZ738"/>
      <c r="RTA738"/>
      <c r="RTB738"/>
      <c r="RTC738"/>
      <c r="RTD738"/>
      <c r="RTE738"/>
      <c r="RTF738"/>
      <c r="RTG738"/>
      <c r="RTH738"/>
      <c r="RTI738"/>
      <c r="RTJ738"/>
      <c r="RTK738"/>
      <c r="RTL738"/>
      <c r="RTM738"/>
      <c r="RTN738"/>
      <c r="RTO738"/>
      <c r="RTP738"/>
      <c r="RTQ738"/>
      <c r="RTR738"/>
      <c r="RTS738"/>
      <c r="RTT738"/>
      <c r="RTU738"/>
      <c r="RTV738"/>
      <c r="RTW738"/>
      <c r="RTX738"/>
      <c r="RTY738"/>
      <c r="RTZ738"/>
      <c r="RUA738"/>
      <c r="RUB738"/>
      <c r="RUC738"/>
      <c r="RUD738"/>
      <c r="RUE738"/>
      <c r="RUF738"/>
      <c r="RUG738"/>
      <c r="RUH738"/>
      <c r="RUI738"/>
      <c r="RUJ738"/>
      <c r="RUK738"/>
      <c r="RUL738"/>
      <c r="RUM738"/>
      <c r="RUN738"/>
      <c r="RUO738"/>
      <c r="RUP738"/>
      <c r="RUQ738"/>
      <c r="RUR738"/>
      <c r="RUS738"/>
      <c r="RUT738"/>
      <c r="RUU738"/>
      <c r="RUV738"/>
      <c r="RUW738"/>
      <c r="RUX738"/>
      <c r="RUY738"/>
      <c r="RUZ738"/>
      <c r="RVA738"/>
      <c r="RVB738"/>
      <c r="RVC738"/>
      <c r="RVD738"/>
      <c r="RVE738"/>
      <c r="RVF738"/>
      <c r="RVG738"/>
      <c r="RVH738"/>
      <c r="RVI738"/>
      <c r="RVJ738"/>
      <c r="RVK738"/>
      <c r="RVL738"/>
      <c r="RVM738"/>
      <c r="RVN738"/>
      <c r="RVO738"/>
      <c r="RVP738"/>
      <c r="RVQ738"/>
      <c r="RVR738"/>
      <c r="RVS738"/>
      <c r="RVT738"/>
      <c r="RVU738"/>
      <c r="RVV738"/>
      <c r="RVW738"/>
      <c r="RVX738"/>
      <c r="RVY738"/>
      <c r="RVZ738"/>
      <c r="RWA738"/>
      <c r="RWB738"/>
      <c r="RWC738"/>
      <c r="RWD738"/>
      <c r="RWE738"/>
      <c r="RWF738"/>
      <c r="RWG738"/>
      <c r="RWH738"/>
      <c r="RWI738"/>
      <c r="RWJ738"/>
      <c r="RWK738"/>
      <c r="RWL738"/>
      <c r="RWM738"/>
      <c r="RWN738"/>
      <c r="RWO738"/>
      <c r="RWP738"/>
      <c r="RWQ738"/>
      <c r="RWR738"/>
      <c r="RWS738"/>
      <c r="RWT738"/>
      <c r="RWU738"/>
      <c r="RWV738"/>
      <c r="RWW738"/>
      <c r="RWX738"/>
      <c r="RWY738"/>
      <c r="RWZ738"/>
      <c r="RXA738"/>
      <c r="RXB738"/>
      <c r="RXC738"/>
      <c r="RXD738"/>
      <c r="RXE738"/>
      <c r="RXF738"/>
      <c r="RXG738"/>
      <c r="RXH738"/>
      <c r="RXI738"/>
      <c r="RXJ738"/>
      <c r="RXK738"/>
      <c r="RXL738"/>
      <c r="RXM738"/>
      <c r="RXN738"/>
      <c r="RXO738"/>
      <c r="RXP738"/>
      <c r="RXQ738"/>
      <c r="RXR738"/>
      <c r="RXS738"/>
      <c r="RXT738"/>
      <c r="RXU738"/>
      <c r="RXV738"/>
      <c r="RXW738"/>
      <c r="RXX738"/>
      <c r="RXY738"/>
      <c r="RXZ738"/>
      <c r="RYA738"/>
      <c r="RYB738"/>
      <c r="RYC738"/>
      <c r="RYD738"/>
      <c r="RYE738"/>
      <c r="RYF738"/>
      <c r="RYG738"/>
      <c r="RYH738"/>
      <c r="RYI738"/>
      <c r="RYJ738"/>
      <c r="RYK738"/>
      <c r="RYL738"/>
      <c r="RYM738"/>
      <c r="RYN738"/>
      <c r="RYO738"/>
      <c r="RYP738"/>
      <c r="RYQ738"/>
      <c r="RYR738"/>
      <c r="RYS738"/>
      <c r="RYT738"/>
      <c r="RYU738"/>
      <c r="RYV738"/>
      <c r="RYW738"/>
      <c r="RYX738"/>
      <c r="RYY738"/>
      <c r="RYZ738"/>
      <c r="RZA738"/>
      <c r="RZB738"/>
      <c r="RZC738"/>
      <c r="RZD738"/>
      <c r="RZE738"/>
      <c r="RZF738"/>
      <c r="RZG738"/>
      <c r="RZH738"/>
      <c r="RZI738"/>
      <c r="RZJ738"/>
      <c r="RZK738"/>
      <c r="RZL738"/>
      <c r="RZM738"/>
      <c r="RZN738"/>
      <c r="RZO738"/>
      <c r="RZP738"/>
      <c r="RZQ738"/>
      <c r="RZR738"/>
      <c r="RZS738"/>
      <c r="RZT738"/>
      <c r="RZU738"/>
      <c r="RZV738"/>
      <c r="RZW738"/>
      <c r="RZX738"/>
      <c r="RZY738"/>
      <c r="RZZ738"/>
      <c r="SAA738"/>
      <c r="SAB738"/>
      <c r="SAC738"/>
      <c r="SAD738"/>
      <c r="SAE738"/>
      <c r="SAF738"/>
      <c r="SAG738"/>
      <c r="SAH738"/>
      <c r="SAI738"/>
      <c r="SAJ738"/>
      <c r="SAK738"/>
      <c r="SAL738"/>
      <c r="SAM738"/>
      <c r="SAN738"/>
      <c r="SAO738"/>
      <c r="SAP738"/>
      <c r="SAQ738"/>
      <c r="SAR738"/>
      <c r="SAS738"/>
      <c r="SAT738"/>
      <c r="SAU738"/>
      <c r="SAV738"/>
      <c r="SAW738"/>
      <c r="SAX738"/>
      <c r="SAY738"/>
      <c r="SAZ738"/>
      <c r="SBA738"/>
      <c r="SBB738"/>
      <c r="SBC738"/>
      <c r="SBD738"/>
      <c r="SBE738"/>
      <c r="SBF738"/>
      <c r="SBG738"/>
      <c r="SBH738"/>
      <c r="SBI738"/>
      <c r="SBJ738"/>
      <c r="SBK738"/>
      <c r="SBL738"/>
      <c r="SBM738"/>
      <c r="SBN738"/>
      <c r="SBO738"/>
      <c r="SBP738"/>
      <c r="SBQ738"/>
      <c r="SBR738"/>
      <c r="SBS738"/>
      <c r="SBT738"/>
      <c r="SBU738"/>
      <c r="SBV738"/>
      <c r="SBW738"/>
      <c r="SBX738"/>
      <c r="SBY738"/>
      <c r="SBZ738"/>
      <c r="SCA738"/>
      <c r="SCB738"/>
      <c r="SCC738"/>
      <c r="SCD738"/>
      <c r="SCE738"/>
      <c r="SCF738"/>
      <c r="SCG738"/>
      <c r="SCH738"/>
      <c r="SCI738"/>
      <c r="SCJ738"/>
      <c r="SCK738"/>
      <c r="SCL738"/>
      <c r="SCM738"/>
      <c r="SCN738"/>
      <c r="SCO738"/>
      <c r="SCP738"/>
      <c r="SCQ738"/>
      <c r="SCR738"/>
      <c r="SCS738"/>
      <c r="SCT738"/>
      <c r="SCU738"/>
      <c r="SCV738"/>
      <c r="SCW738"/>
      <c r="SCX738"/>
      <c r="SCY738"/>
      <c r="SCZ738"/>
      <c r="SDA738"/>
      <c r="SDB738"/>
      <c r="SDC738"/>
      <c r="SDD738"/>
      <c r="SDE738"/>
      <c r="SDF738"/>
      <c r="SDG738"/>
      <c r="SDH738"/>
      <c r="SDI738"/>
      <c r="SDJ738"/>
      <c r="SDK738"/>
      <c r="SDL738"/>
      <c r="SDM738"/>
      <c r="SDN738"/>
      <c r="SDO738"/>
      <c r="SDP738"/>
      <c r="SDQ738"/>
      <c r="SDR738"/>
      <c r="SDS738"/>
      <c r="SDT738"/>
      <c r="SDU738"/>
      <c r="SDV738"/>
      <c r="SDW738"/>
      <c r="SDX738"/>
      <c r="SDY738"/>
      <c r="SDZ738"/>
      <c r="SEA738"/>
      <c r="SEB738"/>
      <c r="SEC738"/>
      <c r="SED738"/>
      <c r="SEE738"/>
      <c r="SEF738"/>
      <c r="SEG738"/>
      <c r="SEH738"/>
      <c r="SEI738"/>
      <c r="SEJ738"/>
      <c r="SEK738"/>
      <c r="SEL738"/>
      <c r="SEM738"/>
      <c r="SEN738"/>
      <c r="SEO738"/>
      <c r="SEP738"/>
      <c r="SEQ738"/>
      <c r="SER738"/>
      <c r="SES738"/>
      <c r="SET738"/>
      <c r="SEU738"/>
      <c r="SEV738"/>
      <c r="SEW738"/>
      <c r="SEX738"/>
      <c r="SEY738"/>
      <c r="SEZ738"/>
      <c r="SFA738"/>
      <c r="SFB738"/>
      <c r="SFC738"/>
      <c r="SFD738"/>
      <c r="SFE738"/>
      <c r="SFF738"/>
      <c r="SFG738"/>
      <c r="SFH738"/>
      <c r="SFI738"/>
      <c r="SFJ738"/>
      <c r="SFK738"/>
      <c r="SFL738"/>
      <c r="SFM738"/>
      <c r="SFN738"/>
      <c r="SFO738"/>
      <c r="SFP738"/>
      <c r="SFQ738"/>
      <c r="SFR738"/>
      <c r="SFS738"/>
      <c r="SFT738"/>
      <c r="SFU738"/>
      <c r="SFV738"/>
      <c r="SFW738"/>
      <c r="SFX738"/>
      <c r="SFY738"/>
      <c r="SFZ738"/>
      <c r="SGA738"/>
      <c r="SGB738"/>
      <c r="SGC738"/>
      <c r="SGD738"/>
      <c r="SGE738"/>
      <c r="SGF738"/>
      <c r="SGG738"/>
      <c r="SGH738"/>
      <c r="SGI738"/>
      <c r="SGJ738"/>
      <c r="SGK738"/>
      <c r="SGL738"/>
      <c r="SGM738"/>
      <c r="SGN738"/>
      <c r="SGO738"/>
      <c r="SGP738"/>
      <c r="SGQ738"/>
      <c r="SGR738"/>
      <c r="SGS738"/>
      <c r="SGT738"/>
      <c r="SGU738"/>
      <c r="SGV738"/>
      <c r="SGW738"/>
      <c r="SGX738"/>
      <c r="SGY738"/>
      <c r="SGZ738"/>
      <c r="SHA738"/>
      <c r="SHB738"/>
      <c r="SHC738"/>
      <c r="SHD738"/>
      <c r="SHE738"/>
      <c r="SHF738"/>
      <c r="SHG738"/>
      <c r="SHH738"/>
      <c r="SHI738"/>
      <c r="SHJ738"/>
      <c r="SHK738"/>
      <c r="SHL738"/>
      <c r="SHM738"/>
      <c r="SHN738"/>
      <c r="SHO738"/>
      <c r="SHP738"/>
      <c r="SHQ738"/>
      <c r="SHR738"/>
      <c r="SHS738"/>
      <c r="SHT738"/>
      <c r="SHU738"/>
      <c r="SHV738"/>
      <c r="SHW738"/>
      <c r="SHX738"/>
      <c r="SHY738"/>
      <c r="SHZ738"/>
      <c r="SIA738"/>
      <c r="SIB738"/>
      <c r="SIC738"/>
      <c r="SID738"/>
      <c r="SIE738"/>
      <c r="SIF738"/>
      <c r="SIG738"/>
      <c r="SIH738"/>
      <c r="SII738"/>
      <c r="SIJ738"/>
      <c r="SIK738"/>
      <c r="SIL738"/>
      <c r="SIM738"/>
      <c r="SIN738"/>
      <c r="SIO738"/>
      <c r="SIP738"/>
      <c r="SIQ738"/>
      <c r="SIR738"/>
      <c r="SIS738"/>
      <c r="SIT738"/>
      <c r="SIU738"/>
      <c r="SIV738"/>
      <c r="SIW738"/>
      <c r="SIX738"/>
      <c r="SIY738"/>
      <c r="SIZ738"/>
      <c r="SJA738"/>
      <c r="SJB738"/>
      <c r="SJC738"/>
      <c r="SJD738"/>
      <c r="SJE738"/>
      <c r="SJF738"/>
      <c r="SJG738"/>
      <c r="SJH738"/>
      <c r="SJI738"/>
      <c r="SJJ738"/>
      <c r="SJK738"/>
      <c r="SJL738"/>
      <c r="SJM738"/>
      <c r="SJN738"/>
      <c r="SJO738"/>
      <c r="SJP738"/>
      <c r="SJQ738"/>
      <c r="SJR738"/>
      <c r="SJS738"/>
      <c r="SJT738"/>
      <c r="SJU738"/>
      <c r="SJV738"/>
      <c r="SJW738"/>
      <c r="SJX738"/>
      <c r="SJY738"/>
      <c r="SJZ738"/>
      <c r="SKA738"/>
      <c r="SKB738"/>
      <c r="SKC738"/>
      <c r="SKD738"/>
      <c r="SKE738"/>
      <c r="SKF738"/>
      <c r="SKG738"/>
      <c r="SKH738"/>
      <c r="SKI738"/>
      <c r="SKJ738"/>
      <c r="SKK738"/>
      <c r="SKL738"/>
      <c r="SKM738"/>
      <c r="SKN738"/>
      <c r="SKO738"/>
      <c r="SKP738"/>
      <c r="SKQ738"/>
      <c r="SKR738"/>
      <c r="SKS738"/>
      <c r="SKT738"/>
      <c r="SKU738"/>
      <c r="SKV738"/>
      <c r="SKW738"/>
      <c r="SKX738"/>
      <c r="SKY738"/>
      <c r="SKZ738"/>
      <c r="SLA738"/>
      <c r="SLB738"/>
      <c r="SLC738"/>
      <c r="SLD738"/>
      <c r="SLE738"/>
      <c r="SLF738"/>
      <c r="SLG738"/>
      <c r="SLH738"/>
      <c r="SLI738"/>
      <c r="SLJ738"/>
      <c r="SLK738"/>
      <c r="SLL738"/>
      <c r="SLM738"/>
      <c r="SLN738"/>
      <c r="SLO738"/>
      <c r="SLP738"/>
      <c r="SLQ738"/>
      <c r="SLR738"/>
      <c r="SLS738"/>
      <c r="SLT738"/>
      <c r="SLU738"/>
      <c r="SLV738"/>
      <c r="SLW738"/>
      <c r="SLX738"/>
      <c r="SLY738"/>
      <c r="SLZ738"/>
      <c r="SMA738"/>
      <c r="SMB738"/>
      <c r="SMC738"/>
      <c r="SMD738"/>
      <c r="SME738"/>
      <c r="SMF738"/>
      <c r="SMG738"/>
      <c r="SMH738"/>
      <c r="SMI738"/>
      <c r="SMJ738"/>
      <c r="SMK738"/>
      <c r="SML738"/>
      <c r="SMM738"/>
      <c r="SMN738"/>
      <c r="SMO738"/>
      <c r="SMP738"/>
      <c r="SMQ738"/>
      <c r="SMR738"/>
      <c r="SMS738"/>
      <c r="SMT738"/>
      <c r="SMU738"/>
      <c r="SMV738"/>
      <c r="SMW738"/>
      <c r="SMX738"/>
      <c r="SMY738"/>
      <c r="SMZ738"/>
      <c r="SNA738"/>
      <c r="SNB738"/>
      <c r="SNC738"/>
      <c r="SND738"/>
      <c r="SNE738"/>
      <c r="SNF738"/>
      <c r="SNG738"/>
      <c r="SNH738"/>
      <c r="SNI738"/>
      <c r="SNJ738"/>
      <c r="SNK738"/>
      <c r="SNL738"/>
      <c r="SNM738"/>
      <c r="SNN738"/>
      <c r="SNO738"/>
      <c r="SNP738"/>
      <c r="SNQ738"/>
      <c r="SNR738"/>
      <c r="SNS738"/>
      <c r="SNT738"/>
      <c r="SNU738"/>
      <c r="SNV738"/>
      <c r="SNW738"/>
      <c r="SNX738"/>
      <c r="SNY738"/>
      <c r="SNZ738"/>
      <c r="SOA738"/>
      <c r="SOB738"/>
      <c r="SOC738"/>
      <c r="SOD738"/>
      <c r="SOE738"/>
      <c r="SOF738"/>
      <c r="SOG738"/>
      <c r="SOH738"/>
      <c r="SOI738"/>
      <c r="SOJ738"/>
      <c r="SOK738"/>
      <c r="SOL738"/>
      <c r="SOM738"/>
      <c r="SON738"/>
      <c r="SOO738"/>
      <c r="SOP738"/>
      <c r="SOQ738"/>
      <c r="SOR738"/>
      <c r="SOS738"/>
      <c r="SOT738"/>
      <c r="SOU738"/>
      <c r="SOV738"/>
      <c r="SOW738"/>
      <c r="SOX738"/>
      <c r="SOY738"/>
      <c r="SOZ738"/>
      <c r="SPA738"/>
      <c r="SPB738"/>
      <c r="SPC738"/>
      <c r="SPD738"/>
      <c r="SPE738"/>
      <c r="SPF738"/>
      <c r="SPG738"/>
      <c r="SPH738"/>
      <c r="SPI738"/>
      <c r="SPJ738"/>
      <c r="SPK738"/>
      <c r="SPL738"/>
      <c r="SPM738"/>
      <c r="SPN738"/>
      <c r="SPO738"/>
      <c r="SPP738"/>
      <c r="SPQ738"/>
      <c r="SPR738"/>
      <c r="SPS738"/>
      <c r="SPT738"/>
      <c r="SPU738"/>
      <c r="SPV738"/>
      <c r="SPW738"/>
      <c r="SPX738"/>
      <c r="SPY738"/>
      <c r="SPZ738"/>
      <c r="SQA738"/>
      <c r="SQB738"/>
      <c r="SQC738"/>
      <c r="SQD738"/>
      <c r="SQE738"/>
      <c r="SQF738"/>
      <c r="SQG738"/>
      <c r="SQH738"/>
      <c r="SQI738"/>
      <c r="SQJ738"/>
      <c r="SQK738"/>
      <c r="SQL738"/>
      <c r="SQM738"/>
      <c r="SQN738"/>
      <c r="SQO738"/>
      <c r="SQP738"/>
      <c r="SQQ738"/>
      <c r="SQR738"/>
      <c r="SQS738"/>
      <c r="SQT738"/>
      <c r="SQU738"/>
      <c r="SQV738"/>
      <c r="SQW738"/>
      <c r="SQX738"/>
      <c r="SQY738"/>
      <c r="SQZ738"/>
      <c r="SRA738"/>
      <c r="SRB738"/>
      <c r="SRC738"/>
      <c r="SRD738"/>
      <c r="SRE738"/>
      <c r="SRF738"/>
      <c r="SRG738"/>
      <c r="SRH738"/>
      <c r="SRI738"/>
      <c r="SRJ738"/>
      <c r="SRK738"/>
      <c r="SRL738"/>
      <c r="SRM738"/>
      <c r="SRN738"/>
      <c r="SRO738"/>
      <c r="SRP738"/>
      <c r="SRQ738"/>
      <c r="SRR738"/>
      <c r="SRS738"/>
      <c r="SRT738"/>
      <c r="SRU738"/>
      <c r="SRV738"/>
      <c r="SRW738"/>
      <c r="SRX738"/>
      <c r="SRY738"/>
      <c r="SRZ738"/>
      <c r="SSA738"/>
      <c r="SSB738"/>
      <c r="SSC738"/>
      <c r="SSD738"/>
      <c r="SSE738"/>
      <c r="SSF738"/>
      <c r="SSG738"/>
      <c r="SSH738"/>
      <c r="SSI738"/>
      <c r="SSJ738"/>
      <c r="SSK738"/>
      <c r="SSL738"/>
      <c r="SSM738"/>
      <c r="SSN738"/>
      <c r="SSO738"/>
      <c r="SSP738"/>
      <c r="SSQ738"/>
      <c r="SSR738"/>
      <c r="SSS738"/>
      <c r="SST738"/>
      <c r="SSU738"/>
      <c r="SSV738"/>
      <c r="SSW738"/>
      <c r="SSX738"/>
      <c r="SSY738"/>
      <c r="SSZ738"/>
      <c r="STA738"/>
      <c r="STB738"/>
      <c r="STC738"/>
      <c r="STD738"/>
      <c r="STE738"/>
      <c r="STF738"/>
      <c r="STG738"/>
      <c r="STH738"/>
      <c r="STI738"/>
      <c r="STJ738"/>
      <c r="STK738"/>
      <c r="STL738"/>
      <c r="STM738"/>
      <c r="STN738"/>
      <c r="STO738"/>
      <c r="STP738"/>
      <c r="STQ738"/>
      <c r="STR738"/>
      <c r="STS738"/>
      <c r="STT738"/>
      <c r="STU738"/>
      <c r="STV738"/>
      <c r="STW738"/>
      <c r="STX738"/>
      <c r="STY738"/>
      <c r="STZ738"/>
      <c r="SUA738"/>
      <c r="SUB738"/>
      <c r="SUC738"/>
      <c r="SUD738"/>
      <c r="SUE738"/>
      <c r="SUF738"/>
      <c r="SUG738"/>
      <c r="SUH738"/>
      <c r="SUI738"/>
      <c r="SUJ738"/>
      <c r="SUK738"/>
      <c r="SUL738"/>
      <c r="SUM738"/>
      <c r="SUN738"/>
      <c r="SUO738"/>
      <c r="SUP738"/>
      <c r="SUQ738"/>
      <c r="SUR738"/>
      <c r="SUS738"/>
      <c r="SUT738"/>
      <c r="SUU738"/>
      <c r="SUV738"/>
      <c r="SUW738"/>
      <c r="SUX738"/>
      <c r="SUY738"/>
      <c r="SUZ738"/>
      <c r="SVA738"/>
      <c r="SVB738"/>
      <c r="SVC738"/>
      <c r="SVD738"/>
      <c r="SVE738"/>
      <c r="SVF738"/>
      <c r="SVG738"/>
      <c r="SVH738"/>
      <c r="SVI738"/>
      <c r="SVJ738"/>
      <c r="SVK738"/>
      <c r="SVL738"/>
      <c r="SVM738"/>
      <c r="SVN738"/>
      <c r="SVO738"/>
      <c r="SVP738"/>
      <c r="SVQ738"/>
      <c r="SVR738"/>
      <c r="SVS738"/>
      <c r="SVT738"/>
      <c r="SVU738"/>
      <c r="SVV738"/>
      <c r="SVW738"/>
      <c r="SVX738"/>
      <c r="SVY738"/>
      <c r="SVZ738"/>
      <c r="SWA738"/>
      <c r="SWB738"/>
      <c r="SWC738"/>
      <c r="SWD738"/>
      <c r="SWE738"/>
      <c r="SWF738"/>
      <c r="SWG738"/>
      <c r="SWH738"/>
      <c r="SWI738"/>
      <c r="SWJ738"/>
      <c r="SWK738"/>
      <c r="SWL738"/>
      <c r="SWM738"/>
      <c r="SWN738"/>
      <c r="SWO738"/>
      <c r="SWP738"/>
      <c r="SWQ738"/>
      <c r="SWR738"/>
      <c r="SWS738"/>
      <c r="SWT738"/>
      <c r="SWU738"/>
      <c r="SWV738"/>
      <c r="SWW738"/>
      <c r="SWX738"/>
      <c r="SWY738"/>
      <c r="SWZ738"/>
      <c r="SXA738"/>
      <c r="SXB738"/>
      <c r="SXC738"/>
      <c r="SXD738"/>
      <c r="SXE738"/>
      <c r="SXF738"/>
      <c r="SXG738"/>
      <c r="SXH738"/>
      <c r="SXI738"/>
      <c r="SXJ738"/>
      <c r="SXK738"/>
      <c r="SXL738"/>
      <c r="SXM738"/>
      <c r="SXN738"/>
      <c r="SXO738"/>
      <c r="SXP738"/>
      <c r="SXQ738"/>
      <c r="SXR738"/>
      <c r="SXS738"/>
      <c r="SXT738"/>
      <c r="SXU738"/>
      <c r="SXV738"/>
      <c r="SXW738"/>
      <c r="SXX738"/>
      <c r="SXY738"/>
      <c r="SXZ738"/>
      <c r="SYA738"/>
      <c r="SYB738"/>
      <c r="SYC738"/>
      <c r="SYD738"/>
      <c r="SYE738"/>
      <c r="SYF738"/>
      <c r="SYG738"/>
      <c r="SYH738"/>
      <c r="SYI738"/>
      <c r="SYJ738"/>
      <c r="SYK738"/>
      <c r="SYL738"/>
      <c r="SYM738"/>
      <c r="SYN738"/>
      <c r="SYO738"/>
      <c r="SYP738"/>
      <c r="SYQ738"/>
      <c r="SYR738"/>
      <c r="SYS738"/>
      <c r="SYT738"/>
      <c r="SYU738"/>
      <c r="SYV738"/>
      <c r="SYW738"/>
      <c r="SYX738"/>
      <c r="SYY738"/>
      <c r="SYZ738"/>
      <c r="SZA738"/>
      <c r="SZB738"/>
      <c r="SZC738"/>
      <c r="SZD738"/>
      <c r="SZE738"/>
      <c r="SZF738"/>
      <c r="SZG738"/>
      <c r="SZH738"/>
      <c r="SZI738"/>
      <c r="SZJ738"/>
      <c r="SZK738"/>
      <c r="SZL738"/>
      <c r="SZM738"/>
      <c r="SZN738"/>
      <c r="SZO738"/>
      <c r="SZP738"/>
      <c r="SZQ738"/>
      <c r="SZR738"/>
      <c r="SZS738"/>
      <c r="SZT738"/>
      <c r="SZU738"/>
      <c r="SZV738"/>
      <c r="SZW738"/>
      <c r="SZX738"/>
      <c r="SZY738"/>
      <c r="SZZ738"/>
      <c r="TAA738"/>
      <c r="TAB738"/>
      <c r="TAC738"/>
      <c r="TAD738"/>
      <c r="TAE738"/>
      <c r="TAF738"/>
      <c r="TAG738"/>
      <c r="TAH738"/>
      <c r="TAI738"/>
      <c r="TAJ738"/>
      <c r="TAK738"/>
      <c r="TAL738"/>
      <c r="TAM738"/>
      <c r="TAN738"/>
      <c r="TAO738"/>
      <c r="TAP738"/>
      <c r="TAQ738"/>
      <c r="TAR738"/>
      <c r="TAS738"/>
      <c r="TAT738"/>
      <c r="TAU738"/>
      <c r="TAV738"/>
      <c r="TAW738"/>
      <c r="TAX738"/>
      <c r="TAY738"/>
      <c r="TAZ738"/>
      <c r="TBA738"/>
      <c r="TBB738"/>
      <c r="TBC738"/>
      <c r="TBD738"/>
      <c r="TBE738"/>
      <c r="TBF738"/>
      <c r="TBG738"/>
      <c r="TBH738"/>
      <c r="TBI738"/>
      <c r="TBJ738"/>
      <c r="TBK738"/>
      <c r="TBL738"/>
      <c r="TBM738"/>
      <c r="TBN738"/>
      <c r="TBO738"/>
      <c r="TBP738"/>
      <c r="TBQ738"/>
      <c r="TBR738"/>
      <c r="TBS738"/>
      <c r="TBT738"/>
      <c r="TBU738"/>
      <c r="TBV738"/>
      <c r="TBW738"/>
      <c r="TBX738"/>
      <c r="TBY738"/>
      <c r="TBZ738"/>
      <c r="TCA738"/>
      <c r="TCB738"/>
      <c r="TCC738"/>
      <c r="TCD738"/>
      <c r="TCE738"/>
      <c r="TCF738"/>
      <c r="TCG738"/>
      <c r="TCH738"/>
      <c r="TCI738"/>
      <c r="TCJ738"/>
      <c r="TCK738"/>
      <c r="TCL738"/>
      <c r="TCM738"/>
      <c r="TCN738"/>
      <c r="TCO738"/>
      <c r="TCP738"/>
      <c r="TCQ738"/>
      <c r="TCR738"/>
      <c r="TCS738"/>
      <c r="TCT738"/>
      <c r="TCU738"/>
      <c r="TCV738"/>
      <c r="TCW738"/>
      <c r="TCX738"/>
      <c r="TCY738"/>
      <c r="TCZ738"/>
      <c r="TDA738"/>
      <c r="TDB738"/>
      <c r="TDC738"/>
      <c r="TDD738"/>
      <c r="TDE738"/>
      <c r="TDF738"/>
      <c r="TDG738"/>
      <c r="TDH738"/>
      <c r="TDI738"/>
      <c r="TDJ738"/>
      <c r="TDK738"/>
      <c r="TDL738"/>
      <c r="TDM738"/>
      <c r="TDN738"/>
      <c r="TDO738"/>
      <c r="TDP738"/>
      <c r="TDQ738"/>
      <c r="TDR738"/>
      <c r="TDS738"/>
      <c r="TDT738"/>
      <c r="TDU738"/>
      <c r="TDV738"/>
      <c r="TDW738"/>
      <c r="TDX738"/>
      <c r="TDY738"/>
      <c r="TDZ738"/>
      <c r="TEA738"/>
      <c r="TEB738"/>
      <c r="TEC738"/>
      <c r="TED738"/>
      <c r="TEE738"/>
      <c r="TEF738"/>
      <c r="TEG738"/>
      <c r="TEH738"/>
      <c r="TEI738"/>
      <c r="TEJ738"/>
      <c r="TEK738"/>
      <c r="TEL738"/>
      <c r="TEM738"/>
      <c r="TEN738"/>
      <c r="TEO738"/>
      <c r="TEP738"/>
      <c r="TEQ738"/>
      <c r="TER738"/>
      <c r="TES738"/>
      <c r="TET738"/>
      <c r="TEU738"/>
      <c r="TEV738"/>
      <c r="TEW738"/>
      <c r="TEX738"/>
      <c r="TEY738"/>
      <c r="TEZ738"/>
      <c r="TFA738"/>
      <c r="TFB738"/>
      <c r="TFC738"/>
      <c r="TFD738"/>
      <c r="TFE738"/>
      <c r="TFF738"/>
      <c r="TFG738"/>
      <c r="TFH738"/>
      <c r="TFI738"/>
      <c r="TFJ738"/>
      <c r="TFK738"/>
      <c r="TFL738"/>
      <c r="TFM738"/>
      <c r="TFN738"/>
      <c r="TFO738"/>
      <c r="TFP738"/>
      <c r="TFQ738"/>
      <c r="TFR738"/>
      <c r="TFS738"/>
      <c r="TFT738"/>
      <c r="TFU738"/>
      <c r="TFV738"/>
      <c r="TFW738"/>
      <c r="TFX738"/>
      <c r="TFY738"/>
      <c r="TFZ738"/>
      <c r="TGA738"/>
      <c r="TGB738"/>
      <c r="TGC738"/>
      <c r="TGD738"/>
      <c r="TGE738"/>
      <c r="TGF738"/>
      <c r="TGG738"/>
      <c r="TGH738"/>
      <c r="TGI738"/>
      <c r="TGJ738"/>
      <c r="TGK738"/>
      <c r="TGL738"/>
      <c r="TGM738"/>
      <c r="TGN738"/>
      <c r="TGO738"/>
      <c r="TGP738"/>
      <c r="TGQ738"/>
      <c r="TGR738"/>
      <c r="TGS738"/>
      <c r="TGT738"/>
      <c r="TGU738"/>
      <c r="TGV738"/>
      <c r="TGW738"/>
      <c r="TGX738"/>
      <c r="TGY738"/>
      <c r="TGZ738"/>
      <c r="THA738"/>
      <c r="THB738"/>
      <c r="THC738"/>
      <c r="THD738"/>
      <c r="THE738"/>
      <c r="THF738"/>
      <c r="THG738"/>
      <c r="THH738"/>
      <c r="THI738"/>
      <c r="THJ738"/>
      <c r="THK738"/>
      <c r="THL738"/>
      <c r="THM738"/>
      <c r="THN738"/>
      <c r="THO738"/>
      <c r="THP738"/>
      <c r="THQ738"/>
      <c r="THR738"/>
      <c r="THS738"/>
      <c r="THT738"/>
      <c r="THU738"/>
      <c r="THV738"/>
      <c r="THW738"/>
      <c r="THX738"/>
      <c r="THY738"/>
      <c r="THZ738"/>
      <c r="TIA738"/>
      <c r="TIB738"/>
      <c r="TIC738"/>
      <c r="TID738"/>
      <c r="TIE738"/>
      <c r="TIF738"/>
      <c r="TIG738"/>
      <c r="TIH738"/>
      <c r="TII738"/>
      <c r="TIJ738"/>
      <c r="TIK738"/>
      <c r="TIL738"/>
      <c r="TIM738"/>
      <c r="TIN738"/>
      <c r="TIO738"/>
      <c r="TIP738"/>
      <c r="TIQ738"/>
      <c r="TIR738"/>
      <c r="TIS738"/>
      <c r="TIT738"/>
      <c r="TIU738"/>
      <c r="TIV738"/>
      <c r="TIW738"/>
      <c r="TIX738"/>
      <c r="TIY738"/>
      <c r="TIZ738"/>
      <c r="TJA738"/>
      <c r="TJB738"/>
      <c r="TJC738"/>
      <c r="TJD738"/>
      <c r="TJE738"/>
      <c r="TJF738"/>
      <c r="TJG738"/>
      <c r="TJH738"/>
      <c r="TJI738"/>
      <c r="TJJ738"/>
      <c r="TJK738"/>
      <c r="TJL738"/>
      <c r="TJM738"/>
      <c r="TJN738"/>
      <c r="TJO738"/>
      <c r="TJP738"/>
      <c r="TJQ738"/>
      <c r="TJR738"/>
      <c r="TJS738"/>
      <c r="TJT738"/>
      <c r="TJU738"/>
      <c r="TJV738"/>
      <c r="TJW738"/>
      <c r="TJX738"/>
      <c r="TJY738"/>
      <c r="TJZ738"/>
      <c r="TKA738"/>
      <c r="TKB738"/>
      <c r="TKC738"/>
      <c r="TKD738"/>
      <c r="TKE738"/>
      <c r="TKF738"/>
      <c r="TKG738"/>
      <c r="TKH738"/>
      <c r="TKI738"/>
      <c r="TKJ738"/>
      <c r="TKK738"/>
      <c r="TKL738"/>
      <c r="TKM738"/>
      <c r="TKN738"/>
      <c r="TKO738"/>
      <c r="TKP738"/>
      <c r="TKQ738"/>
      <c r="TKR738"/>
      <c r="TKS738"/>
      <c r="TKT738"/>
      <c r="TKU738"/>
      <c r="TKV738"/>
      <c r="TKW738"/>
      <c r="TKX738"/>
      <c r="TKY738"/>
      <c r="TKZ738"/>
      <c r="TLA738"/>
      <c r="TLB738"/>
      <c r="TLC738"/>
      <c r="TLD738"/>
      <c r="TLE738"/>
      <c r="TLF738"/>
      <c r="TLG738"/>
      <c r="TLH738"/>
      <c r="TLI738"/>
      <c r="TLJ738"/>
      <c r="TLK738"/>
      <c r="TLL738"/>
      <c r="TLM738"/>
      <c r="TLN738"/>
      <c r="TLO738"/>
      <c r="TLP738"/>
      <c r="TLQ738"/>
      <c r="TLR738"/>
      <c r="TLS738"/>
      <c r="TLT738"/>
      <c r="TLU738"/>
      <c r="TLV738"/>
      <c r="TLW738"/>
      <c r="TLX738"/>
      <c r="TLY738"/>
      <c r="TLZ738"/>
      <c r="TMA738"/>
      <c r="TMB738"/>
      <c r="TMC738"/>
      <c r="TMD738"/>
      <c r="TME738"/>
      <c r="TMF738"/>
      <c r="TMG738"/>
      <c r="TMH738"/>
      <c r="TMI738"/>
      <c r="TMJ738"/>
      <c r="TMK738"/>
      <c r="TML738"/>
      <c r="TMM738"/>
      <c r="TMN738"/>
      <c r="TMO738"/>
      <c r="TMP738"/>
      <c r="TMQ738"/>
      <c r="TMR738"/>
      <c r="TMS738"/>
      <c r="TMT738"/>
      <c r="TMU738"/>
      <c r="TMV738"/>
      <c r="TMW738"/>
      <c r="TMX738"/>
      <c r="TMY738"/>
      <c r="TMZ738"/>
      <c r="TNA738"/>
      <c r="TNB738"/>
      <c r="TNC738"/>
      <c r="TND738"/>
      <c r="TNE738"/>
      <c r="TNF738"/>
      <c r="TNG738"/>
      <c r="TNH738"/>
      <c r="TNI738"/>
      <c r="TNJ738"/>
      <c r="TNK738"/>
      <c r="TNL738"/>
      <c r="TNM738"/>
      <c r="TNN738"/>
      <c r="TNO738"/>
      <c r="TNP738"/>
      <c r="TNQ738"/>
      <c r="TNR738"/>
      <c r="TNS738"/>
      <c r="TNT738"/>
      <c r="TNU738"/>
      <c r="TNV738"/>
      <c r="TNW738"/>
      <c r="TNX738"/>
      <c r="TNY738"/>
      <c r="TNZ738"/>
      <c r="TOA738"/>
      <c r="TOB738"/>
      <c r="TOC738"/>
      <c r="TOD738"/>
      <c r="TOE738"/>
      <c r="TOF738"/>
      <c r="TOG738"/>
      <c r="TOH738"/>
      <c r="TOI738"/>
      <c r="TOJ738"/>
      <c r="TOK738"/>
      <c r="TOL738"/>
      <c r="TOM738"/>
      <c r="TON738"/>
      <c r="TOO738"/>
      <c r="TOP738"/>
      <c r="TOQ738"/>
      <c r="TOR738"/>
      <c r="TOS738"/>
      <c r="TOT738"/>
      <c r="TOU738"/>
      <c r="TOV738"/>
      <c r="TOW738"/>
      <c r="TOX738"/>
      <c r="TOY738"/>
      <c r="TOZ738"/>
      <c r="TPA738"/>
      <c r="TPB738"/>
      <c r="TPC738"/>
      <c r="TPD738"/>
      <c r="TPE738"/>
      <c r="TPF738"/>
      <c r="TPG738"/>
      <c r="TPH738"/>
      <c r="TPI738"/>
      <c r="TPJ738"/>
      <c r="TPK738"/>
      <c r="TPL738"/>
      <c r="TPM738"/>
      <c r="TPN738"/>
      <c r="TPO738"/>
      <c r="TPP738"/>
      <c r="TPQ738"/>
      <c r="TPR738"/>
      <c r="TPS738"/>
      <c r="TPT738"/>
      <c r="TPU738"/>
      <c r="TPV738"/>
      <c r="TPW738"/>
      <c r="TPX738"/>
      <c r="TPY738"/>
      <c r="TPZ738"/>
      <c r="TQA738"/>
      <c r="TQB738"/>
      <c r="TQC738"/>
      <c r="TQD738"/>
      <c r="TQE738"/>
      <c r="TQF738"/>
      <c r="TQG738"/>
      <c r="TQH738"/>
      <c r="TQI738"/>
      <c r="TQJ738"/>
      <c r="TQK738"/>
      <c r="TQL738"/>
      <c r="TQM738"/>
      <c r="TQN738"/>
      <c r="TQO738"/>
      <c r="TQP738"/>
      <c r="TQQ738"/>
      <c r="TQR738"/>
      <c r="TQS738"/>
      <c r="TQT738"/>
      <c r="TQU738"/>
      <c r="TQV738"/>
      <c r="TQW738"/>
      <c r="TQX738"/>
      <c r="TQY738"/>
      <c r="TQZ738"/>
      <c r="TRA738"/>
      <c r="TRB738"/>
      <c r="TRC738"/>
      <c r="TRD738"/>
      <c r="TRE738"/>
      <c r="TRF738"/>
      <c r="TRG738"/>
      <c r="TRH738"/>
      <c r="TRI738"/>
      <c r="TRJ738"/>
      <c r="TRK738"/>
      <c r="TRL738"/>
      <c r="TRM738"/>
      <c r="TRN738"/>
      <c r="TRO738"/>
      <c r="TRP738"/>
      <c r="TRQ738"/>
      <c r="TRR738"/>
      <c r="TRS738"/>
      <c r="TRT738"/>
      <c r="TRU738"/>
      <c r="TRV738"/>
      <c r="TRW738"/>
      <c r="TRX738"/>
      <c r="TRY738"/>
      <c r="TRZ738"/>
      <c r="TSA738"/>
      <c r="TSB738"/>
      <c r="TSC738"/>
      <c r="TSD738"/>
      <c r="TSE738"/>
      <c r="TSF738"/>
      <c r="TSG738"/>
      <c r="TSH738"/>
      <c r="TSI738"/>
      <c r="TSJ738"/>
      <c r="TSK738"/>
      <c r="TSL738"/>
      <c r="TSM738"/>
      <c r="TSN738"/>
      <c r="TSO738"/>
      <c r="TSP738"/>
      <c r="TSQ738"/>
      <c r="TSR738"/>
      <c r="TSS738"/>
      <c r="TST738"/>
      <c r="TSU738"/>
      <c r="TSV738"/>
      <c r="TSW738"/>
      <c r="TSX738"/>
      <c r="TSY738"/>
      <c r="TSZ738"/>
      <c r="TTA738"/>
      <c r="TTB738"/>
      <c r="TTC738"/>
      <c r="TTD738"/>
      <c r="TTE738"/>
      <c r="TTF738"/>
      <c r="TTG738"/>
      <c r="TTH738"/>
      <c r="TTI738"/>
      <c r="TTJ738"/>
      <c r="TTK738"/>
      <c r="TTL738"/>
      <c r="TTM738"/>
      <c r="TTN738"/>
      <c r="TTO738"/>
      <c r="TTP738"/>
      <c r="TTQ738"/>
      <c r="TTR738"/>
      <c r="TTS738"/>
      <c r="TTT738"/>
      <c r="TTU738"/>
      <c r="TTV738"/>
      <c r="TTW738"/>
      <c r="TTX738"/>
      <c r="TTY738"/>
      <c r="TTZ738"/>
      <c r="TUA738"/>
      <c r="TUB738"/>
      <c r="TUC738"/>
      <c r="TUD738"/>
      <c r="TUE738"/>
      <c r="TUF738"/>
      <c r="TUG738"/>
      <c r="TUH738"/>
      <c r="TUI738"/>
      <c r="TUJ738"/>
      <c r="TUK738"/>
      <c r="TUL738"/>
      <c r="TUM738"/>
      <c r="TUN738"/>
      <c r="TUO738"/>
      <c r="TUP738"/>
      <c r="TUQ738"/>
      <c r="TUR738"/>
      <c r="TUS738"/>
      <c r="TUT738"/>
      <c r="TUU738"/>
      <c r="TUV738"/>
      <c r="TUW738"/>
      <c r="TUX738"/>
      <c r="TUY738"/>
      <c r="TUZ738"/>
      <c r="TVA738"/>
      <c r="TVB738"/>
      <c r="TVC738"/>
      <c r="TVD738"/>
      <c r="TVE738"/>
      <c r="TVF738"/>
      <c r="TVG738"/>
      <c r="TVH738"/>
      <c r="TVI738"/>
      <c r="TVJ738"/>
      <c r="TVK738"/>
      <c r="TVL738"/>
      <c r="TVM738"/>
      <c r="TVN738"/>
      <c r="TVO738"/>
      <c r="TVP738"/>
      <c r="TVQ738"/>
      <c r="TVR738"/>
      <c r="TVS738"/>
      <c r="TVT738"/>
      <c r="TVU738"/>
      <c r="TVV738"/>
      <c r="TVW738"/>
      <c r="TVX738"/>
      <c r="TVY738"/>
      <c r="TVZ738"/>
      <c r="TWA738"/>
      <c r="TWB738"/>
      <c r="TWC738"/>
      <c r="TWD738"/>
      <c r="TWE738"/>
      <c r="TWF738"/>
      <c r="TWG738"/>
      <c r="TWH738"/>
      <c r="TWI738"/>
      <c r="TWJ738"/>
      <c r="TWK738"/>
      <c r="TWL738"/>
      <c r="TWM738"/>
      <c r="TWN738"/>
      <c r="TWO738"/>
      <c r="TWP738"/>
      <c r="TWQ738"/>
      <c r="TWR738"/>
      <c r="TWS738"/>
      <c r="TWT738"/>
      <c r="TWU738"/>
      <c r="TWV738"/>
      <c r="TWW738"/>
      <c r="TWX738"/>
      <c r="TWY738"/>
      <c r="TWZ738"/>
      <c r="TXA738"/>
      <c r="TXB738"/>
      <c r="TXC738"/>
      <c r="TXD738"/>
      <c r="TXE738"/>
      <c r="TXF738"/>
      <c r="TXG738"/>
      <c r="TXH738"/>
      <c r="TXI738"/>
      <c r="TXJ738"/>
      <c r="TXK738"/>
      <c r="TXL738"/>
      <c r="TXM738"/>
      <c r="TXN738"/>
      <c r="TXO738"/>
      <c r="TXP738"/>
      <c r="TXQ738"/>
      <c r="TXR738"/>
      <c r="TXS738"/>
      <c r="TXT738"/>
      <c r="TXU738"/>
      <c r="TXV738"/>
      <c r="TXW738"/>
      <c r="TXX738"/>
      <c r="TXY738"/>
      <c r="TXZ738"/>
      <c r="TYA738"/>
      <c r="TYB738"/>
      <c r="TYC738"/>
      <c r="TYD738"/>
      <c r="TYE738"/>
      <c r="TYF738"/>
      <c r="TYG738"/>
      <c r="TYH738"/>
      <c r="TYI738"/>
      <c r="TYJ738"/>
      <c r="TYK738"/>
      <c r="TYL738"/>
      <c r="TYM738"/>
      <c r="TYN738"/>
      <c r="TYO738"/>
      <c r="TYP738"/>
      <c r="TYQ738"/>
      <c r="TYR738"/>
      <c r="TYS738"/>
      <c r="TYT738"/>
      <c r="TYU738"/>
      <c r="TYV738"/>
      <c r="TYW738"/>
      <c r="TYX738"/>
      <c r="TYY738"/>
      <c r="TYZ738"/>
      <c r="TZA738"/>
      <c r="TZB738"/>
      <c r="TZC738"/>
      <c r="TZD738"/>
      <c r="TZE738"/>
      <c r="TZF738"/>
      <c r="TZG738"/>
      <c r="TZH738"/>
      <c r="TZI738"/>
      <c r="TZJ738"/>
      <c r="TZK738"/>
      <c r="TZL738"/>
      <c r="TZM738"/>
      <c r="TZN738"/>
      <c r="TZO738"/>
      <c r="TZP738"/>
      <c r="TZQ738"/>
      <c r="TZR738"/>
      <c r="TZS738"/>
      <c r="TZT738"/>
      <c r="TZU738"/>
      <c r="TZV738"/>
      <c r="TZW738"/>
      <c r="TZX738"/>
      <c r="TZY738"/>
      <c r="TZZ738"/>
      <c r="UAA738"/>
      <c r="UAB738"/>
      <c r="UAC738"/>
      <c r="UAD738"/>
      <c r="UAE738"/>
      <c r="UAF738"/>
      <c r="UAG738"/>
      <c r="UAH738"/>
      <c r="UAI738"/>
      <c r="UAJ738"/>
      <c r="UAK738"/>
      <c r="UAL738"/>
      <c r="UAM738"/>
      <c r="UAN738"/>
      <c r="UAO738"/>
      <c r="UAP738"/>
      <c r="UAQ738"/>
      <c r="UAR738"/>
      <c r="UAS738"/>
      <c r="UAT738"/>
      <c r="UAU738"/>
      <c r="UAV738"/>
      <c r="UAW738"/>
      <c r="UAX738"/>
      <c r="UAY738"/>
      <c r="UAZ738"/>
      <c r="UBA738"/>
      <c r="UBB738"/>
      <c r="UBC738"/>
      <c r="UBD738"/>
      <c r="UBE738"/>
      <c r="UBF738"/>
      <c r="UBG738"/>
      <c r="UBH738"/>
      <c r="UBI738"/>
      <c r="UBJ738"/>
      <c r="UBK738"/>
      <c r="UBL738"/>
      <c r="UBM738"/>
      <c r="UBN738"/>
      <c r="UBO738"/>
      <c r="UBP738"/>
      <c r="UBQ738"/>
      <c r="UBR738"/>
      <c r="UBS738"/>
      <c r="UBT738"/>
      <c r="UBU738"/>
      <c r="UBV738"/>
      <c r="UBW738"/>
      <c r="UBX738"/>
      <c r="UBY738"/>
      <c r="UBZ738"/>
      <c r="UCA738"/>
      <c r="UCB738"/>
      <c r="UCC738"/>
      <c r="UCD738"/>
      <c r="UCE738"/>
      <c r="UCF738"/>
      <c r="UCG738"/>
      <c r="UCH738"/>
      <c r="UCI738"/>
      <c r="UCJ738"/>
      <c r="UCK738"/>
      <c r="UCL738"/>
      <c r="UCM738"/>
      <c r="UCN738"/>
      <c r="UCO738"/>
      <c r="UCP738"/>
      <c r="UCQ738"/>
      <c r="UCR738"/>
      <c r="UCS738"/>
      <c r="UCT738"/>
      <c r="UCU738"/>
      <c r="UCV738"/>
      <c r="UCW738"/>
      <c r="UCX738"/>
      <c r="UCY738"/>
      <c r="UCZ738"/>
      <c r="UDA738"/>
      <c r="UDB738"/>
      <c r="UDC738"/>
      <c r="UDD738"/>
      <c r="UDE738"/>
      <c r="UDF738"/>
      <c r="UDG738"/>
      <c r="UDH738"/>
      <c r="UDI738"/>
      <c r="UDJ738"/>
      <c r="UDK738"/>
      <c r="UDL738"/>
      <c r="UDM738"/>
      <c r="UDN738"/>
      <c r="UDO738"/>
      <c r="UDP738"/>
      <c r="UDQ738"/>
      <c r="UDR738"/>
      <c r="UDS738"/>
      <c r="UDT738"/>
      <c r="UDU738"/>
      <c r="UDV738"/>
      <c r="UDW738"/>
      <c r="UDX738"/>
      <c r="UDY738"/>
      <c r="UDZ738"/>
      <c r="UEA738"/>
      <c r="UEB738"/>
      <c r="UEC738"/>
      <c r="UED738"/>
      <c r="UEE738"/>
      <c r="UEF738"/>
      <c r="UEG738"/>
      <c r="UEH738"/>
      <c r="UEI738"/>
      <c r="UEJ738"/>
      <c r="UEK738"/>
      <c r="UEL738"/>
      <c r="UEM738"/>
      <c r="UEN738"/>
      <c r="UEO738"/>
      <c r="UEP738"/>
      <c r="UEQ738"/>
      <c r="UER738"/>
      <c r="UES738"/>
      <c r="UET738"/>
      <c r="UEU738"/>
      <c r="UEV738"/>
      <c r="UEW738"/>
      <c r="UEX738"/>
      <c r="UEY738"/>
      <c r="UEZ738"/>
      <c r="UFA738"/>
      <c r="UFB738"/>
      <c r="UFC738"/>
      <c r="UFD738"/>
      <c r="UFE738"/>
      <c r="UFF738"/>
      <c r="UFG738"/>
      <c r="UFH738"/>
      <c r="UFI738"/>
      <c r="UFJ738"/>
      <c r="UFK738"/>
      <c r="UFL738"/>
      <c r="UFM738"/>
      <c r="UFN738"/>
      <c r="UFO738"/>
      <c r="UFP738"/>
      <c r="UFQ738"/>
      <c r="UFR738"/>
      <c r="UFS738"/>
      <c r="UFT738"/>
      <c r="UFU738"/>
      <c r="UFV738"/>
      <c r="UFW738"/>
      <c r="UFX738"/>
      <c r="UFY738"/>
      <c r="UFZ738"/>
      <c r="UGA738"/>
      <c r="UGB738"/>
      <c r="UGC738"/>
      <c r="UGD738"/>
      <c r="UGE738"/>
      <c r="UGF738"/>
      <c r="UGG738"/>
      <c r="UGH738"/>
      <c r="UGI738"/>
      <c r="UGJ738"/>
      <c r="UGK738"/>
      <c r="UGL738"/>
      <c r="UGM738"/>
      <c r="UGN738"/>
      <c r="UGO738"/>
      <c r="UGP738"/>
      <c r="UGQ738"/>
      <c r="UGR738"/>
      <c r="UGS738"/>
      <c r="UGT738"/>
      <c r="UGU738"/>
      <c r="UGV738"/>
      <c r="UGW738"/>
      <c r="UGX738"/>
      <c r="UGY738"/>
      <c r="UGZ738"/>
      <c r="UHA738"/>
      <c r="UHB738"/>
      <c r="UHC738"/>
      <c r="UHD738"/>
      <c r="UHE738"/>
      <c r="UHF738"/>
      <c r="UHG738"/>
      <c r="UHH738"/>
      <c r="UHI738"/>
      <c r="UHJ738"/>
      <c r="UHK738"/>
      <c r="UHL738"/>
      <c r="UHM738"/>
      <c r="UHN738"/>
      <c r="UHO738"/>
      <c r="UHP738"/>
      <c r="UHQ738"/>
      <c r="UHR738"/>
      <c r="UHS738"/>
      <c r="UHT738"/>
      <c r="UHU738"/>
      <c r="UHV738"/>
      <c r="UHW738"/>
      <c r="UHX738"/>
      <c r="UHY738"/>
      <c r="UHZ738"/>
      <c r="UIA738"/>
      <c r="UIB738"/>
      <c r="UIC738"/>
      <c r="UID738"/>
      <c r="UIE738"/>
      <c r="UIF738"/>
      <c r="UIG738"/>
      <c r="UIH738"/>
      <c r="UII738"/>
      <c r="UIJ738"/>
      <c r="UIK738"/>
      <c r="UIL738"/>
      <c r="UIM738"/>
      <c r="UIN738"/>
      <c r="UIO738"/>
      <c r="UIP738"/>
      <c r="UIQ738"/>
      <c r="UIR738"/>
      <c r="UIS738"/>
      <c r="UIT738"/>
      <c r="UIU738"/>
      <c r="UIV738"/>
      <c r="UIW738"/>
      <c r="UIX738"/>
      <c r="UIY738"/>
      <c r="UIZ738"/>
      <c r="UJA738"/>
      <c r="UJB738"/>
      <c r="UJC738"/>
      <c r="UJD738"/>
      <c r="UJE738"/>
      <c r="UJF738"/>
      <c r="UJG738"/>
      <c r="UJH738"/>
      <c r="UJI738"/>
      <c r="UJJ738"/>
      <c r="UJK738"/>
      <c r="UJL738"/>
      <c r="UJM738"/>
      <c r="UJN738"/>
      <c r="UJO738"/>
      <c r="UJP738"/>
      <c r="UJQ738"/>
      <c r="UJR738"/>
      <c r="UJS738"/>
      <c r="UJT738"/>
      <c r="UJU738"/>
      <c r="UJV738"/>
      <c r="UJW738"/>
      <c r="UJX738"/>
      <c r="UJY738"/>
      <c r="UJZ738"/>
      <c r="UKA738"/>
      <c r="UKB738"/>
      <c r="UKC738"/>
      <c r="UKD738"/>
      <c r="UKE738"/>
      <c r="UKF738"/>
      <c r="UKG738"/>
      <c r="UKH738"/>
      <c r="UKI738"/>
      <c r="UKJ738"/>
      <c r="UKK738"/>
      <c r="UKL738"/>
      <c r="UKM738"/>
      <c r="UKN738"/>
      <c r="UKO738"/>
      <c r="UKP738"/>
      <c r="UKQ738"/>
      <c r="UKR738"/>
      <c r="UKS738"/>
      <c r="UKT738"/>
      <c r="UKU738"/>
      <c r="UKV738"/>
      <c r="UKW738"/>
      <c r="UKX738"/>
      <c r="UKY738"/>
      <c r="UKZ738"/>
      <c r="ULA738"/>
      <c r="ULB738"/>
      <c r="ULC738"/>
      <c r="ULD738"/>
      <c r="ULE738"/>
      <c r="ULF738"/>
      <c r="ULG738"/>
      <c r="ULH738"/>
      <c r="ULI738"/>
      <c r="ULJ738"/>
      <c r="ULK738"/>
      <c r="ULL738"/>
      <c r="ULM738"/>
      <c r="ULN738"/>
      <c r="ULO738"/>
      <c r="ULP738"/>
      <c r="ULQ738"/>
      <c r="ULR738"/>
      <c r="ULS738"/>
      <c r="ULT738"/>
      <c r="ULU738"/>
      <c r="ULV738"/>
      <c r="ULW738"/>
      <c r="ULX738"/>
      <c r="ULY738"/>
      <c r="ULZ738"/>
      <c r="UMA738"/>
      <c r="UMB738"/>
      <c r="UMC738"/>
      <c r="UMD738"/>
      <c r="UME738"/>
      <c r="UMF738"/>
      <c r="UMG738"/>
      <c r="UMH738"/>
      <c r="UMI738"/>
      <c r="UMJ738"/>
      <c r="UMK738"/>
      <c r="UML738"/>
      <c r="UMM738"/>
      <c r="UMN738"/>
      <c r="UMO738"/>
      <c r="UMP738"/>
      <c r="UMQ738"/>
      <c r="UMR738"/>
      <c r="UMS738"/>
      <c r="UMT738"/>
      <c r="UMU738"/>
      <c r="UMV738"/>
      <c r="UMW738"/>
      <c r="UMX738"/>
      <c r="UMY738"/>
      <c r="UMZ738"/>
      <c r="UNA738"/>
      <c r="UNB738"/>
      <c r="UNC738"/>
      <c r="UND738"/>
      <c r="UNE738"/>
      <c r="UNF738"/>
      <c r="UNG738"/>
      <c r="UNH738"/>
      <c r="UNI738"/>
      <c r="UNJ738"/>
      <c r="UNK738"/>
      <c r="UNL738"/>
      <c r="UNM738"/>
      <c r="UNN738"/>
      <c r="UNO738"/>
      <c r="UNP738"/>
      <c r="UNQ738"/>
      <c r="UNR738"/>
      <c r="UNS738"/>
      <c r="UNT738"/>
      <c r="UNU738"/>
      <c r="UNV738"/>
      <c r="UNW738"/>
      <c r="UNX738"/>
      <c r="UNY738"/>
      <c r="UNZ738"/>
      <c r="UOA738"/>
      <c r="UOB738"/>
      <c r="UOC738"/>
      <c r="UOD738"/>
      <c r="UOE738"/>
      <c r="UOF738"/>
      <c r="UOG738"/>
      <c r="UOH738"/>
      <c r="UOI738"/>
      <c r="UOJ738"/>
      <c r="UOK738"/>
      <c r="UOL738"/>
      <c r="UOM738"/>
      <c r="UON738"/>
      <c r="UOO738"/>
      <c r="UOP738"/>
      <c r="UOQ738"/>
      <c r="UOR738"/>
      <c r="UOS738"/>
      <c r="UOT738"/>
      <c r="UOU738"/>
      <c r="UOV738"/>
      <c r="UOW738"/>
      <c r="UOX738"/>
      <c r="UOY738"/>
      <c r="UOZ738"/>
      <c r="UPA738"/>
      <c r="UPB738"/>
      <c r="UPC738"/>
      <c r="UPD738"/>
      <c r="UPE738"/>
      <c r="UPF738"/>
      <c r="UPG738"/>
      <c r="UPH738"/>
      <c r="UPI738"/>
      <c r="UPJ738"/>
      <c r="UPK738"/>
      <c r="UPL738"/>
      <c r="UPM738"/>
      <c r="UPN738"/>
      <c r="UPO738"/>
      <c r="UPP738"/>
      <c r="UPQ738"/>
      <c r="UPR738"/>
      <c r="UPS738"/>
      <c r="UPT738"/>
      <c r="UPU738"/>
      <c r="UPV738"/>
      <c r="UPW738"/>
      <c r="UPX738"/>
      <c r="UPY738"/>
      <c r="UPZ738"/>
      <c r="UQA738"/>
      <c r="UQB738"/>
      <c r="UQC738"/>
      <c r="UQD738"/>
      <c r="UQE738"/>
      <c r="UQF738"/>
      <c r="UQG738"/>
      <c r="UQH738"/>
      <c r="UQI738"/>
      <c r="UQJ738"/>
      <c r="UQK738"/>
      <c r="UQL738"/>
      <c r="UQM738"/>
      <c r="UQN738"/>
      <c r="UQO738"/>
      <c r="UQP738"/>
      <c r="UQQ738"/>
      <c r="UQR738"/>
      <c r="UQS738"/>
      <c r="UQT738"/>
      <c r="UQU738"/>
      <c r="UQV738"/>
      <c r="UQW738"/>
      <c r="UQX738"/>
      <c r="UQY738"/>
      <c r="UQZ738"/>
      <c r="URA738"/>
      <c r="URB738"/>
      <c r="URC738"/>
      <c r="URD738"/>
      <c r="URE738"/>
      <c r="URF738"/>
      <c r="URG738"/>
      <c r="URH738"/>
      <c r="URI738"/>
      <c r="URJ738"/>
      <c r="URK738"/>
      <c r="URL738"/>
      <c r="URM738"/>
      <c r="URN738"/>
      <c r="URO738"/>
      <c r="URP738"/>
      <c r="URQ738"/>
      <c r="URR738"/>
      <c r="URS738"/>
      <c r="URT738"/>
      <c r="URU738"/>
      <c r="URV738"/>
      <c r="URW738"/>
      <c r="URX738"/>
      <c r="URY738"/>
      <c r="URZ738"/>
      <c r="USA738"/>
      <c r="USB738"/>
      <c r="USC738"/>
      <c r="USD738"/>
      <c r="USE738"/>
      <c r="USF738"/>
      <c r="USG738"/>
      <c r="USH738"/>
      <c r="USI738"/>
      <c r="USJ738"/>
      <c r="USK738"/>
      <c r="USL738"/>
      <c r="USM738"/>
      <c r="USN738"/>
      <c r="USO738"/>
      <c r="USP738"/>
      <c r="USQ738"/>
      <c r="USR738"/>
      <c r="USS738"/>
      <c r="UST738"/>
      <c r="USU738"/>
      <c r="USV738"/>
      <c r="USW738"/>
      <c r="USX738"/>
      <c r="USY738"/>
      <c r="USZ738"/>
      <c r="UTA738"/>
      <c r="UTB738"/>
      <c r="UTC738"/>
      <c r="UTD738"/>
      <c r="UTE738"/>
      <c r="UTF738"/>
      <c r="UTG738"/>
      <c r="UTH738"/>
      <c r="UTI738"/>
      <c r="UTJ738"/>
      <c r="UTK738"/>
      <c r="UTL738"/>
      <c r="UTM738"/>
      <c r="UTN738"/>
      <c r="UTO738"/>
      <c r="UTP738"/>
      <c r="UTQ738"/>
      <c r="UTR738"/>
      <c r="UTS738"/>
      <c r="UTT738"/>
      <c r="UTU738"/>
      <c r="UTV738"/>
      <c r="UTW738"/>
      <c r="UTX738"/>
      <c r="UTY738"/>
      <c r="UTZ738"/>
      <c r="UUA738"/>
      <c r="UUB738"/>
      <c r="UUC738"/>
      <c r="UUD738"/>
      <c r="UUE738"/>
      <c r="UUF738"/>
      <c r="UUG738"/>
      <c r="UUH738"/>
      <c r="UUI738"/>
      <c r="UUJ738"/>
      <c r="UUK738"/>
      <c r="UUL738"/>
      <c r="UUM738"/>
      <c r="UUN738"/>
      <c r="UUO738"/>
      <c r="UUP738"/>
      <c r="UUQ738"/>
      <c r="UUR738"/>
      <c r="UUS738"/>
      <c r="UUT738"/>
      <c r="UUU738"/>
      <c r="UUV738"/>
      <c r="UUW738"/>
      <c r="UUX738"/>
      <c r="UUY738"/>
      <c r="UUZ738"/>
      <c r="UVA738"/>
      <c r="UVB738"/>
      <c r="UVC738"/>
      <c r="UVD738"/>
      <c r="UVE738"/>
      <c r="UVF738"/>
      <c r="UVG738"/>
      <c r="UVH738"/>
      <c r="UVI738"/>
      <c r="UVJ738"/>
      <c r="UVK738"/>
      <c r="UVL738"/>
      <c r="UVM738"/>
      <c r="UVN738"/>
      <c r="UVO738"/>
      <c r="UVP738"/>
      <c r="UVQ738"/>
      <c r="UVR738"/>
      <c r="UVS738"/>
      <c r="UVT738"/>
      <c r="UVU738"/>
      <c r="UVV738"/>
      <c r="UVW738"/>
      <c r="UVX738"/>
      <c r="UVY738"/>
      <c r="UVZ738"/>
      <c r="UWA738"/>
      <c r="UWB738"/>
      <c r="UWC738"/>
      <c r="UWD738"/>
      <c r="UWE738"/>
      <c r="UWF738"/>
      <c r="UWG738"/>
      <c r="UWH738"/>
      <c r="UWI738"/>
      <c r="UWJ738"/>
      <c r="UWK738"/>
      <c r="UWL738"/>
      <c r="UWM738"/>
      <c r="UWN738"/>
      <c r="UWO738"/>
      <c r="UWP738"/>
      <c r="UWQ738"/>
      <c r="UWR738"/>
      <c r="UWS738"/>
      <c r="UWT738"/>
      <c r="UWU738"/>
      <c r="UWV738"/>
      <c r="UWW738"/>
      <c r="UWX738"/>
      <c r="UWY738"/>
      <c r="UWZ738"/>
      <c r="UXA738"/>
      <c r="UXB738"/>
      <c r="UXC738"/>
      <c r="UXD738"/>
      <c r="UXE738"/>
      <c r="UXF738"/>
      <c r="UXG738"/>
      <c r="UXH738"/>
      <c r="UXI738"/>
      <c r="UXJ738"/>
      <c r="UXK738"/>
      <c r="UXL738"/>
      <c r="UXM738"/>
      <c r="UXN738"/>
      <c r="UXO738"/>
      <c r="UXP738"/>
      <c r="UXQ738"/>
      <c r="UXR738"/>
      <c r="UXS738"/>
      <c r="UXT738"/>
      <c r="UXU738"/>
      <c r="UXV738"/>
      <c r="UXW738"/>
      <c r="UXX738"/>
      <c r="UXY738"/>
      <c r="UXZ738"/>
      <c r="UYA738"/>
      <c r="UYB738"/>
      <c r="UYC738"/>
      <c r="UYD738"/>
      <c r="UYE738"/>
      <c r="UYF738"/>
      <c r="UYG738"/>
      <c r="UYH738"/>
      <c r="UYI738"/>
      <c r="UYJ738"/>
      <c r="UYK738"/>
      <c r="UYL738"/>
      <c r="UYM738"/>
      <c r="UYN738"/>
      <c r="UYO738"/>
      <c r="UYP738"/>
      <c r="UYQ738"/>
      <c r="UYR738"/>
      <c r="UYS738"/>
      <c r="UYT738"/>
      <c r="UYU738"/>
      <c r="UYV738"/>
      <c r="UYW738"/>
      <c r="UYX738"/>
      <c r="UYY738"/>
      <c r="UYZ738"/>
      <c r="UZA738"/>
      <c r="UZB738"/>
      <c r="UZC738"/>
      <c r="UZD738"/>
      <c r="UZE738"/>
      <c r="UZF738"/>
      <c r="UZG738"/>
      <c r="UZH738"/>
      <c r="UZI738"/>
      <c r="UZJ738"/>
      <c r="UZK738"/>
      <c r="UZL738"/>
      <c r="UZM738"/>
      <c r="UZN738"/>
      <c r="UZO738"/>
      <c r="UZP738"/>
      <c r="UZQ738"/>
      <c r="UZR738"/>
      <c r="UZS738"/>
      <c r="UZT738"/>
      <c r="UZU738"/>
      <c r="UZV738"/>
      <c r="UZW738"/>
      <c r="UZX738"/>
      <c r="UZY738"/>
      <c r="UZZ738"/>
      <c r="VAA738"/>
      <c r="VAB738"/>
      <c r="VAC738"/>
      <c r="VAD738"/>
      <c r="VAE738"/>
      <c r="VAF738"/>
      <c r="VAG738"/>
      <c r="VAH738"/>
      <c r="VAI738"/>
      <c r="VAJ738"/>
      <c r="VAK738"/>
      <c r="VAL738"/>
      <c r="VAM738"/>
      <c r="VAN738"/>
      <c r="VAO738"/>
      <c r="VAP738"/>
      <c r="VAQ738"/>
      <c r="VAR738"/>
      <c r="VAS738"/>
      <c r="VAT738"/>
      <c r="VAU738"/>
      <c r="VAV738"/>
      <c r="VAW738"/>
      <c r="VAX738"/>
      <c r="VAY738"/>
      <c r="VAZ738"/>
      <c r="VBA738"/>
      <c r="VBB738"/>
      <c r="VBC738"/>
      <c r="VBD738"/>
      <c r="VBE738"/>
      <c r="VBF738"/>
      <c r="VBG738"/>
      <c r="VBH738"/>
      <c r="VBI738"/>
      <c r="VBJ738"/>
      <c r="VBK738"/>
      <c r="VBL738"/>
      <c r="VBM738"/>
      <c r="VBN738"/>
      <c r="VBO738"/>
      <c r="VBP738"/>
      <c r="VBQ738"/>
      <c r="VBR738"/>
      <c r="VBS738"/>
      <c r="VBT738"/>
      <c r="VBU738"/>
      <c r="VBV738"/>
      <c r="VBW738"/>
      <c r="VBX738"/>
      <c r="VBY738"/>
      <c r="VBZ738"/>
      <c r="VCA738"/>
      <c r="VCB738"/>
      <c r="VCC738"/>
      <c r="VCD738"/>
      <c r="VCE738"/>
      <c r="VCF738"/>
      <c r="VCG738"/>
      <c r="VCH738"/>
      <c r="VCI738"/>
      <c r="VCJ738"/>
      <c r="VCK738"/>
      <c r="VCL738"/>
      <c r="VCM738"/>
      <c r="VCN738"/>
      <c r="VCO738"/>
      <c r="VCP738"/>
      <c r="VCQ738"/>
      <c r="VCR738"/>
      <c r="VCS738"/>
      <c r="VCT738"/>
      <c r="VCU738"/>
      <c r="VCV738"/>
      <c r="VCW738"/>
      <c r="VCX738"/>
      <c r="VCY738"/>
      <c r="VCZ738"/>
      <c r="VDA738"/>
      <c r="VDB738"/>
      <c r="VDC738"/>
      <c r="VDD738"/>
      <c r="VDE738"/>
      <c r="VDF738"/>
      <c r="VDG738"/>
      <c r="VDH738"/>
      <c r="VDI738"/>
      <c r="VDJ738"/>
      <c r="VDK738"/>
      <c r="VDL738"/>
      <c r="VDM738"/>
      <c r="VDN738"/>
      <c r="VDO738"/>
      <c r="VDP738"/>
      <c r="VDQ738"/>
      <c r="VDR738"/>
      <c r="VDS738"/>
      <c r="VDT738"/>
      <c r="VDU738"/>
      <c r="VDV738"/>
      <c r="VDW738"/>
      <c r="VDX738"/>
      <c r="VDY738"/>
      <c r="VDZ738"/>
      <c r="VEA738"/>
      <c r="VEB738"/>
      <c r="VEC738"/>
      <c r="VED738"/>
      <c r="VEE738"/>
      <c r="VEF738"/>
      <c r="VEG738"/>
      <c r="VEH738"/>
      <c r="VEI738"/>
      <c r="VEJ738"/>
      <c r="VEK738"/>
      <c r="VEL738"/>
      <c r="VEM738"/>
      <c r="VEN738"/>
      <c r="VEO738"/>
      <c r="VEP738"/>
      <c r="VEQ738"/>
      <c r="VER738"/>
      <c r="VES738"/>
      <c r="VET738"/>
      <c r="VEU738"/>
      <c r="VEV738"/>
      <c r="VEW738"/>
      <c r="VEX738"/>
      <c r="VEY738"/>
      <c r="VEZ738"/>
      <c r="VFA738"/>
      <c r="VFB738"/>
      <c r="VFC738"/>
      <c r="VFD738"/>
      <c r="VFE738"/>
      <c r="VFF738"/>
      <c r="VFG738"/>
      <c r="VFH738"/>
      <c r="VFI738"/>
      <c r="VFJ738"/>
      <c r="VFK738"/>
      <c r="VFL738"/>
      <c r="VFM738"/>
      <c r="VFN738"/>
      <c r="VFO738"/>
      <c r="VFP738"/>
      <c r="VFQ738"/>
      <c r="VFR738"/>
      <c r="VFS738"/>
      <c r="VFT738"/>
      <c r="VFU738"/>
      <c r="VFV738"/>
      <c r="VFW738"/>
      <c r="VFX738"/>
      <c r="VFY738"/>
      <c r="VFZ738"/>
      <c r="VGA738"/>
      <c r="VGB738"/>
      <c r="VGC738"/>
      <c r="VGD738"/>
      <c r="VGE738"/>
      <c r="VGF738"/>
      <c r="VGG738"/>
      <c r="VGH738"/>
      <c r="VGI738"/>
      <c r="VGJ738"/>
      <c r="VGK738"/>
      <c r="VGL738"/>
      <c r="VGM738"/>
      <c r="VGN738"/>
      <c r="VGO738"/>
      <c r="VGP738"/>
      <c r="VGQ738"/>
      <c r="VGR738"/>
      <c r="VGS738"/>
      <c r="VGT738"/>
      <c r="VGU738"/>
      <c r="VGV738"/>
      <c r="VGW738"/>
      <c r="VGX738"/>
      <c r="VGY738"/>
      <c r="VGZ738"/>
      <c r="VHA738"/>
      <c r="VHB738"/>
      <c r="VHC738"/>
      <c r="VHD738"/>
      <c r="VHE738"/>
      <c r="VHF738"/>
      <c r="VHG738"/>
      <c r="VHH738"/>
      <c r="VHI738"/>
      <c r="VHJ738"/>
      <c r="VHK738"/>
      <c r="VHL738"/>
      <c r="VHM738"/>
      <c r="VHN738"/>
      <c r="VHO738"/>
      <c r="VHP738"/>
      <c r="VHQ738"/>
      <c r="VHR738"/>
      <c r="VHS738"/>
      <c r="VHT738"/>
      <c r="VHU738"/>
      <c r="VHV738"/>
      <c r="VHW738"/>
      <c r="VHX738"/>
      <c r="VHY738"/>
      <c r="VHZ738"/>
      <c r="VIA738"/>
      <c r="VIB738"/>
      <c r="VIC738"/>
      <c r="VID738"/>
      <c r="VIE738"/>
      <c r="VIF738"/>
      <c r="VIG738"/>
      <c r="VIH738"/>
      <c r="VII738"/>
      <c r="VIJ738"/>
      <c r="VIK738"/>
      <c r="VIL738"/>
      <c r="VIM738"/>
      <c r="VIN738"/>
      <c r="VIO738"/>
      <c r="VIP738"/>
      <c r="VIQ738"/>
      <c r="VIR738"/>
      <c r="VIS738"/>
      <c r="VIT738"/>
      <c r="VIU738"/>
      <c r="VIV738"/>
      <c r="VIW738"/>
      <c r="VIX738"/>
      <c r="VIY738"/>
      <c r="VIZ738"/>
      <c r="VJA738"/>
      <c r="VJB738"/>
      <c r="VJC738"/>
      <c r="VJD738"/>
      <c r="VJE738"/>
      <c r="VJF738"/>
      <c r="VJG738"/>
      <c r="VJH738"/>
      <c r="VJI738"/>
      <c r="VJJ738"/>
      <c r="VJK738"/>
      <c r="VJL738"/>
      <c r="VJM738"/>
      <c r="VJN738"/>
      <c r="VJO738"/>
      <c r="VJP738"/>
      <c r="VJQ738"/>
      <c r="VJR738"/>
      <c r="VJS738"/>
      <c r="VJT738"/>
      <c r="VJU738"/>
      <c r="VJV738"/>
      <c r="VJW738"/>
      <c r="VJX738"/>
      <c r="VJY738"/>
      <c r="VJZ738"/>
      <c r="VKA738"/>
      <c r="VKB738"/>
      <c r="VKC738"/>
      <c r="VKD738"/>
      <c r="VKE738"/>
      <c r="VKF738"/>
      <c r="VKG738"/>
      <c r="VKH738"/>
      <c r="VKI738"/>
      <c r="VKJ738"/>
      <c r="VKK738"/>
      <c r="VKL738"/>
      <c r="VKM738"/>
      <c r="VKN738"/>
      <c r="VKO738"/>
      <c r="VKP738"/>
      <c r="VKQ738"/>
      <c r="VKR738"/>
      <c r="VKS738"/>
      <c r="VKT738"/>
      <c r="VKU738"/>
      <c r="VKV738"/>
      <c r="VKW738"/>
      <c r="VKX738"/>
      <c r="VKY738"/>
      <c r="VKZ738"/>
      <c r="VLA738"/>
      <c r="VLB738"/>
      <c r="VLC738"/>
      <c r="VLD738"/>
      <c r="VLE738"/>
      <c r="VLF738"/>
      <c r="VLG738"/>
      <c r="VLH738"/>
      <c r="VLI738"/>
      <c r="VLJ738"/>
      <c r="VLK738"/>
      <c r="VLL738"/>
      <c r="VLM738"/>
      <c r="VLN738"/>
      <c r="VLO738"/>
      <c r="VLP738"/>
      <c r="VLQ738"/>
      <c r="VLR738"/>
      <c r="VLS738"/>
      <c r="VLT738"/>
      <c r="VLU738"/>
      <c r="VLV738"/>
      <c r="VLW738"/>
      <c r="VLX738"/>
      <c r="VLY738"/>
      <c r="VLZ738"/>
      <c r="VMA738"/>
      <c r="VMB738"/>
      <c r="VMC738"/>
      <c r="VMD738"/>
      <c r="VME738"/>
      <c r="VMF738"/>
      <c r="VMG738"/>
      <c r="VMH738"/>
      <c r="VMI738"/>
      <c r="VMJ738"/>
      <c r="VMK738"/>
      <c r="VML738"/>
      <c r="VMM738"/>
      <c r="VMN738"/>
      <c r="VMO738"/>
      <c r="VMP738"/>
      <c r="VMQ738"/>
      <c r="VMR738"/>
      <c r="VMS738"/>
      <c r="VMT738"/>
      <c r="VMU738"/>
      <c r="VMV738"/>
      <c r="VMW738"/>
      <c r="VMX738"/>
      <c r="VMY738"/>
      <c r="VMZ738"/>
      <c r="VNA738"/>
      <c r="VNB738"/>
      <c r="VNC738"/>
      <c r="VND738"/>
      <c r="VNE738"/>
      <c r="VNF738"/>
      <c r="VNG738"/>
      <c r="VNH738"/>
      <c r="VNI738"/>
      <c r="VNJ738"/>
      <c r="VNK738"/>
      <c r="VNL738"/>
      <c r="VNM738"/>
      <c r="VNN738"/>
      <c r="VNO738"/>
      <c r="VNP738"/>
      <c r="VNQ738"/>
      <c r="VNR738"/>
      <c r="VNS738"/>
      <c r="VNT738"/>
      <c r="VNU738"/>
      <c r="VNV738"/>
      <c r="VNW738"/>
      <c r="VNX738"/>
      <c r="VNY738"/>
      <c r="VNZ738"/>
      <c r="VOA738"/>
      <c r="VOB738"/>
      <c r="VOC738"/>
      <c r="VOD738"/>
      <c r="VOE738"/>
      <c r="VOF738"/>
      <c r="VOG738"/>
      <c r="VOH738"/>
      <c r="VOI738"/>
      <c r="VOJ738"/>
      <c r="VOK738"/>
      <c r="VOL738"/>
      <c r="VOM738"/>
      <c r="VON738"/>
      <c r="VOO738"/>
      <c r="VOP738"/>
      <c r="VOQ738"/>
      <c r="VOR738"/>
      <c r="VOS738"/>
      <c r="VOT738"/>
      <c r="VOU738"/>
      <c r="VOV738"/>
      <c r="VOW738"/>
      <c r="VOX738"/>
      <c r="VOY738"/>
      <c r="VOZ738"/>
      <c r="VPA738"/>
      <c r="VPB738"/>
      <c r="VPC738"/>
      <c r="VPD738"/>
      <c r="VPE738"/>
      <c r="VPF738"/>
      <c r="VPG738"/>
      <c r="VPH738"/>
      <c r="VPI738"/>
      <c r="VPJ738"/>
      <c r="VPK738"/>
      <c r="VPL738"/>
      <c r="VPM738"/>
      <c r="VPN738"/>
      <c r="VPO738"/>
      <c r="VPP738"/>
      <c r="VPQ738"/>
      <c r="VPR738"/>
      <c r="VPS738"/>
      <c r="VPT738"/>
      <c r="VPU738"/>
      <c r="VPV738"/>
      <c r="VPW738"/>
      <c r="VPX738"/>
      <c r="VPY738"/>
      <c r="VPZ738"/>
      <c r="VQA738"/>
      <c r="VQB738"/>
      <c r="VQC738"/>
      <c r="VQD738"/>
      <c r="VQE738"/>
      <c r="VQF738"/>
      <c r="VQG738"/>
      <c r="VQH738"/>
      <c r="VQI738"/>
      <c r="VQJ738"/>
      <c r="VQK738"/>
      <c r="VQL738"/>
      <c r="VQM738"/>
      <c r="VQN738"/>
      <c r="VQO738"/>
      <c r="VQP738"/>
      <c r="VQQ738"/>
      <c r="VQR738"/>
      <c r="VQS738"/>
      <c r="VQT738"/>
      <c r="VQU738"/>
      <c r="VQV738"/>
      <c r="VQW738"/>
      <c r="VQX738"/>
      <c r="VQY738"/>
      <c r="VQZ738"/>
      <c r="VRA738"/>
      <c r="VRB738"/>
      <c r="VRC738"/>
      <c r="VRD738"/>
      <c r="VRE738"/>
      <c r="VRF738"/>
      <c r="VRG738"/>
      <c r="VRH738"/>
      <c r="VRI738"/>
      <c r="VRJ738"/>
      <c r="VRK738"/>
      <c r="VRL738"/>
      <c r="VRM738"/>
      <c r="VRN738"/>
      <c r="VRO738"/>
      <c r="VRP738"/>
      <c r="VRQ738"/>
      <c r="VRR738"/>
      <c r="VRS738"/>
      <c r="VRT738"/>
      <c r="VRU738"/>
      <c r="VRV738"/>
      <c r="VRW738"/>
      <c r="VRX738"/>
      <c r="VRY738"/>
      <c r="VRZ738"/>
      <c r="VSA738"/>
      <c r="VSB738"/>
      <c r="VSC738"/>
      <c r="VSD738"/>
      <c r="VSE738"/>
      <c r="VSF738"/>
      <c r="VSG738"/>
      <c r="VSH738"/>
      <c r="VSI738"/>
      <c r="VSJ738"/>
      <c r="VSK738"/>
      <c r="VSL738"/>
      <c r="VSM738"/>
      <c r="VSN738"/>
      <c r="VSO738"/>
      <c r="VSP738"/>
      <c r="VSQ738"/>
      <c r="VSR738"/>
      <c r="VSS738"/>
      <c r="VST738"/>
      <c r="VSU738"/>
      <c r="VSV738"/>
      <c r="VSW738"/>
      <c r="VSX738"/>
      <c r="VSY738"/>
      <c r="VSZ738"/>
      <c r="VTA738"/>
      <c r="VTB738"/>
      <c r="VTC738"/>
      <c r="VTD738"/>
      <c r="VTE738"/>
      <c r="VTF738"/>
      <c r="VTG738"/>
      <c r="VTH738"/>
      <c r="VTI738"/>
      <c r="VTJ738"/>
      <c r="VTK738"/>
      <c r="VTL738"/>
      <c r="VTM738"/>
      <c r="VTN738"/>
      <c r="VTO738"/>
      <c r="VTP738"/>
      <c r="VTQ738"/>
      <c r="VTR738"/>
      <c r="VTS738"/>
      <c r="VTT738"/>
      <c r="VTU738"/>
      <c r="VTV738"/>
      <c r="VTW738"/>
      <c r="VTX738"/>
      <c r="VTY738"/>
      <c r="VTZ738"/>
      <c r="VUA738"/>
      <c r="VUB738"/>
      <c r="VUC738"/>
      <c r="VUD738"/>
      <c r="VUE738"/>
      <c r="VUF738"/>
      <c r="VUG738"/>
      <c r="VUH738"/>
      <c r="VUI738"/>
      <c r="VUJ738"/>
      <c r="VUK738"/>
      <c r="VUL738"/>
      <c r="VUM738"/>
      <c r="VUN738"/>
      <c r="VUO738"/>
      <c r="VUP738"/>
      <c r="VUQ738"/>
      <c r="VUR738"/>
      <c r="VUS738"/>
      <c r="VUT738"/>
      <c r="VUU738"/>
      <c r="VUV738"/>
      <c r="VUW738"/>
      <c r="VUX738"/>
      <c r="VUY738"/>
      <c r="VUZ738"/>
      <c r="VVA738"/>
      <c r="VVB738"/>
      <c r="VVC738"/>
      <c r="VVD738"/>
      <c r="VVE738"/>
      <c r="VVF738"/>
      <c r="VVG738"/>
      <c r="VVH738"/>
      <c r="VVI738"/>
      <c r="VVJ738"/>
      <c r="VVK738"/>
      <c r="VVL738"/>
      <c r="VVM738"/>
      <c r="VVN738"/>
      <c r="VVO738"/>
      <c r="VVP738"/>
      <c r="VVQ738"/>
      <c r="VVR738"/>
      <c r="VVS738"/>
      <c r="VVT738"/>
      <c r="VVU738"/>
      <c r="VVV738"/>
      <c r="VVW738"/>
      <c r="VVX738"/>
      <c r="VVY738"/>
      <c r="VVZ738"/>
      <c r="VWA738"/>
      <c r="VWB738"/>
      <c r="VWC738"/>
      <c r="VWD738"/>
      <c r="VWE738"/>
      <c r="VWF738"/>
      <c r="VWG738"/>
      <c r="VWH738"/>
      <c r="VWI738"/>
      <c r="VWJ738"/>
      <c r="VWK738"/>
      <c r="VWL738"/>
      <c r="VWM738"/>
      <c r="VWN738"/>
      <c r="VWO738"/>
      <c r="VWP738"/>
      <c r="VWQ738"/>
      <c r="VWR738"/>
      <c r="VWS738"/>
      <c r="VWT738"/>
      <c r="VWU738"/>
      <c r="VWV738"/>
      <c r="VWW738"/>
      <c r="VWX738"/>
      <c r="VWY738"/>
      <c r="VWZ738"/>
      <c r="VXA738"/>
      <c r="VXB738"/>
      <c r="VXC738"/>
      <c r="VXD738"/>
      <c r="VXE738"/>
      <c r="VXF738"/>
      <c r="VXG738"/>
      <c r="VXH738"/>
      <c r="VXI738"/>
      <c r="VXJ738"/>
      <c r="VXK738"/>
      <c r="VXL738"/>
      <c r="VXM738"/>
      <c r="VXN738"/>
      <c r="VXO738"/>
      <c r="VXP738"/>
      <c r="VXQ738"/>
      <c r="VXR738"/>
      <c r="VXS738"/>
      <c r="VXT738"/>
      <c r="VXU738"/>
      <c r="VXV738"/>
      <c r="VXW738"/>
      <c r="VXX738"/>
      <c r="VXY738"/>
      <c r="VXZ738"/>
      <c r="VYA738"/>
      <c r="VYB738"/>
      <c r="VYC738"/>
      <c r="VYD738"/>
      <c r="VYE738"/>
      <c r="VYF738"/>
      <c r="VYG738"/>
      <c r="VYH738"/>
      <c r="VYI738"/>
      <c r="VYJ738"/>
      <c r="VYK738"/>
      <c r="VYL738"/>
      <c r="VYM738"/>
      <c r="VYN738"/>
      <c r="VYO738"/>
      <c r="VYP738"/>
      <c r="VYQ738"/>
      <c r="VYR738"/>
      <c r="VYS738"/>
      <c r="VYT738"/>
      <c r="VYU738"/>
      <c r="VYV738"/>
      <c r="VYW738"/>
      <c r="VYX738"/>
      <c r="VYY738"/>
      <c r="VYZ738"/>
      <c r="VZA738"/>
      <c r="VZB738"/>
      <c r="VZC738"/>
      <c r="VZD738"/>
      <c r="VZE738"/>
      <c r="VZF738"/>
      <c r="VZG738"/>
      <c r="VZH738"/>
      <c r="VZI738"/>
      <c r="VZJ738"/>
      <c r="VZK738"/>
      <c r="VZL738"/>
      <c r="VZM738"/>
      <c r="VZN738"/>
      <c r="VZO738"/>
      <c r="VZP738"/>
      <c r="VZQ738"/>
      <c r="VZR738"/>
      <c r="VZS738"/>
      <c r="VZT738"/>
      <c r="VZU738"/>
      <c r="VZV738"/>
      <c r="VZW738"/>
      <c r="VZX738"/>
      <c r="VZY738"/>
      <c r="VZZ738"/>
      <c r="WAA738"/>
      <c r="WAB738"/>
      <c r="WAC738"/>
      <c r="WAD738"/>
      <c r="WAE738"/>
      <c r="WAF738"/>
      <c r="WAG738"/>
      <c r="WAH738"/>
      <c r="WAI738"/>
      <c r="WAJ738"/>
      <c r="WAK738"/>
      <c r="WAL738"/>
      <c r="WAM738"/>
      <c r="WAN738"/>
      <c r="WAO738"/>
      <c r="WAP738"/>
      <c r="WAQ738"/>
      <c r="WAR738"/>
      <c r="WAS738"/>
      <c r="WAT738"/>
      <c r="WAU738"/>
      <c r="WAV738"/>
      <c r="WAW738"/>
      <c r="WAX738"/>
      <c r="WAY738"/>
      <c r="WAZ738"/>
      <c r="WBA738"/>
      <c r="WBB738"/>
      <c r="WBC738"/>
      <c r="WBD738"/>
      <c r="WBE738"/>
      <c r="WBF738"/>
      <c r="WBG738"/>
      <c r="WBH738"/>
      <c r="WBI738"/>
      <c r="WBJ738"/>
      <c r="WBK738"/>
      <c r="WBL738"/>
      <c r="WBM738"/>
      <c r="WBN738"/>
      <c r="WBO738"/>
      <c r="WBP738"/>
      <c r="WBQ738"/>
      <c r="WBR738"/>
      <c r="WBS738"/>
      <c r="WBT738"/>
      <c r="WBU738"/>
      <c r="WBV738"/>
      <c r="WBW738"/>
      <c r="WBX738"/>
      <c r="WBY738"/>
      <c r="WBZ738"/>
      <c r="WCA738"/>
      <c r="WCB738"/>
      <c r="WCC738"/>
      <c r="WCD738"/>
      <c r="WCE738"/>
      <c r="WCF738"/>
      <c r="WCG738"/>
      <c r="WCH738"/>
      <c r="WCI738"/>
      <c r="WCJ738"/>
      <c r="WCK738"/>
      <c r="WCL738"/>
      <c r="WCM738"/>
      <c r="WCN738"/>
      <c r="WCO738"/>
      <c r="WCP738"/>
      <c r="WCQ738"/>
      <c r="WCR738"/>
      <c r="WCS738"/>
      <c r="WCT738"/>
      <c r="WCU738"/>
      <c r="WCV738"/>
      <c r="WCW738"/>
      <c r="WCX738"/>
      <c r="WCY738"/>
      <c r="WCZ738"/>
      <c r="WDA738"/>
      <c r="WDB738"/>
      <c r="WDC738"/>
      <c r="WDD738"/>
      <c r="WDE738"/>
      <c r="WDF738"/>
      <c r="WDG738"/>
      <c r="WDH738"/>
      <c r="WDI738"/>
      <c r="WDJ738"/>
      <c r="WDK738"/>
      <c r="WDL738"/>
      <c r="WDM738"/>
      <c r="WDN738"/>
      <c r="WDO738"/>
      <c r="WDP738"/>
      <c r="WDQ738"/>
      <c r="WDR738"/>
      <c r="WDS738"/>
      <c r="WDT738"/>
      <c r="WDU738"/>
      <c r="WDV738"/>
      <c r="WDW738"/>
      <c r="WDX738"/>
      <c r="WDY738"/>
      <c r="WDZ738"/>
      <c r="WEA738"/>
      <c r="WEB738"/>
      <c r="WEC738"/>
      <c r="WED738"/>
      <c r="WEE738"/>
      <c r="WEF738"/>
      <c r="WEG738"/>
      <c r="WEH738"/>
      <c r="WEI738"/>
      <c r="WEJ738"/>
      <c r="WEK738"/>
      <c r="WEL738"/>
      <c r="WEM738"/>
      <c r="WEN738"/>
      <c r="WEO738"/>
      <c r="WEP738"/>
      <c r="WEQ738"/>
      <c r="WER738"/>
      <c r="WES738"/>
      <c r="WET738"/>
      <c r="WEU738"/>
      <c r="WEV738"/>
      <c r="WEW738"/>
      <c r="WEX738"/>
      <c r="WEY738"/>
      <c r="WEZ738"/>
      <c r="WFA738"/>
      <c r="WFB738"/>
      <c r="WFC738"/>
      <c r="WFD738"/>
      <c r="WFE738"/>
      <c r="WFF738"/>
      <c r="WFG738"/>
      <c r="WFH738"/>
      <c r="WFI738"/>
      <c r="WFJ738"/>
      <c r="WFK738"/>
      <c r="WFL738"/>
      <c r="WFM738"/>
      <c r="WFN738"/>
      <c r="WFO738"/>
      <c r="WFP738"/>
      <c r="WFQ738"/>
      <c r="WFR738"/>
      <c r="WFS738"/>
      <c r="WFT738"/>
      <c r="WFU738"/>
      <c r="WFV738"/>
      <c r="WFW738"/>
      <c r="WFX738"/>
      <c r="WFY738"/>
      <c r="WFZ738"/>
      <c r="WGA738"/>
      <c r="WGB738"/>
      <c r="WGC738"/>
      <c r="WGD738"/>
      <c r="WGE738"/>
      <c r="WGF738"/>
      <c r="WGG738"/>
      <c r="WGH738"/>
      <c r="WGI738"/>
      <c r="WGJ738"/>
      <c r="WGK738"/>
      <c r="WGL738"/>
      <c r="WGM738"/>
      <c r="WGN738"/>
      <c r="WGO738"/>
      <c r="WGP738"/>
      <c r="WGQ738"/>
      <c r="WGR738"/>
      <c r="WGS738"/>
      <c r="WGT738"/>
      <c r="WGU738"/>
      <c r="WGV738"/>
      <c r="WGW738"/>
      <c r="WGX738"/>
      <c r="WGY738"/>
      <c r="WGZ738"/>
      <c r="WHA738"/>
      <c r="WHB738"/>
      <c r="WHC738"/>
      <c r="WHD738"/>
      <c r="WHE738"/>
      <c r="WHF738"/>
      <c r="WHG738"/>
      <c r="WHH738"/>
      <c r="WHI738"/>
      <c r="WHJ738"/>
      <c r="WHK738"/>
      <c r="WHL738"/>
      <c r="WHM738"/>
      <c r="WHN738"/>
      <c r="WHO738"/>
      <c r="WHP738"/>
      <c r="WHQ738"/>
      <c r="WHR738"/>
      <c r="WHS738"/>
      <c r="WHT738"/>
      <c r="WHU738"/>
      <c r="WHV738"/>
      <c r="WHW738"/>
      <c r="WHX738"/>
      <c r="WHY738"/>
      <c r="WHZ738"/>
      <c r="WIA738"/>
      <c r="WIB738"/>
      <c r="WIC738"/>
      <c r="WID738"/>
      <c r="WIE738"/>
      <c r="WIF738"/>
      <c r="WIG738"/>
      <c r="WIH738"/>
      <c r="WII738"/>
      <c r="WIJ738"/>
      <c r="WIK738"/>
      <c r="WIL738"/>
      <c r="WIM738"/>
      <c r="WIN738"/>
      <c r="WIO738"/>
      <c r="WIP738"/>
      <c r="WIQ738"/>
      <c r="WIR738"/>
      <c r="WIS738"/>
      <c r="WIT738"/>
      <c r="WIU738"/>
      <c r="WIV738"/>
      <c r="WIW738"/>
      <c r="WIX738"/>
      <c r="WIY738"/>
      <c r="WIZ738"/>
      <c r="WJA738"/>
      <c r="WJB738"/>
      <c r="WJC738"/>
      <c r="WJD738"/>
      <c r="WJE738"/>
      <c r="WJF738"/>
      <c r="WJG738"/>
      <c r="WJH738"/>
      <c r="WJI738"/>
      <c r="WJJ738"/>
      <c r="WJK738"/>
      <c r="WJL738"/>
      <c r="WJM738"/>
      <c r="WJN738"/>
      <c r="WJO738"/>
      <c r="WJP738"/>
      <c r="WJQ738"/>
      <c r="WJR738"/>
      <c r="WJS738"/>
      <c r="WJT738"/>
      <c r="WJU738"/>
      <c r="WJV738"/>
      <c r="WJW738"/>
      <c r="WJX738"/>
      <c r="WJY738"/>
      <c r="WJZ738"/>
      <c r="WKA738"/>
      <c r="WKB738"/>
      <c r="WKC738"/>
      <c r="WKD738"/>
      <c r="WKE738"/>
      <c r="WKF738"/>
      <c r="WKG738"/>
      <c r="WKH738"/>
      <c r="WKI738"/>
      <c r="WKJ738"/>
      <c r="WKK738"/>
      <c r="WKL738"/>
      <c r="WKM738"/>
      <c r="WKN738"/>
      <c r="WKO738"/>
      <c r="WKP738"/>
      <c r="WKQ738"/>
      <c r="WKR738"/>
      <c r="WKS738"/>
      <c r="WKT738"/>
      <c r="WKU738"/>
      <c r="WKV738"/>
      <c r="WKW738"/>
      <c r="WKX738"/>
      <c r="WKY738"/>
      <c r="WKZ738"/>
      <c r="WLA738"/>
      <c r="WLB738"/>
      <c r="WLC738"/>
      <c r="WLD738"/>
      <c r="WLE738"/>
      <c r="WLF738"/>
      <c r="WLG738"/>
      <c r="WLH738"/>
      <c r="WLI738"/>
      <c r="WLJ738"/>
      <c r="WLK738"/>
      <c r="WLL738"/>
      <c r="WLM738"/>
      <c r="WLN738"/>
      <c r="WLO738"/>
      <c r="WLP738"/>
      <c r="WLQ738"/>
      <c r="WLR738"/>
      <c r="WLS738"/>
      <c r="WLT738"/>
      <c r="WLU738"/>
      <c r="WLV738"/>
      <c r="WLW738"/>
      <c r="WLX738"/>
      <c r="WLY738"/>
      <c r="WLZ738"/>
      <c r="WMA738"/>
      <c r="WMB738"/>
      <c r="WMC738"/>
      <c r="WMD738"/>
      <c r="WME738"/>
      <c r="WMF738"/>
      <c r="WMG738"/>
      <c r="WMH738"/>
      <c r="WMI738"/>
      <c r="WMJ738"/>
      <c r="WMK738"/>
      <c r="WML738"/>
      <c r="WMM738"/>
      <c r="WMN738"/>
      <c r="WMO738"/>
      <c r="WMP738"/>
      <c r="WMQ738"/>
      <c r="WMR738"/>
      <c r="WMS738"/>
      <c r="WMT738"/>
      <c r="WMU738"/>
      <c r="WMV738"/>
      <c r="WMW738"/>
      <c r="WMX738"/>
      <c r="WMY738"/>
      <c r="WMZ738"/>
      <c r="WNA738"/>
      <c r="WNB738"/>
      <c r="WNC738"/>
      <c r="WND738"/>
      <c r="WNE738"/>
      <c r="WNF738"/>
      <c r="WNG738"/>
      <c r="WNH738"/>
      <c r="WNI738"/>
      <c r="WNJ738"/>
      <c r="WNK738"/>
      <c r="WNL738"/>
      <c r="WNM738"/>
      <c r="WNN738"/>
      <c r="WNO738"/>
      <c r="WNP738"/>
      <c r="WNQ738"/>
      <c r="WNR738"/>
      <c r="WNS738"/>
      <c r="WNT738"/>
      <c r="WNU738"/>
      <c r="WNV738"/>
      <c r="WNW738"/>
      <c r="WNX738"/>
      <c r="WNY738"/>
      <c r="WNZ738"/>
      <c r="WOA738"/>
      <c r="WOB738"/>
      <c r="WOC738"/>
      <c r="WOD738"/>
      <c r="WOE738"/>
      <c r="WOF738"/>
      <c r="WOG738"/>
      <c r="WOH738"/>
      <c r="WOI738"/>
      <c r="WOJ738"/>
      <c r="WOK738"/>
      <c r="WOL738"/>
      <c r="WOM738"/>
      <c r="WON738"/>
      <c r="WOO738"/>
      <c r="WOP738"/>
      <c r="WOQ738"/>
      <c r="WOR738"/>
      <c r="WOS738"/>
      <c r="WOT738"/>
      <c r="WOU738"/>
      <c r="WOV738"/>
      <c r="WOW738"/>
      <c r="WOX738"/>
      <c r="WOY738"/>
      <c r="WOZ738"/>
      <c r="WPA738"/>
      <c r="WPB738"/>
      <c r="WPC738"/>
      <c r="WPD738"/>
      <c r="WPE738"/>
      <c r="WPF738"/>
      <c r="WPG738"/>
      <c r="WPH738"/>
      <c r="WPI738"/>
      <c r="WPJ738"/>
      <c r="WPK738"/>
      <c r="WPL738"/>
      <c r="WPM738"/>
      <c r="WPN738"/>
      <c r="WPO738"/>
      <c r="WPP738"/>
      <c r="WPQ738"/>
      <c r="WPR738"/>
      <c r="WPS738"/>
      <c r="WPT738"/>
      <c r="WPU738"/>
      <c r="WPV738"/>
      <c r="WPW738"/>
      <c r="WPX738"/>
      <c r="WPY738"/>
      <c r="WPZ738"/>
      <c r="WQA738"/>
      <c r="WQB738"/>
      <c r="WQC738"/>
      <c r="WQD738"/>
      <c r="WQE738"/>
      <c r="WQF738"/>
      <c r="WQG738"/>
      <c r="WQH738"/>
      <c r="WQI738"/>
      <c r="WQJ738"/>
      <c r="WQK738"/>
      <c r="WQL738"/>
      <c r="WQM738"/>
      <c r="WQN738"/>
      <c r="WQO738"/>
      <c r="WQP738"/>
      <c r="WQQ738"/>
      <c r="WQR738"/>
      <c r="WQS738"/>
      <c r="WQT738"/>
      <c r="WQU738"/>
      <c r="WQV738"/>
      <c r="WQW738"/>
      <c r="WQX738"/>
      <c r="WQY738"/>
      <c r="WQZ738"/>
      <c r="WRA738"/>
      <c r="WRB738"/>
      <c r="WRC738"/>
      <c r="WRD738"/>
      <c r="WRE738"/>
      <c r="WRF738"/>
      <c r="WRG738"/>
      <c r="WRH738"/>
      <c r="WRI738"/>
      <c r="WRJ738"/>
      <c r="WRK738"/>
      <c r="WRL738"/>
      <c r="WRM738"/>
      <c r="WRN738"/>
      <c r="WRO738"/>
      <c r="WRP738"/>
      <c r="WRQ738"/>
      <c r="WRR738"/>
      <c r="WRS738"/>
      <c r="WRT738"/>
      <c r="WRU738"/>
      <c r="WRV738"/>
      <c r="WRW738"/>
      <c r="WRX738"/>
      <c r="WRY738"/>
      <c r="WRZ738"/>
      <c r="WSA738"/>
      <c r="WSB738"/>
      <c r="WSC738"/>
      <c r="WSD738"/>
      <c r="WSE738"/>
      <c r="WSF738"/>
      <c r="WSG738"/>
      <c r="WSH738"/>
      <c r="WSI738"/>
      <c r="WSJ738"/>
      <c r="WSK738"/>
      <c r="WSL738"/>
      <c r="WSM738"/>
      <c r="WSN738"/>
      <c r="WSO738"/>
      <c r="WSP738"/>
      <c r="WSQ738"/>
      <c r="WSR738"/>
      <c r="WSS738"/>
      <c r="WST738"/>
      <c r="WSU738"/>
      <c r="WSV738"/>
      <c r="WSW738"/>
      <c r="WSX738"/>
      <c r="WSY738"/>
      <c r="WSZ738"/>
      <c r="WTA738"/>
      <c r="WTB738"/>
      <c r="WTC738"/>
      <c r="WTD738"/>
      <c r="WTE738"/>
      <c r="WTF738"/>
      <c r="WTG738"/>
      <c r="WTH738"/>
      <c r="WTI738"/>
      <c r="WTJ738"/>
      <c r="WTK738"/>
      <c r="WTL738"/>
      <c r="WTM738"/>
      <c r="WTN738"/>
      <c r="WTO738"/>
      <c r="WTP738"/>
      <c r="WTQ738"/>
      <c r="WTR738"/>
      <c r="WTS738"/>
      <c r="WTT738"/>
      <c r="WTU738"/>
      <c r="WTV738"/>
      <c r="WTW738"/>
      <c r="WTX738"/>
      <c r="WTY738"/>
      <c r="WTZ738"/>
      <c r="WUA738"/>
      <c r="WUB738"/>
      <c r="WUC738"/>
      <c r="WUD738"/>
      <c r="WUE738"/>
      <c r="WUF738"/>
      <c r="WUG738"/>
      <c r="WUH738"/>
      <c r="WUI738"/>
      <c r="WUJ738"/>
      <c r="WUK738"/>
      <c r="WUL738"/>
      <c r="WUM738"/>
      <c r="WUN738"/>
      <c r="WUO738"/>
      <c r="WUP738"/>
      <c r="WUQ738"/>
      <c r="WUR738"/>
      <c r="WUS738"/>
      <c r="WUT738"/>
      <c r="WUU738"/>
      <c r="WUV738"/>
      <c r="WUW738"/>
      <c r="WUX738"/>
      <c r="WUY738"/>
      <c r="WUZ738"/>
      <c r="WVA738"/>
      <c r="WVB738"/>
      <c r="WVC738"/>
      <c r="WVD738"/>
      <c r="WVE738"/>
      <c r="WVF738"/>
      <c r="WVG738"/>
      <c r="WVH738"/>
      <c r="WVI738"/>
      <c r="WVJ738"/>
      <c r="WVK738"/>
      <c r="WVL738"/>
      <c r="WVM738"/>
      <c r="WVN738"/>
      <c r="WVO738"/>
      <c r="WVP738"/>
      <c r="WVQ738"/>
      <c r="WVR738"/>
      <c r="WVS738"/>
      <c r="WVT738"/>
      <c r="WVU738"/>
      <c r="WVV738"/>
      <c r="WVW738"/>
      <c r="WVX738"/>
      <c r="WVY738"/>
      <c r="WVZ738"/>
      <c r="WWA738"/>
      <c r="WWB738"/>
      <c r="WWC738"/>
      <c r="WWD738"/>
      <c r="WWE738"/>
      <c r="WWF738"/>
      <c r="WWG738"/>
      <c r="WWH738"/>
      <c r="WWI738"/>
      <c r="WWJ738"/>
      <c r="WWK738"/>
      <c r="WWL738"/>
      <c r="WWM738"/>
      <c r="WWN738"/>
      <c r="WWO738"/>
      <c r="WWP738"/>
      <c r="WWQ738"/>
      <c r="WWR738"/>
      <c r="WWS738"/>
      <c r="WWT738"/>
      <c r="WWU738"/>
      <c r="WWV738"/>
      <c r="WWW738"/>
      <c r="WWX738"/>
      <c r="WWY738"/>
      <c r="WWZ738"/>
      <c r="WXA738"/>
      <c r="WXB738"/>
      <c r="WXC738"/>
      <c r="WXD738"/>
      <c r="WXE738"/>
      <c r="WXF738"/>
      <c r="WXG738"/>
      <c r="WXH738"/>
      <c r="WXI738"/>
      <c r="WXJ738"/>
      <c r="WXK738"/>
      <c r="WXL738"/>
      <c r="WXM738"/>
      <c r="WXN738"/>
      <c r="WXO738"/>
      <c r="WXP738"/>
      <c r="WXQ738"/>
      <c r="WXR738"/>
      <c r="WXS738"/>
      <c r="WXT738"/>
      <c r="WXU738"/>
      <c r="WXV738"/>
      <c r="WXW738"/>
      <c r="WXX738"/>
      <c r="WXY738"/>
      <c r="WXZ738"/>
      <c r="WYA738"/>
      <c r="WYB738"/>
      <c r="WYC738"/>
      <c r="WYD738"/>
      <c r="WYE738"/>
      <c r="WYF738"/>
      <c r="WYG738"/>
      <c r="WYH738"/>
      <c r="WYI738"/>
      <c r="WYJ738"/>
      <c r="WYK738"/>
      <c r="WYL738"/>
      <c r="WYM738"/>
      <c r="WYN738"/>
      <c r="WYO738"/>
      <c r="WYP738"/>
      <c r="WYQ738"/>
      <c r="WYR738"/>
      <c r="WYS738"/>
      <c r="WYT738"/>
      <c r="WYU738"/>
      <c r="WYV738"/>
      <c r="WYW738"/>
      <c r="WYX738"/>
      <c r="WYY738"/>
      <c r="WYZ738"/>
      <c r="WZA738"/>
      <c r="WZB738"/>
      <c r="WZC738"/>
      <c r="WZD738"/>
      <c r="WZE738"/>
      <c r="WZF738"/>
      <c r="WZG738"/>
      <c r="WZH738"/>
      <c r="WZI738"/>
      <c r="WZJ738"/>
      <c r="WZK738"/>
      <c r="WZL738"/>
      <c r="WZM738"/>
      <c r="WZN738"/>
      <c r="WZO738"/>
      <c r="WZP738"/>
      <c r="WZQ738"/>
      <c r="WZR738"/>
      <c r="WZS738"/>
      <c r="WZT738"/>
      <c r="WZU738"/>
      <c r="WZV738"/>
      <c r="WZW738"/>
      <c r="WZX738"/>
      <c r="WZY738"/>
      <c r="WZZ738"/>
      <c r="XAA738"/>
      <c r="XAB738"/>
      <c r="XAC738"/>
      <c r="XAD738"/>
      <c r="XAE738"/>
      <c r="XAF738"/>
      <c r="XAG738"/>
      <c r="XAH738"/>
      <c r="XAI738"/>
      <c r="XAJ738"/>
      <c r="XAK738"/>
      <c r="XAL738"/>
      <c r="XAM738"/>
      <c r="XAN738"/>
      <c r="XAO738"/>
      <c r="XAP738"/>
      <c r="XAQ738"/>
      <c r="XAR738"/>
      <c r="XAS738"/>
      <c r="XAT738"/>
      <c r="XAU738"/>
      <c r="XAV738"/>
      <c r="XAW738"/>
      <c r="XAX738"/>
      <c r="XAY738"/>
      <c r="XAZ738"/>
      <c r="XBA738"/>
      <c r="XBB738"/>
      <c r="XBC738"/>
      <c r="XBD738"/>
      <c r="XBE738"/>
      <c r="XBF738"/>
      <c r="XBG738"/>
      <c r="XBH738"/>
      <c r="XBI738"/>
      <c r="XBJ738"/>
      <c r="XBK738"/>
      <c r="XBL738"/>
      <c r="XBM738"/>
      <c r="XBN738"/>
      <c r="XBO738"/>
      <c r="XBP738"/>
      <c r="XBQ738"/>
      <c r="XBR738"/>
      <c r="XBS738"/>
      <c r="XBT738"/>
      <c r="XBU738"/>
      <c r="XBV738"/>
      <c r="XBW738"/>
      <c r="XBX738"/>
      <c r="XBY738"/>
      <c r="XBZ738"/>
      <c r="XCA738"/>
      <c r="XCB738"/>
      <c r="XCC738"/>
      <c r="XCD738"/>
      <c r="XCE738"/>
      <c r="XCF738"/>
      <c r="XCG738"/>
      <c r="XCH738"/>
      <c r="XCI738"/>
      <c r="XCJ738"/>
      <c r="XCK738"/>
      <c r="XCL738"/>
      <c r="XCM738"/>
      <c r="XCN738"/>
      <c r="XCO738"/>
      <c r="XCP738"/>
      <c r="XCQ738"/>
      <c r="XCR738"/>
      <c r="XCS738"/>
      <c r="XCT738"/>
      <c r="XCU738"/>
      <c r="XCV738"/>
      <c r="XCW738"/>
      <c r="XCX738"/>
      <c r="XCY738"/>
      <c r="XCZ738"/>
      <c r="XDA738"/>
      <c r="XDB738"/>
      <c r="XDC738"/>
      <c r="XDD738"/>
      <c r="XDE738"/>
      <c r="XDF738"/>
      <c r="XDG738"/>
      <c r="XDH738"/>
      <c r="XDI738"/>
      <c r="XDJ738"/>
      <c r="XDK738"/>
      <c r="XDL738"/>
      <c r="XDM738"/>
      <c r="XDN738"/>
    </row>
    <row r="739" spans="1:16342" ht="24.75" customHeight="1" x14ac:dyDescent="0.25">
      <c r="A739" s="6">
        <v>731</v>
      </c>
      <c r="B739" s="6" t="s">
        <v>849</v>
      </c>
      <c r="C739" s="6" t="s">
        <v>805</v>
      </c>
      <c r="D739" s="6" t="s">
        <v>186</v>
      </c>
      <c r="E739" s="6" t="s">
        <v>28</v>
      </c>
      <c r="F739" s="6" t="s">
        <v>37</v>
      </c>
      <c r="G739" s="7">
        <v>50000</v>
      </c>
      <c r="H739" s="7">
        <v>0</v>
      </c>
      <c r="I739" s="7">
        <v>50000</v>
      </c>
      <c r="J739" s="7">
        <v>1435</v>
      </c>
      <c r="K739" s="7">
        <v>1854</v>
      </c>
      <c r="L739" s="7">
        <v>1520</v>
      </c>
      <c r="M739" s="7">
        <v>25</v>
      </c>
      <c r="N739" s="7">
        <f t="shared" si="36"/>
        <v>4834</v>
      </c>
      <c r="O739" s="7">
        <f t="shared" si="37"/>
        <v>45166</v>
      </c>
    </row>
    <row r="740" spans="1:16342" ht="24.75" customHeight="1" x14ac:dyDescent="0.25">
      <c r="A740" s="6">
        <v>732</v>
      </c>
      <c r="B740" s="6" t="s">
        <v>850</v>
      </c>
      <c r="C740" s="6" t="s">
        <v>805</v>
      </c>
      <c r="D740" s="6" t="s">
        <v>186</v>
      </c>
      <c r="E740" s="6" t="s">
        <v>28</v>
      </c>
      <c r="F740" s="6" t="s">
        <v>37</v>
      </c>
      <c r="G740" s="7">
        <v>50000</v>
      </c>
      <c r="H740" s="7">
        <v>0</v>
      </c>
      <c r="I740" s="7">
        <v>50000</v>
      </c>
      <c r="J740" s="7">
        <v>1435</v>
      </c>
      <c r="K740" s="7">
        <v>1854</v>
      </c>
      <c r="L740" s="7">
        <v>1520</v>
      </c>
      <c r="M740" s="7">
        <v>425</v>
      </c>
      <c r="N740" s="7">
        <f t="shared" si="36"/>
        <v>5234</v>
      </c>
      <c r="O740" s="7">
        <f t="shared" si="37"/>
        <v>44766</v>
      </c>
    </row>
    <row r="741" spans="1:16342" ht="24.75" customHeight="1" x14ac:dyDescent="0.25">
      <c r="A741" s="6">
        <v>733</v>
      </c>
      <c r="B741" s="6" t="s">
        <v>851</v>
      </c>
      <c r="C741" s="6" t="s">
        <v>805</v>
      </c>
      <c r="D741" s="6" t="s">
        <v>186</v>
      </c>
      <c r="E741" s="6" t="s">
        <v>55</v>
      </c>
      <c r="F741" s="6" t="s">
        <v>29</v>
      </c>
      <c r="G741" s="7">
        <v>50000</v>
      </c>
      <c r="H741" s="7">
        <v>0</v>
      </c>
      <c r="I741" s="7">
        <v>50000</v>
      </c>
      <c r="J741" s="7">
        <v>1435</v>
      </c>
      <c r="K741" s="7">
        <v>1854</v>
      </c>
      <c r="L741" s="7">
        <f t="shared" si="35"/>
        <v>1520</v>
      </c>
      <c r="M741" s="7">
        <v>425</v>
      </c>
      <c r="N741" s="7">
        <f t="shared" si="36"/>
        <v>5234</v>
      </c>
      <c r="O741" s="7">
        <f t="shared" si="37"/>
        <v>44766</v>
      </c>
    </row>
    <row r="742" spans="1:16342" ht="24.75" customHeight="1" x14ac:dyDescent="0.25">
      <c r="A742" s="6">
        <v>734</v>
      </c>
      <c r="B742" s="6" t="s">
        <v>852</v>
      </c>
      <c r="C742" s="6" t="s">
        <v>805</v>
      </c>
      <c r="D742" s="6" t="s">
        <v>177</v>
      </c>
      <c r="E742" s="6" t="s">
        <v>36</v>
      </c>
      <c r="F742" s="6" t="s">
        <v>29</v>
      </c>
      <c r="G742" s="7">
        <v>15000</v>
      </c>
      <c r="H742" s="7">
        <v>0</v>
      </c>
      <c r="I742" s="7">
        <v>15000</v>
      </c>
      <c r="J742" s="7">
        <f>+G742*2.87%</f>
        <v>430.5</v>
      </c>
      <c r="K742" s="7">
        <v>0</v>
      </c>
      <c r="L742" s="7">
        <f t="shared" si="35"/>
        <v>456</v>
      </c>
      <c r="M742" s="7">
        <v>25</v>
      </c>
      <c r="N742" s="7">
        <f t="shared" si="36"/>
        <v>911.5</v>
      </c>
      <c r="O742" s="7">
        <f t="shared" si="37"/>
        <v>14088.5</v>
      </c>
    </row>
    <row r="743" spans="1:16342" ht="24.75" customHeight="1" x14ac:dyDescent="0.25">
      <c r="A743" s="6">
        <v>735</v>
      </c>
      <c r="B743" s="6" t="s">
        <v>853</v>
      </c>
      <c r="C743" s="6" t="s">
        <v>805</v>
      </c>
      <c r="D743" s="6" t="s">
        <v>41</v>
      </c>
      <c r="E743" s="6" t="s">
        <v>36</v>
      </c>
      <c r="F743" s="6" t="s">
        <v>37</v>
      </c>
      <c r="G743" s="7">
        <v>32000</v>
      </c>
      <c r="H743" s="7">
        <v>0</v>
      </c>
      <c r="I743" s="7">
        <v>32000</v>
      </c>
      <c r="J743" s="7">
        <f>+G743*2.87%</f>
        <v>918.4</v>
      </c>
      <c r="K743" s="7">
        <v>0</v>
      </c>
      <c r="L743" s="7">
        <f t="shared" si="35"/>
        <v>972.8</v>
      </c>
      <c r="M743" s="7">
        <v>705</v>
      </c>
      <c r="N743" s="7">
        <f t="shared" si="36"/>
        <v>2596.1999999999998</v>
      </c>
      <c r="O743" s="7">
        <f t="shared" si="37"/>
        <v>29403.8</v>
      </c>
    </row>
    <row r="744" spans="1:16342" ht="24.75" customHeight="1" x14ac:dyDescent="0.25">
      <c r="A744" s="6">
        <v>736</v>
      </c>
      <c r="B744" s="6" t="s">
        <v>854</v>
      </c>
      <c r="C744" s="6" t="s">
        <v>805</v>
      </c>
      <c r="D744" s="6" t="s">
        <v>173</v>
      </c>
      <c r="E744" s="6" t="s">
        <v>36</v>
      </c>
      <c r="F744" s="6" t="s">
        <v>37</v>
      </c>
      <c r="G744" s="7">
        <v>26000</v>
      </c>
      <c r="H744" s="7">
        <v>0</v>
      </c>
      <c r="I744" s="7">
        <v>26000</v>
      </c>
      <c r="J744" s="7">
        <v>746.2</v>
      </c>
      <c r="K744" s="7">
        <v>0</v>
      </c>
      <c r="L744" s="7">
        <f t="shared" si="35"/>
        <v>790.4</v>
      </c>
      <c r="M744" s="7">
        <v>365</v>
      </c>
      <c r="N744" s="7">
        <f t="shared" si="36"/>
        <v>1901.6</v>
      </c>
      <c r="O744" s="7">
        <f t="shared" si="37"/>
        <v>24098.400000000001</v>
      </c>
    </row>
    <row r="745" spans="1:16342" ht="24.75" customHeight="1" x14ac:dyDescent="0.25">
      <c r="A745" s="6">
        <v>737</v>
      </c>
      <c r="B745" s="6" t="s">
        <v>855</v>
      </c>
      <c r="C745" s="6" t="s">
        <v>805</v>
      </c>
      <c r="D745" s="6" t="s">
        <v>67</v>
      </c>
      <c r="E745" s="6" t="s">
        <v>36</v>
      </c>
      <c r="F745" s="6" t="s">
        <v>37</v>
      </c>
      <c r="G745" s="7">
        <v>26000</v>
      </c>
      <c r="H745" s="7">
        <v>0</v>
      </c>
      <c r="I745" s="7">
        <v>26000</v>
      </c>
      <c r="J745" s="7">
        <v>746.2</v>
      </c>
      <c r="K745" s="7">
        <v>0</v>
      </c>
      <c r="L745" s="7">
        <f t="shared" si="35"/>
        <v>790.4</v>
      </c>
      <c r="M745" s="7">
        <v>1257.3</v>
      </c>
      <c r="N745" s="7">
        <f t="shared" si="36"/>
        <v>2793.8999999999996</v>
      </c>
      <c r="O745" s="7">
        <f t="shared" si="37"/>
        <v>23206.1</v>
      </c>
    </row>
    <row r="746" spans="1:16342" ht="24.75" customHeight="1" x14ac:dyDescent="0.25">
      <c r="A746" s="6">
        <v>738</v>
      </c>
      <c r="B746" s="6" t="s">
        <v>856</v>
      </c>
      <c r="C746" s="6" t="s">
        <v>805</v>
      </c>
      <c r="D746" s="6" t="s">
        <v>67</v>
      </c>
      <c r="E746" s="6" t="s">
        <v>36</v>
      </c>
      <c r="F746" s="6" t="s">
        <v>37</v>
      </c>
      <c r="G746" s="7">
        <v>24000</v>
      </c>
      <c r="H746" s="7">
        <v>0</v>
      </c>
      <c r="I746" s="7">
        <v>24000</v>
      </c>
      <c r="J746" s="7">
        <v>688.8</v>
      </c>
      <c r="K746" s="7">
        <v>0</v>
      </c>
      <c r="L746" s="7">
        <v>729.6</v>
      </c>
      <c r="M746" s="7">
        <v>25</v>
      </c>
      <c r="N746" s="7">
        <f t="shared" si="36"/>
        <v>1443.4</v>
      </c>
      <c r="O746" s="7">
        <f t="shared" si="37"/>
        <v>22556.6</v>
      </c>
    </row>
    <row r="747" spans="1:16342" ht="24.75" customHeight="1" x14ac:dyDescent="0.25">
      <c r="A747" s="6">
        <v>739</v>
      </c>
      <c r="B747" s="6" t="s">
        <v>857</v>
      </c>
      <c r="C747" s="6" t="s">
        <v>805</v>
      </c>
      <c r="D747" s="6" t="s">
        <v>177</v>
      </c>
      <c r="E747" s="6" t="s">
        <v>36</v>
      </c>
      <c r="F747" s="6" t="s">
        <v>29</v>
      </c>
      <c r="G747" s="7">
        <v>15000</v>
      </c>
      <c r="H747" s="7">
        <v>0</v>
      </c>
      <c r="I747" s="7">
        <v>15000</v>
      </c>
      <c r="J747" s="7">
        <f>+G747*2.87%</f>
        <v>430.5</v>
      </c>
      <c r="K747" s="7">
        <v>0</v>
      </c>
      <c r="L747" s="7">
        <f t="shared" si="35"/>
        <v>456</v>
      </c>
      <c r="M747" s="7">
        <v>25</v>
      </c>
      <c r="N747" s="7">
        <f t="shared" si="36"/>
        <v>911.5</v>
      </c>
      <c r="O747" s="7">
        <f t="shared" si="37"/>
        <v>14088.5</v>
      </c>
    </row>
    <row r="748" spans="1:16342" ht="24.75" customHeight="1" x14ac:dyDescent="0.25">
      <c r="A748" s="6">
        <v>740</v>
      </c>
      <c r="B748" s="6" t="s">
        <v>858</v>
      </c>
      <c r="C748" s="6" t="s">
        <v>805</v>
      </c>
      <c r="D748" s="6" t="s">
        <v>177</v>
      </c>
      <c r="E748" s="6" t="s">
        <v>36</v>
      </c>
      <c r="F748" s="6" t="s">
        <v>29</v>
      </c>
      <c r="G748" s="7">
        <v>15000</v>
      </c>
      <c r="H748" s="7">
        <v>0</v>
      </c>
      <c r="I748" s="7">
        <v>15000</v>
      </c>
      <c r="J748" s="7">
        <f>+I748*2.87%</f>
        <v>430.5</v>
      </c>
      <c r="K748" s="7">
        <v>0</v>
      </c>
      <c r="L748" s="7">
        <f t="shared" si="35"/>
        <v>456</v>
      </c>
      <c r="M748" s="7">
        <v>4520.59</v>
      </c>
      <c r="N748" s="7">
        <f t="shared" si="36"/>
        <v>5407.09</v>
      </c>
      <c r="O748" s="7">
        <f t="shared" si="37"/>
        <v>9592.91</v>
      </c>
    </row>
    <row r="749" spans="1:16342" ht="24.75" customHeight="1" x14ac:dyDescent="0.25">
      <c r="A749" s="6">
        <v>741</v>
      </c>
      <c r="B749" s="6" t="s">
        <v>859</v>
      </c>
      <c r="C749" s="6" t="s">
        <v>805</v>
      </c>
      <c r="D749" s="6" t="s">
        <v>860</v>
      </c>
      <c r="E749" s="6" t="s">
        <v>55</v>
      </c>
      <c r="F749" s="6" t="s">
        <v>29</v>
      </c>
      <c r="G749" s="7">
        <v>15000</v>
      </c>
      <c r="H749" s="7">
        <v>0</v>
      </c>
      <c r="I749" s="7">
        <v>15000</v>
      </c>
      <c r="J749" s="7">
        <f>+G749*2.87%</f>
        <v>430.5</v>
      </c>
      <c r="K749" s="7">
        <v>0</v>
      </c>
      <c r="L749" s="7">
        <f t="shared" si="35"/>
        <v>456</v>
      </c>
      <c r="M749" s="7">
        <v>5147.3599999999997</v>
      </c>
      <c r="N749" s="7">
        <f t="shared" si="36"/>
        <v>6033.86</v>
      </c>
      <c r="O749" s="7">
        <f t="shared" si="37"/>
        <v>8966.14</v>
      </c>
    </row>
    <row r="750" spans="1:16342" ht="24.75" customHeight="1" x14ac:dyDescent="0.25">
      <c r="A750" s="6">
        <v>742</v>
      </c>
      <c r="B750" s="6" t="s">
        <v>861</v>
      </c>
      <c r="C750" s="6" t="s">
        <v>805</v>
      </c>
      <c r="D750" s="6" t="s">
        <v>41</v>
      </c>
      <c r="E750" s="6" t="s">
        <v>36</v>
      </c>
      <c r="F750" s="6" t="s">
        <v>29</v>
      </c>
      <c r="G750" s="7">
        <v>25000</v>
      </c>
      <c r="H750" s="7">
        <v>0</v>
      </c>
      <c r="I750" s="7">
        <v>25000</v>
      </c>
      <c r="J750" s="7">
        <v>717.5</v>
      </c>
      <c r="K750" s="7">
        <v>0</v>
      </c>
      <c r="L750" s="7">
        <f t="shared" si="35"/>
        <v>760</v>
      </c>
      <c r="M750" s="7">
        <v>1257.3</v>
      </c>
      <c r="N750" s="7">
        <f t="shared" si="36"/>
        <v>2734.8</v>
      </c>
      <c r="O750" s="7">
        <f t="shared" si="37"/>
        <v>22265.200000000001</v>
      </c>
    </row>
    <row r="751" spans="1:16342" ht="24.75" customHeight="1" x14ac:dyDescent="0.25">
      <c r="A751" s="6">
        <v>743</v>
      </c>
      <c r="B751" s="6" t="s">
        <v>1283</v>
      </c>
      <c r="C751" s="6" t="s">
        <v>805</v>
      </c>
      <c r="D751" s="6" t="s">
        <v>41</v>
      </c>
      <c r="E751" s="6" t="s">
        <v>36</v>
      </c>
      <c r="F751" s="6" t="s">
        <v>29</v>
      </c>
      <c r="G751" s="7">
        <v>25000</v>
      </c>
      <c r="H751" s="7">
        <v>0</v>
      </c>
      <c r="I751" s="7">
        <v>25000</v>
      </c>
      <c r="J751" s="7">
        <v>717.5</v>
      </c>
      <c r="K751" s="7">
        <v>0</v>
      </c>
      <c r="L751" s="7">
        <v>760</v>
      </c>
      <c r="M751" s="7">
        <v>25</v>
      </c>
      <c r="N751" s="7">
        <f t="shared" si="36"/>
        <v>1502.5</v>
      </c>
      <c r="O751" s="7">
        <f t="shared" si="37"/>
        <v>23497.5</v>
      </c>
    </row>
    <row r="752" spans="1:16342" ht="24.75" customHeight="1" x14ac:dyDescent="0.25">
      <c r="A752" s="6">
        <v>744</v>
      </c>
      <c r="B752" t="s">
        <v>1306</v>
      </c>
      <c r="C752" s="6" t="s">
        <v>805</v>
      </c>
      <c r="D752" s="6" t="s">
        <v>41</v>
      </c>
      <c r="E752" s="6" t="s">
        <v>36</v>
      </c>
      <c r="F752" s="6" t="s">
        <v>37</v>
      </c>
      <c r="G752" s="7">
        <v>30000</v>
      </c>
      <c r="H752" s="7">
        <v>0</v>
      </c>
      <c r="I752" s="7">
        <v>30000</v>
      </c>
      <c r="J752" s="7">
        <v>861</v>
      </c>
      <c r="K752" s="7">
        <v>0</v>
      </c>
      <c r="L752" s="7">
        <v>912</v>
      </c>
      <c r="M752" s="7">
        <v>25</v>
      </c>
      <c r="N752" s="7">
        <f t="shared" si="36"/>
        <v>1798</v>
      </c>
      <c r="O752" s="7">
        <f t="shared" si="37"/>
        <v>28202</v>
      </c>
    </row>
    <row r="753" spans="1:15" ht="24.75" customHeight="1" x14ac:dyDescent="0.25">
      <c r="A753" s="6">
        <v>745</v>
      </c>
      <c r="B753" t="s">
        <v>1307</v>
      </c>
      <c r="C753" s="6" t="s">
        <v>805</v>
      </c>
      <c r="D753" s="6" t="s">
        <v>41</v>
      </c>
      <c r="E753" s="6" t="s">
        <v>36</v>
      </c>
      <c r="F753" s="6" t="s">
        <v>29</v>
      </c>
      <c r="G753" s="7">
        <v>24000</v>
      </c>
      <c r="H753" s="7">
        <v>0</v>
      </c>
      <c r="I753" s="7">
        <v>24000</v>
      </c>
      <c r="J753" s="7">
        <v>688.8</v>
      </c>
      <c r="K753" s="7">
        <v>0</v>
      </c>
      <c r="L753" s="7">
        <v>729.6</v>
      </c>
      <c r="M753" s="7">
        <v>25</v>
      </c>
      <c r="N753" s="7">
        <f t="shared" si="36"/>
        <v>1443.4</v>
      </c>
      <c r="O753" s="7">
        <f t="shared" si="37"/>
        <v>22556.6</v>
      </c>
    </row>
    <row r="754" spans="1:15" ht="24.75" customHeight="1" x14ac:dyDescent="0.25">
      <c r="A754" s="6">
        <v>746</v>
      </c>
      <c r="B754" s="6" t="s">
        <v>862</v>
      </c>
      <c r="C754" s="6" t="s">
        <v>805</v>
      </c>
      <c r="D754" s="6" t="s">
        <v>67</v>
      </c>
      <c r="E754" s="6" t="s">
        <v>55</v>
      </c>
      <c r="F754" s="6" t="s">
        <v>37</v>
      </c>
      <c r="G754" s="7">
        <v>26000</v>
      </c>
      <c r="H754" s="7">
        <v>0</v>
      </c>
      <c r="I754" s="7">
        <v>26000</v>
      </c>
      <c r="J754" s="7">
        <v>746.2</v>
      </c>
      <c r="K754" s="7">
        <v>0</v>
      </c>
      <c r="L754" s="7">
        <f t="shared" si="35"/>
        <v>790.4</v>
      </c>
      <c r="M754" s="7">
        <v>4827.55</v>
      </c>
      <c r="N754" s="7">
        <f t="shared" si="36"/>
        <v>6364.15</v>
      </c>
      <c r="O754" s="7">
        <f t="shared" si="37"/>
        <v>19635.849999999999</v>
      </c>
    </row>
    <row r="755" spans="1:15" ht="24.75" customHeight="1" x14ac:dyDescent="0.25">
      <c r="A755" s="6">
        <v>747</v>
      </c>
      <c r="B755" s="6" t="s">
        <v>863</v>
      </c>
      <c r="C755" s="6" t="s">
        <v>805</v>
      </c>
      <c r="D755" s="6" t="s">
        <v>186</v>
      </c>
      <c r="E755" s="6" t="s">
        <v>55</v>
      </c>
      <c r="F755" s="6" t="s">
        <v>37</v>
      </c>
      <c r="G755" s="7">
        <v>50000</v>
      </c>
      <c r="H755" s="7">
        <v>0</v>
      </c>
      <c r="I755" s="7">
        <v>50000</v>
      </c>
      <c r="J755" s="7">
        <v>1435</v>
      </c>
      <c r="K755" s="7">
        <v>1854</v>
      </c>
      <c r="L755" s="7">
        <f t="shared" si="35"/>
        <v>1520</v>
      </c>
      <c r="M755" s="7">
        <v>1273.5</v>
      </c>
      <c r="N755" s="7">
        <f t="shared" si="36"/>
        <v>6082.5</v>
      </c>
      <c r="O755" s="7">
        <f t="shared" si="37"/>
        <v>43917.5</v>
      </c>
    </row>
    <row r="756" spans="1:15" ht="24.75" customHeight="1" x14ac:dyDescent="0.25">
      <c r="A756" s="6">
        <v>748</v>
      </c>
      <c r="B756" s="6" t="s">
        <v>864</v>
      </c>
      <c r="C756" s="6" t="s">
        <v>805</v>
      </c>
      <c r="D756" s="6" t="s">
        <v>865</v>
      </c>
      <c r="E756" s="6" t="s">
        <v>55</v>
      </c>
      <c r="F756" s="6" t="s">
        <v>37</v>
      </c>
      <c r="G756" s="7">
        <v>45000</v>
      </c>
      <c r="H756" s="7">
        <v>0</v>
      </c>
      <c r="I756" s="7">
        <v>45000</v>
      </c>
      <c r="J756" s="7">
        <v>1291.5</v>
      </c>
      <c r="K756" s="7">
        <v>1148.33</v>
      </c>
      <c r="L756" s="7">
        <f t="shared" si="35"/>
        <v>1368</v>
      </c>
      <c r="M756" s="7">
        <v>365</v>
      </c>
      <c r="N756" s="7">
        <f t="shared" si="36"/>
        <v>4172.83</v>
      </c>
      <c r="O756" s="7">
        <f t="shared" si="37"/>
        <v>40827.17</v>
      </c>
    </row>
    <row r="757" spans="1:15" ht="24.75" customHeight="1" x14ac:dyDescent="0.25">
      <c r="A757" s="6">
        <v>749</v>
      </c>
      <c r="B757" s="6" t="s">
        <v>866</v>
      </c>
      <c r="C757" s="6" t="s">
        <v>805</v>
      </c>
      <c r="D757" s="6" t="s">
        <v>186</v>
      </c>
      <c r="E757" s="6" t="s">
        <v>28</v>
      </c>
      <c r="F757" s="6" t="s">
        <v>29</v>
      </c>
      <c r="G757" s="7">
        <v>50000</v>
      </c>
      <c r="H757" s="7">
        <v>0</v>
      </c>
      <c r="I757" s="7">
        <v>50000</v>
      </c>
      <c r="J757" s="7">
        <v>1435</v>
      </c>
      <c r="K757" s="7">
        <v>1854</v>
      </c>
      <c r="L757" s="7">
        <f t="shared" si="35"/>
        <v>1520</v>
      </c>
      <c r="M757" s="7">
        <v>425</v>
      </c>
      <c r="N757" s="7">
        <f t="shared" si="36"/>
        <v>5234</v>
      </c>
      <c r="O757" s="7">
        <f t="shared" si="37"/>
        <v>44766</v>
      </c>
    </row>
    <row r="758" spans="1:15" ht="24.75" customHeight="1" x14ac:dyDescent="0.25">
      <c r="A758" s="6">
        <v>750</v>
      </c>
      <c r="B758" s="6" t="s">
        <v>867</v>
      </c>
      <c r="C758" s="6" t="s">
        <v>805</v>
      </c>
      <c r="D758" s="6" t="s">
        <v>133</v>
      </c>
      <c r="E758" s="6" t="s">
        <v>55</v>
      </c>
      <c r="F758" s="6" t="s">
        <v>29</v>
      </c>
      <c r="G758" s="7">
        <v>19292.87</v>
      </c>
      <c r="H758" s="7">
        <v>0</v>
      </c>
      <c r="I758" s="7">
        <v>19292.87</v>
      </c>
      <c r="J758" s="7">
        <v>553.71</v>
      </c>
      <c r="K758" s="7">
        <v>0</v>
      </c>
      <c r="L758" s="7">
        <f t="shared" si="35"/>
        <v>586.50324799999999</v>
      </c>
      <c r="M758" s="7">
        <v>1257.3</v>
      </c>
      <c r="N758" s="7">
        <f t="shared" si="36"/>
        <v>2397.5132480000002</v>
      </c>
      <c r="O758" s="7">
        <f t="shared" si="37"/>
        <v>16895.356752</v>
      </c>
    </row>
    <row r="759" spans="1:15" ht="24.75" customHeight="1" x14ac:dyDescent="0.25">
      <c r="A759" s="6">
        <v>751</v>
      </c>
      <c r="B759" t="s">
        <v>1310</v>
      </c>
      <c r="C759" s="6" t="s">
        <v>805</v>
      </c>
      <c r="D759" s="6" t="s">
        <v>133</v>
      </c>
      <c r="E759" s="6" t="s">
        <v>36</v>
      </c>
      <c r="F759" s="6" t="s">
        <v>29</v>
      </c>
      <c r="G759" s="7">
        <v>18000</v>
      </c>
      <c r="H759" s="7">
        <v>0</v>
      </c>
      <c r="I759" s="7">
        <v>18000</v>
      </c>
      <c r="J759" s="7">
        <v>516.6</v>
      </c>
      <c r="K759" s="7">
        <v>0</v>
      </c>
      <c r="L759" s="7">
        <v>547.20000000000005</v>
      </c>
      <c r="M759" s="7">
        <v>25</v>
      </c>
      <c r="N759" s="7">
        <f t="shared" si="36"/>
        <v>1088.8000000000002</v>
      </c>
      <c r="O759" s="7">
        <f t="shared" si="37"/>
        <v>16911.2</v>
      </c>
    </row>
    <row r="760" spans="1:15" ht="24.75" customHeight="1" x14ac:dyDescent="0.25">
      <c r="A760" s="6">
        <v>752</v>
      </c>
      <c r="B760" t="s">
        <v>1456</v>
      </c>
      <c r="C760" s="6" t="s">
        <v>805</v>
      </c>
      <c r="D760" s="6" t="s">
        <v>133</v>
      </c>
      <c r="E760" s="6" t="s">
        <v>36</v>
      </c>
      <c r="F760" s="6" t="s">
        <v>29</v>
      </c>
      <c r="G760" s="7">
        <v>25000</v>
      </c>
      <c r="H760" s="7">
        <v>0</v>
      </c>
      <c r="I760" s="7">
        <v>25000</v>
      </c>
      <c r="J760" s="7">
        <v>717.5</v>
      </c>
      <c r="K760" s="7">
        <v>0</v>
      </c>
      <c r="L760" s="7">
        <v>760</v>
      </c>
      <c r="M760" s="7">
        <v>25</v>
      </c>
      <c r="N760" s="7">
        <v>1502.5</v>
      </c>
      <c r="O760" s="7">
        <f t="shared" si="37"/>
        <v>23497.5</v>
      </c>
    </row>
    <row r="761" spans="1:15" ht="24.75" customHeight="1" x14ac:dyDescent="0.25">
      <c r="A761" s="6">
        <v>753</v>
      </c>
      <c r="B761" s="6" t="s">
        <v>868</v>
      </c>
      <c r="C761" s="6" t="s">
        <v>805</v>
      </c>
      <c r="D761" s="6" t="s">
        <v>186</v>
      </c>
      <c r="E761" s="6" t="s">
        <v>28</v>
      </c>
      <c r="F761" s="6" t="s">
        <v>37</v>
      </c>
      <c r="G761" s="7">
        <v>50000</v>
      </c>
      <c r="H761" s="7">
        <v>0</v>
      </c>
      <c r="I761" s="7">
        <v>50000</v>
      </c>
      <c r="J761" s="7">
        <v>1435</v>
      </c>
      <c r="K761" s="7">
        <v>1596.68</v>
      </c>
      <c r="L761" s="7">
        <f t="shared" si="35"/>
        <v>1520</v>
      </c>
      <c r="M761" s="7">
        <v>2240.46</v>
      </c>
      <c r="N761" s="7">
        <f t="shared" si="36"/>
        <v>6792.14</v>
      </c>
      <c r="O761" s="7">
        <f t="shared" si="37"/>
        <v>43207.86</v>
      </c>
    </row>
    <row r="762" spans="1:15" ht="24.75" customHeight="1" x14ac:dyDescent="0.25">
      <c r="A762" s="6">
        <v>754</v>
      </c>
      <c r="B762" s="6" t="s">
        <v>869</v>
      </c>
      <c r="C762" s="6" t="s">
        <v>805</v>
      </c>
      <c r="D762" s="6" t="s">
        <v>186</v>
      </c>
      <c r="E762" s="6" t="s">
        <v>28</v>
      </c>
      <c r="F762" s="6" t="s">
        <v>37</v>
      </c>
      <c r="G762" s="7">
        <v>50000</v>
      </c>
      <c r="H762" s="7">
        <v>0</v>
      </c>
      <c r="I762" s="7">
        <v>50000</v>
      </c>
      <c r="J762" s="7">
        <v>1435</v>
      </c>
      <c r="K762" s="7">
        <v>1854</v>
      </c>
      <c r="L762" s="7">
        <v>1520</v>
      </c>
      <c r="M762" s="7">
        <v>125</v>
      </c>
      <c r="N762" s="7">
        <f t="shared" si="36"/>
        <v>4934</v>
      </c>
      <c r="O762" s="7">
        <f t="shared" si="37"/>
        <v>45066</v>
      </c>
    </row>
    <row r="763" spans="1:15" ht="24.75" customHeight="1" x14ac:dyDescent="0.25">
      <c r="A763" s="6">
        <v>755</v>
      </c>
      <c r="B763" s="6" t="s">
        <v>870</v>
      </c>
      <c r="C763" s="6" t="s">
        <v>805</v>
      </c>
      <c r="D763" s="6" t="s">
        <v>177</v>
      </c>
      <c r="E763" s="6" t="s">
        <v>36</v>
      </c>
      <c r="F763" s="6" t="s">
        <v>37</v>
      </c>
      <c r="G763" s="7">
        <v>30000</v>
      </c>
      <c r="H763" s="7">
        <v>0</v>
      </c>
      <c r="I763" s="7">
        <v>30000</v>
      </c>
      <c r="J763" s="7">
        <v>861</v>
      </c>
      <c r="K763" s="7">
        <v>0</v>
      </c>
      <c r="L763" s="7">
        <f t="shared" ref="L763:L776" si="38">+I763*3.04%</f>
        <v>912</v>
      </c>
      <c r="M763" s="7">
        <v>673.5</v>
      </c>
      <c r="N763" s="7">
        <f t="shared" si="36"/>
        <v>2446.5</v>
      </c>
      <c r="O763" s="7">
        <f t="shared" si="37"/>
        <v>27553.5</v>
      </c>
    </row>
    <row r="764" spans="1:15" ht="24.75" customHeight="1" x14ac:dyDescent="0.25">
      <c r="A764" s="6">
        <v>756</v>
      </c>
      <c r="B764" s="6" t="s">
        <v>871</v>
      </c>
      <c r="C764" s="6" t="s">
        <v>805</v>
      </c>
      <c r="D764" s="6" t="s">
        <v>177</v>
      </c>
      <c r="E764" s="6" t="s">
        <v>36</v>
      </c>
      <c r="F764" s="6" t="s">
        <v>37</v>
      </c>
      <c r="G764" s="7">
        <v>15000</v>
      </c>
      <c r="H764" s="7">
        <v>0</v>
      </c>
      <c r="I764" s="7">
        <v>15000</v>
      </c>
      <c r="J764" s="7">
        <f>+I764*2.87%</f>
        <v>430.5</v>
      </c>
      <c r="K764" s="7">
        <v>0</v>
      </c>
      <c r="L764" s="7">
        <f t="shared" si="38"/>
        <v>456</v>
      </c>
      <c r="M764" s="7">
        <v>25</v>
      </c>
      <c r="N764" s="7">
        <f t="shared" si="36"/>
        <v>911.5</v>
      </c>
      <c r="O764" s="7">
        <f t="shared" si="37"/>
        <v>14088.5</v>
      </c>
    </row>
    <row r="765" spans="1:15" ht="24.75" customHeight="1" x14ac:dyDescent="0.25">
      <c r="A765" s="6">
        <v>757</v>
      </c>
      <c r="B765" s="6" t="s">
        <v>872</v>
      </c>
      <c r="C765" s="6" t="s">
        <v>805</v>
      </c>
      <c r="D765" s="6" t="s">
        <v>873</v>
      </c>
      <c r="E765" s="6" t="s">
        <v>28</v>
      </c>
      <c r="F765" s="6" t="s">
        <v>29</v>
      </c>
      <c r="G765" s="7">
        <v>28000</v>
      </c>
      <c r="H765" s="7">
        <v>0</v>
      </c>
      <c r="I765" s="7">
        <v>28000</v>
      </c>
      <c r="J765" s="7">
        <v>803.6</v>
      </c>
      <c r="K765" s="7">
        <v>0</v>
      </c>
      <c r="L765" s="7">
        <f t="shared" si="38"/>
        <v>851.2</v>
      </c>
      <c r="M765" s="7">
        <v>25</v>
      </c>
      <c r="N765" s="7">
        <f t="shared" si="36"/>
        <v>1679.8000000000002</v>
      </c>
      <c r="O765" s="7">
        <f t="shared" si="37"/>
        <v>26320.2</v>
      </c>
    </row>
    <row r="766" spans="1:15" ht="24.75" customHeight="1" x14ac:dyDescent="0.25">
      <c r="A766" s="6">
        <v>758</v>
      </c>
      <c r="B766" s="6" t="s">
        <v>874</v>
      </c>
      <c r="C766" s="6" t="s">
        <v>805</v>
      </c>
      <c r="D766" s="6" t="s">
        <v>70</v>
      </c>
      <c r="E766" s="6" t="s">
        <v>55</v>
      </c>
      <c r="F766" s="6" t="s">
        <v>29</v>
      </c>
      <c r="G766" s="7">
        <v>60000</v>
      </c>
      <c r="H766" s="7">
        <v>0</v>
      </c>
      <c r="I766" s="7">
        <v>60000</v>
      </c>
      <c r="J766" s="7">
        <v>1722</v>
      </c>
      <c r="K766" s="7">
        <v>3486.68</v>
      </c>
      <c r="L766" s="7">
        <f t="shared" si="38"/>
        <v>1824</v>
      </c>
      <c r="M766" s="7">
        <v>1025</v>
      </c>
      <c r="N766" s="7">
        <f t="shared" si="36"/>
        <v>8057.68</v>
      </c>
      <c r="O766" s="7">
        <f t="shared" si="37"/>
        <v>51942.32</v>
      </c>
    </row>
    <row r="767" spans="1:15" ht="24.75" customHeight="1" x14ac:dyDescent="0.25">
      <c r="A767" s="6">
        <v>759</v>
      </c>
      <c r="B767" s="6" t="s">
        <v>875</v>
      </c>
      <c r="C767" s="6" t="s">
        <v>805</v>
      </c>
      <c r="D767" s="6" t="s">
        <v>70</v>
      </c>
      <c r="E767" s="6" t="s">
        <v>55</v>
      </c>
      <c r="F767" s="6" t="s">
        <v>37</v>
      </c>
      <c r="G767" s="7">
        <v>60000</v>
      </c>
      <c r="H767" s="7">
        <v>0</v>
      </c>
      <c r="I767" s="7">
        <v>60000</v>
      </c>
      <c r="J767" s="7">
        <v>1722</v>
      </c>
      <c r="K767" s="7">
        <v>3486.68</v>
      </c>
      <c r="L767" s="7">
        <f t="shared" si="38"/>
        <v>1824</v>
      </c>
      <c r="M767" s="7">
        <v>1785</v>
      </c>
      <c r="N767" s="7">
        <f t="shared" si="36"/>
        <v>8817.68</v>
      </c>
      <c r="O767" s="7">
        <f t="shared" si="37"/>
        <v>51182.32</v>
      </c>
    </row>
    <row r="768" spans="1:15" ht="24.75" customHeight="1" x14ac:dyDescent="0.25">
      <c r="A768" s="6">
        <v>760</v>
      </c>
      <c r="B768" s="6" t="s">
        <v>876</v>
      </c>
      <c r="C768" s="6" t="s">
        <v>805</v>
      </c>
      <c r="D768" s="6" t="s">
        <v>818</v>
      </c>
      <c r="E768" s="6" t="s">
        <v>55</v>
      </c>
      <c r="F768" s="6" t="s">
        <v>37</v>
      </c>
      <c r="G768" s="7">
        <v>50000</v>
      </c>
      <c r="H768" s="7">
        <v>0</v>
      </c>
      <c r="I768" s="7">
        <v>50000</v>
      </c>
      <c r="J768" s="7">
        <v>1435</v>
      </c>
      <c r="K768" s="7">
        <v>1854</v>
      </c>
      <c r="L768" s="7">
        <f t="shared" si="38"/>
        <v>1520</v>
      </c>
      <c r="M768" s="7">
        <v>1373.5</v>
      </c>
      <c r="N768" s="7">
        <f t="shared" ref="N768:N796" si="39">+J768+K768+L768+M768</f>
        <v>6182.5</v>
      </c>
      <c r="O768" s="7">
        <f t="shared" si="37"/>
        <v>43817.5</v>
      </c>
    </row>
    <row r="769" spans="1:15" ht="24.75" customHeight="1" x14ac:dyDescent="0.25">
      <c r="A769" s="6">
        <v>761</v>
      </c>
      <c r="B769" s="6" t="s">
        <v>877</v>
      </c>
      <c r="C769" s="6" t="s">
        <v>805</v>
      </c>
      <c r="D769" s="6" t="s">
        <v>296</v>
      </c>
      <c r="E769" s="6" t="s">
        <v>55</v>
      </c>
      <c r="F769" s="6" t="s">
        <v>29</v>
      </c>
      <c r="G769" s="7">
        <v>60000</v>
      </c>
      <c r="H769" s="7">
        <v>0</v>
      </c>
      <c r="I769" s="7">
        <v>60000</v>
      </c>
      <c r="J769" s="7">
        <v>1722</v>
      </c>
      <c r="K769" s="7">
        <v>3143.58</v>
      </c>
      <c r="L769" s="7">
        <f t="shared" si="38"/>
        <v>1824</v>
      </c>
      <c r="M769" s="7">
        <v>3437.46</v>
      </c>
      <c r="N769" s="7">
        <f t="shared" si="39"/>
        <v>10127.040000000001</v>
      </c>
      <c r="O769" s="7">
        <f t="shared" si="37"/>
        <v>49872.959999999999</v>
      </c>
    </row>
    <row r="770" spans="1:15" ht="24.75" customHeight="1" x14ac:dyDescent="0.25">
      <c r="A770" s="6">
        <v>762</v>
      </c>
      <c r="B770" s="6" t="s">
        <v>878</v>
      </c>
      <c r="C770" s="6" t="s">
        <v>805</v>
      </c>
      <c r="D770" s="6" t="s">
        <v>103</v>
      </c>
      <c r="E770" s="6" t="s">
        <v>36</v>
      </c>
      <c r="F770" s="6" t="s">
        <v>29</v>
      </c>
      <c r="G770" s="7">
        <v>20000</v>
      </c>
      <c r="H770" s="7">
        <v>0</v>
      </c>
      <c r="I770" s="7">
        <v>20000</v>
      </c>
      <c r="J770" s="7">
        <f>+I770*2.87%</f>
        <v>574</v>
      </c>
      <c r="K770" s="7">
        <v>0</v>
      </c>
      <c r="L770" s="7">
        <f t="shared" si="38"/>
        <v>608</v>
      </c>
      <c r="M770" s="7">
        <v>25</v>
      </c>
      <c r="N770" s="7">
        <f t="shared" si="39"/>
        <v>1207</v>
      </c>
      <c r="O770" s="7">
        <f t="shared" si="37"/>
        <v>18793</v>
      </c>
    </row>
    <row r="771" spans="1:15" ht="24.75" customHeight="1" x14ac:dyDescent="0.25">
      <c r="A771" s="6">
        <v>763</v>
      </c>
      <c r="B771" s="6" t="s">
        <v>879</v>
      </c>
      <c r="C771" s="6" t="s">
        <v>805</v>
      </c>
      <c r="D771" s="6" t="s">
        <v>186</v>
      </c>
      <c r="E771" s="6" t="s">
        <v>55</v>
      </c>
      <c r="F771" s="6" t="s">
        <v>29</v>
      </c>
      <c r="G771" s="7">
        <v>50000</v>
      </c>
      <c r="H771" s="7">
        <v>0</v>
      </c>
      <c r="I771" s="7">
        <v>50000</v>
      </c>
      <c r="J771" s="7">
        <v>1435</v>
      </c>
      <c r="K771" s="7">
        <v>1854</v>
      </c>
      <c r="L771" s="7">
        <f t="shared" si="38"/>
        <v>1520</v>
      </c>
      <c r="M771" s="7">
        <v>1657.3</v>
      </c>
      <c r="N771" s="7">
        <f t="shared" si="39"/>
        <v>6466.3</v>
      </c>
      <c r="O771" s="7">
        <f t="shared" si="37"/>
        <v>43533.7</v>
      </c>
    </row>
    <row r="772" spans="1:15" ht="24.75" customHeight="1" x14ac:dyDescent="0.25">
      <c r="A772" s="6">
        <v>764</v>
      </c>
      <c r="B772" s="6" t="s">
        <v>880</v>
      </c>
      <c r="C772" s="6" t="s">
        <v>805</v>
      </c>
      <c r="D772" s="6" t="s">
        <v>818</v>
      </c>
      <c r="E772" s="6" t="s">
        <v>28</v>
      </c>
      <c r="F772" s="6" t="s">
        <v>37</v>
      </c>
      <c r="G772" s="7">
        <v>50000</v>
      </c>
      <c r="H772" s="7">
        <v>0</v>
      </c>
      <c r="I772" s="7">
        <v>50000</v>
      </c>
      <c r="J772" s="7">
        <v>1435</v>
      </c>
      <c r="K772" s="7">
        <v>1854</v>
      </c>
      <c r="L772" s="7">
        <f t="shared" si="38"/>
        <v>1520</v>
      </c>
      <c r="M772" s="7">
        <v>425</v>
      </c>
      <c r="N772" s="7">
        <f t="shared" si="39"/>
        <v>5234</v>
      </c>
      <c r="O772" s="7">
        <f t="shared" si="37"/>
        <v>44766</v>
      </c>
    </row>
    <row r="773" spans="1:15" ht="24.75" customHeight="1" x14ac:dyDescent="0.25">
      <c r="A773" s="6">
        <v>765</v>
      </c>
      <c r="B773" s="6" t="s">
        <v>881</v>
      </c>
      <c r="C773" s="6" t="s">
        <v>805</v>
      </c>
      <c r="D773" s="6" t="s">
        <v>296</v>
      </c>
      <c r="E773" s="6" t="s">
        <v>55</v>
      </c>
      <c r="F773" s="6" t="s">
        <v>29</v>
      </c>
      <c r="G773" s="7">
        <v>60000</v>
      </c>
      <c r="H773" s="7">
        <v>0</v>
      </c>
      <c r="I773" s="7">
        <v>60000</v>
      </c>
      <c r="J773" s="7">
        <v>1722</v>
      </c>
      <c r="K773" s="7">
        <v>3486.68</v>
      </c>
      <c r="L773" s="7">
        <f t="shared" si="38"/>
        <v>1824</v>
      </c>
      <c r="M773" s="7">
        <v>3035.8</v>
      </c>
      <c r="N773" s="7">
        <f t="shared" si="39"/>
        <v>10068.48</v>
      </c>
      <c r="O773" s="7">
        <f t="shared" si="37"/>
        <v>49931.520000000004</v>
      </c>
    </row>
    <row r="774" spans="1:15" ht="24.75" customHeight="1" x14ac:dyDescent="0.25">
      <c r="A774" s="6">
        <v>766</v>
      </c>
      <c r="B774" s="6" t="s">
        <v>882</v>
      </c>
      <c r="C774" s="6" t="s">
        <v>805</v>
      </c>
      <c r="D774" s="6" t="s">
        <v>96</v>
      </c>
      <c r="E774" s="6" t="s">
        <v>28</v>
      </c>
      <c r="F774" s="6" t="s">
        <v>29</v>
      </c>
      <c r="G774" s="7">
        <v>20000</v>
      </c>
      <c r="H774" s="7">
        <v>0</v>
      </c>
      <c r="I774" s="7">
        <v>20000</v>
      </c>
      <c r="J774" s="7">
        <v>574</v>
      </c>
      <c r="K774" s="7">
        <v>0</v>
      </c>
      <c r="L774" s="7">
        <v>608</v>
      </c>
      <c r="M774" s="7">
        <v>25</v>
      </c>
      <c r="N774" s="7">
        <f t="shared" si="39"/>
        <v>1207</v>
      </c>
      <c r="O774" s="7">
        <f t="shared" si="37"/>
        <v>18793</v>
      </c>
    </row>
    <row r="775" spans="1:15" ht="24.75" customHeight="1" x14ac:dyDescent="0.25">
      <c r="A775" s="6">
        <v>767</v>
      </c>
      <c r="B775" s="6" t="s">
        <v>883</v>
      </c>
      <c r="C775" s="6" t="s">
        <v>805</v>
      </c>
      <c r="D775" s="6" t="s">
        <v>296</v>
      </c>
      <c r="E775" s="6" t="s">
        <v>55</v>
      </c>
      <c r="F775" s="6" t="s">
        <v>29</v>
      </c>
      <c r="G775" s="7">
        <v>60000</v>
      </c>
      <c r="H775" s="7">
        <v>0</v>
      </c>
      <c r="I775" s="7">
        <v>60000</v>
      </c>
      <c r="J775" s="7">
        <v>1722</v>
      </c>
      <c r="K775" s="7">
        <v>3143.58</v>
      </c>
      <c r="L775" s="7">
        <f t="shared" si="38"/>
        <v>1824</v>
      </c>
      <c r="M775" s="7">
        <v>2140.46</v>
      </c>
      <c r="N775" s="7">
        <f t="shared" si="39"/>
        <v>8830.0400000000009</v>
      </c>
      <c r="O775" s="7">
        <f t="shared" si="37"/>
        <v>51169.96</v>
      </c>
    </row>
    <row r="776" spans="1:15" ht="24.75" customHeight="1" x14ac:dyDescent="0.25">
      <c r="A776" s="6">
        <v>768</v>
      </c>
      <c r="B776" s="6" t="s">
        <v>884</v>
      </c>
      <c r="C776" s="6" t="s">
        <v>805</v>
      </c>
      <c r="D776" s="6" t="s">
        <v>35</v>
      </c>
      <c r="E776" s="6" t="s">
        <v>28</v>
      </c>
      <c r="F776" s="6" t="s">
        <v>37</v>
      </c>
      <c r="G776" s="7">
        <v>34500</v>
      </c>
      <c r="H776" s="7">
        <v>0</v>
      </c>
      <c r="I776" s="7">
        <v>34500</v>
      </c>
      <c r="J776" s="7">
        <v>990.15</v>
      </c>
      <c r="K776" s="7">
        <v>0</v>
      </c>
      <c r="L776" s="7">
        <f t="shared" si="38"/>
        <v>1048.8</v>
      </c>
      <c r="M776" s="7">
        <v>25</v>
      </c>
      <c r="N776" s="7">
        <f t="shared" si="39"/>
        <v>2063.9499999999998</v>
      </c>
      <c r="O776" s="7">
        <f t="shared" si="37"/>
        <v>32436.05</v>
      </c>
    </row>
    <row r="777" spans="1:15" ht="24.75" customHeight="1" x14ac:dyDescent="0.25">
      <c r="A777" s="6">
        <v>769</v>
      </c>
      <c r="B777" t="s">
        <v>1284</v>
      </c>
      <c r="C777" s="6" t="s">
        <v>805</v>
      </c>
      <c r="D777" s="6" t="s">
        <v>256</v>
      </c>
      <c r="E777" s="6" t="s">
        <v>36</v>
      </c>
      <c r="F777" s="6" t="s">
        <v>29</v>
      </c>
      <c r="G777" s="7">
        <v>15000</v>
      </c>
      <c r="H777" s="7">
        <v>0</v>
      </c>
      <c r="I777" s="7">
        <v>15000</v>
      </c>
      <c r="J777" s="7">
        <v>430.5</v>
      </c>
      <c r="K777" s="7">
        <v>0</v>
      </c>
      <c r="L777" s="7">
        <v>456</v>
      </c>
      <c r="M777" s="7">
        <v>25</v>
      </c>
      <c r="N777" s="7">
        <f t="shared" si="39"/>
        <v>911.5</v>
      </c>
      <c r="O777" s="7">
        <f t="shared" si="37"/>
        <v>14088.5</v>
      </c>
    </row>
    <row r="778" spans="1:15" ht="24.75" customHeight="1" x14ac:dyDescent="0.25">
      <c r="A778" s="6">
        <v>770</v>
      </c>
      <c r="B778" t="s">
        <v>1285</v>
      </c>
      <c r="C778" s="6" t="s">
        <v>805</v>
      </c>
      <c r="D778" t="s">
        <v>256</v>
      </c>
      <c r="E778" s="6" t="s">
        <v>36</v>
      </c>
      <c r="F778" s="6" t="s">
        <v>29</v>
      </c>
      <c r="G778" s="7">
        <v>15000</v>
      </c>
      <c r="H778" s="7">
        <v>0</v>
      </c>
      <c r="I778" s="7">
        <v>15000</v>
      </c>
      <c r="J778" s="7">
        <v>430.5</v>
      </c>
      <c r="K778" s="7">
        <v>0</v>
      </c>
      <c r="L778" s="7">
        <v>456</v>
      </c>
      <c r="M778" s="7">
        <v>25</v>
      </c>
      <c r="N778" s="7">
        <f t="shared" si="39"/>
        <v>911.5</v>
      </c>
      <c r="O778" s="7">
        <f t="shared" si="37"/>
        <v>14088.5</v>
      </c>
    </row>
    <row r="779" spans="1:15" ht="24.75" customHeight="1" x14ac:dyDescent="0.25">
      <c r="A779" s="6">
        <v>771</v>
      </c>
      <c r="B779" t="s">
        <v>1286</v>
      </c>
      <c r="C779" s="6" t="s">
        <v>805</v>
      </c>
      <c r="D779" t="s">
        <v>256</v>
      </c>
      <c r="E779" s="6" t="s">
        <v>36</v>
      </c>
      <c r="F779" s="6" t="s">
        <v>29</v>
      </c>
      <c r="G779" s="7">
        <v>24000</v>
      </c>
      <c r="H779" s="7">
        <v>0</v>
      </c>
      <c r="I779" s="7">
        <v>24000</v>
      </c>
      <c r="J779" s="7">
        <v>688.8</v>
      </c>
      <c r="K779" s="7">
        <v>0</v>
      </c>
      <c r="L779" s="7">
        <v>729.6</v>
      </c>
      <c r="M779" s="7">
        <v>25</v>
      </c>
      <c r="N779" s="7">
        <f t="shared" si="39"/>
        <v>1443.4</v>
      </c>
      <c r="O779" s="7">
        <f t="shared" si="37"/>
        <v>22556.6</v>
      </c>
    </row>
    <row r="780" spans="1:15" ht="24.75" customHeight="1" x14ac:dyDescent="0.25">
      <c r="A780" s="6">
        <v>772</v>
      </c>
      <c r="B780" t="s">
        <v>1287</v>
      </c>
      <c r="C780" s="6" t="s">
        <v>805</v>
      </c>
      <c r="D780" t="s">
        <v>256</v>
      </c>
      <c r="E780" s="6" t="s">
        <v>36</v>
      </c>
      <c r="F780" s="6" t="s">
        <v>29</v>
      </c>
      <c r="G780" s="7">
        <v>18000</v>
      </c>
      <c r="H780" s="7">
        <v>0</v>
      </c>
      <c r="I780" s="7">
        <v>18000</v>
      </c>
      <c r="J780" s="7">
        <v>516.6</v>
      </c>
      <c r="K780" s="7">
        <v>0</v>
      </c>
      <c r="L780" s="7">
        <v>547.20000000000005</v>
      </c>
      <c r="M780" s="7">
        <v>25</v>
      </c>
      <c r="N780" s="7">
        <f t="shared" si="39"/>
        <v>1088.8000000000002</v>
      </c>
      <c r="O780" s="7">
        <f t="shared" si="37"/>
        <v>16911.2</v>
      </c>
    </row>
    <row r="781" spans="1:15" ht="24.75" customHeight="1" x14ac:dyDescent="0.25">
      <c r="A781" s="6">
        <v>773</v>
      </c>
      <c r="B781" t="s">
        <v>1294</v>
      </c>
      <c r="C781" s="6" t="s">
        <v>805</v>
      </c>
      <c r="D781" t="s">
        <v>256</v>
      </c>
      <c r="E781" s="6" t="s">
        <v>36</v>
      </c>
      <c r="F781" s="6" t="s">
        <v>29</v>
      </c>
      <c r="G781" s="7">
        <v>15000</v>
      </c>
      <c r="H781" s="7">
        <v>0</v>
      </c>
      <c r="I781" s="7">
        <v>15000</v>
      </c>
      <c r="J781" s="7">
        <v>430.5</v>
      </c>
      <c r="K781" s="7">
        <v>0</v>
      </c>
      <c r="L781" s="7">
        <v>456</v>
      </c>
      <c r="M781" s="7">
        <v>25</v>
      </c>
      <c r="N781" s="7">
        <f t="shared" si="39"/>
        <v>911.5</v>
      </c>
      <c r="O781" s="7">
        <f t="shared" si="37"/>
        <v>14088.5</v>
      </c>
    </row>
    <row r="782" spans="1:15" ht="24.75" customHeight="1" x14ac:dyDescent="0.25">
      <c r="A782" s="6">
        <v>774</v>
      </c>
      <c r="B782" t="s">
        <v>1297</v>
      </c>
      <c r="C782" s="6" t="s">
        <v>805</v>
      </c>
      <c r="D782" t="s">
        <v>256</v>
      </c>
      <c r="E782" s="6" t="s">
        <v>36</v>
      </c>
      <c r="F782" s="6" t="s">
        <v>29</v>
      </c>
      <c r="G782" s="7">
        <v>15000</v>
      </c>
      <c r="H782" s="7">
        <v>0</v>
      </c>
      <c r="I782" s="7">
        <v>15000</v>
      </c>
      <c r="J782" s="7">
        <v>430.5</v>
      </c>
      <c r="K782" s="7">
        <v>0</v>
      </c>
      <c r="L782" s="7">
        <v>456</v>
      </c>
      <c r="M782" s="7">
        <v>25</v>
      </c>
      <c r="N782" s="7">
        <f t="shared" si="39"/>
        <v>911.5</v>
      </c>
      <c r="O782" s="7">
        <f t="shared" si="37"/>
        <v>14088.5</v>
      </c>
    </row>
    <row r="783" spans="1:15" ht="24.75" customHeight="1" x14ac:dyDescent="0.25">
      <c r="A783" s="6">
        <v>775</v>
      </c>
      <c r="B783" t="s">
        <v>1299</v>
      </c>
      <c r="C783" s="6" t="s">
        <v>805</v>
      </c>
      <c r="D783" t="s">
        <v>256</v>
      </c>
      <c r="E783" s="6" t="s">
        <v>36</v>
      </c>
      <c r="F783" s="6" t="s">
        <v>29</v>
      </c>
      <c r="G783" s="7">
        <v>15000</v>
      </c>
      <c r="H783" s="7">
        <v>0</v>
      </c>
      <c r="I783" s="7">
        <v>15000</v>
      </c>
      <c r="J783" s="7">
        <v>430.5</v>
      </c>
      <c r="K783" s="7">
        <v>0</v>
      </c>
      <c r="L783" s="7">
        <v>456</v>
      </c>
      <c r="M783" s="7">
        <v>25</v>
      </c>
      <c r="N783" s="7">
        <f t="shared" si="39"/>
        <v>911.5</v>
      </c>
      <c r="O783" s="7">
        <f t="shared" si="37"/>
        <v>14088.5</v>
      </c>
    </row>
    <row r="784" spans="1:15" ht="24.75" customHeight="1" x14ac:dyDescent="0.25">
      <c r="A784" s="6">
        <v>776</v>
      </c>
      <c r="B784" t="s">
        <v>1301</v>
      </c>
      <c r="C784" s="6" t="s">
        <v>805</v>
      </c>
      <c r="D784" t="s">
        <v>256</v>
      </c>
      <c r="E784" s="6" t="s">
        <v>36</v>
      </c>
      <c r="F784" s="6" t="s">
        <v>29</v>
      </c>
      <c r="G784" s="7">
        <v>15000</v>
      </c>
      <c r="H784" s="7">
        <v>0</v>
      </c>
      <c r="I784" s="7">
        <v>15000</v>
      </c>
      <c r="J784" s="7">
        <v>430.5</v>
      </c>
      <c r="K784" s="7">
        <v>0</v>
      </c>
      <c r="L784" s="7">
        <v>456</v>
      </c>
      <c r="M784" s="7">
        <v>25</v>
      </c>
      <c r="N784" s="7">
        <f t="shared" si="39"/>
        <v>911.5</v>
      </c>
      <c r="O784" s="7">
        <f t="shared" si="37"/>
        <v>14088.5</v>
      </c>
    </row>
    <row r="785" spans="1:15" ht="24.75" customHeight="1" x14ac:dyDescent="0.25">
      <c r="A785" s="6">
        <v>777</v>
      </c>
      <c r="B785" t="s">
        <v>1303</v>
      </c>
      <c r="C785" s="6" t="s">
        <v>805</v>
      </c>
      <c r="D785" t="s">
        <v>256</v>
      </c>
      <c r="E785" s="6" t="s">
        <v>36</v>
      </c>
      <c r="F785" s="6" t="s">
        <v>29</v>
      </c>
      <c r="G785" s="7">
        <v>18000</v>
      </c>
      <c r="H785" s="7">
        <v>0</v>
      </c>
      <c r="I785" s="7">
        <v>18000</v>
      </c>
      <c r="J785" s="7">
        <v>516.6</v>
      </c>
      <c r="K785" s="7">
        <v>0</v>
      </c>
      <c r="L785" s="7">
        <v>547.20000000000005</v>
      </c>
      <c r="M785" s="7">
        <v>25</v>
      </c>
      <c r="N785" s="7">
        <f t="shared" si="39"/>
        <v>1088.8000000000002</v>
      </c>
      <c r="O785" s="7">
        <f t="shared" ref="O785:O797" si="40">+G785-N785</f>
        <v>16911.2</v>
      </c>
    </row>
    <row r="786" spans="1:15" ht="24.75" customHeight="1" x14ac:dyDescent="0.25">
      <c r="A786" s="6">
        <v>778</v>
      </c>
      <c r="B786" t="s">
        <v>1305</v>
      </c>
      <c r="C786" s="6" t="s">
        <v>805</v>
      </c>
      <c r="D786" t="s">
        <v>256</v>
      </c>
      <c r="E786" s="6" t="s">
        <v>36</v>
      </c>
      <c r="F786" s="6" t="s">
        <v>29</v>
      </c>
      <c r="G786" s="7">
        <v>15000</v>
      </c>
      <c r="H786" s="7">
        <v>0</v>
      </c>
      <c r="I786" s="7">
        <v>15000</v>
      </c>
      <c r="J786" s="7">
        <v>430.5</v>
      </c>
      <c r="K786" s="7">
        <v>0</v>
      </c>
      <c r="L786" s="7">
        <v>456</v>
      </c>
      <c r="M786" s="7">
        <v>25</v>
      </c>
      <c r="N786" s="7">
        <f t="shared" si="39"/>
        <v>911.5</v>
      </c>
      <c r="O786" s="7">
        <f t="shared" si="40"/>
        <v>14088.5</v>
      </c>
    </row>
    <row r="787" spans="1:15" ht="24.75" customHeight="1" x14ac:dyDescent="0.25">
      <c r="A787" s="6">
        <v>779</v>
      </c>
      <c r="B787" t="s">
        <v>1308</v>
      </c>
      <c r="C787" s="6" t="s">
        <v>805</v>
      </c>
      <c r="D787" t="s">
        <v>256</v>
      </c>
      <c r="E787" s="6" t="s">
        <v>36</v>
      </c>
      <c r="F787" s="6" t="s">
        <v>29</v>
      </c>
      <c r="G787" s="7">
        <v>15000</v>
      </c>
      <c r="H787" s="7">
        <v>0</v>
      </c>
      <c r="I787" s="7">
        <v>15000</v>
      </c>
      <c r="J787" s="7">
        <v>430.5</v>
      </c>
      <c r="K787" s="7">
        <v>0</v>
      </c>
      <c r="L787" s="7">
        <v>456</v>
      </c>
      <c r="M787" s="7">
        <v>25</v>
      </c>
      <c r="N787" s="7">
        <f t="shared" si="39"/>
        <v>911.5</v>
      </c>
      <c r="O787" s="7">
        <f t="shared" si="40"/>
        <v>14088.5</v>
      </c>
    </row>
    <row r="788" spans="1:15" ht="24.75" customHeight="1" x14ac:dyDescent="0.25">
      <c r="A788" s="6">
        <v>780</v>
      </c>
      <c r="B788" t="s">
        <v>1293</v>
      </c>
      <c r="C788" s="6" t="s">
        <v>805</v>
      </c>
      <c r="D788" t="s">
        <v>259</v>
      </c>
      <c r="E788" s="6" t="s">
        <v>36</v>
      </c>
      <c r="F788" s="6" t="s">
        <v>29</v>
      </c>
      <c r="G788" s="7">
        <v>15400</v>
      </c>
      <c r="H788" s="7">
        <v>0</v>
      </c>
      <c r="I788" s="7">
        <v>15400</v>
      </c>
      <c r="J788" s="7">
        <v>441.98</v>
      </c>
      <c r="K788" s="7">
        <v>0</v>
      </c>
      <c r="L788" s="7">
        <v>468.16</v>
      </c>
      <c r="M788" s="7">
        <v>25</v>
      </c>
      <c r="N788" s="7">
        <f t="shared" si="39"/>
        <v>935.1400000000001</v>
      </c>
      <c r="O788" s="7">
        <f t="shared" si="40"/>
        <v>14464.86</v>
      </c>
    </row>
    <row r="789" spans="1:15" ht="24.75" customHeight="1" x14ac:dyDescent="0.25">
      <c r="A789" s="6">
        <v>781</v>
      </c>
      <c r="B789" t="s">
        <v>1309</v>
      </c>
      <c r="C789" s="6" t="s">
        <v>805</v>
      </c>
      <c r="D789" t="s">
        <v>259</v>
      </c>
      <c r="E789" s="6" t="s">
        <v>36</v>
      </c>
      <c r="F789" s="6" t="s">
        <v>29</v>
      </c>
      <c r="G789" s="7">
        <v>15000</v>
      </c>
      <c r="H789" s="7">
        <v>0</v>
      </c>
      <c r="I789" s="7">
        <v>15000</v>
      </c>
      <c r="J789" s="7">
        <v>430.5</v>
      </c>
      <c r="K789" s="7">
        <v>0</v>
      </c>
      <c r="L789" s="7">
        <v>456</v>
      </c>
      <c r="M789" s="7">
        <v>25</v>
      </c>
      <c r="N789" s="7">
        <f t="shared" si="39"/>
        <v>911.5</v>
      </c>
      <c r="O789" s="7">
        <f t="shared" si="40"/>
        <v>14088.5</v>
      </c>
    </row>
    <row r="790" spans="1:15" ht="24.75" customHeight="1" x14ac:dyDescent="0.25">
      <c r="A790" s="6">
        <v>782</v>
      </c>
      <c r="B790" t="s">
        <v>1289</v>
      </c>
      <c r="C790" s="6" t="s">
        <v>805</v>
      </c>
      <c r="D790" t="s">
        <v>1290</v>
      </c>
      <c r="E790" s="6" t="s">
        <v>36</v>
      </c>
      <c r="F790" s="6" t="s">
        <v>29</v>
      </c>
      <c r="G790" s="7">
        <v>25000</v>
      </c>
      <c r="H790" s="7">
        <v>0</v>
      </c>
      <c r="I790" s="7">
        <v>25000</v>
      </c>
      <c r="J790" s="7">
        <v>717.5</v>
      </c>
      <c r="K790" s="7">
        <v>0</v>
      </c>
      <c r="L790" s="7">
        <v>760</v>
      </c>
      <c r="M790" s="7">
        <v>25</v>
      </c>
      <c r="N790" s="7">
        <f t="shared" si="39"/>
        <v>1502.5</v>
      </c>
      <c r="O790" s="7">
        <f t="shared" si="40"/>
        <v>23497.5</v>
      </c>
    </row>
    <row r="791" spans="1:15" ht="24.75" customHeight="1" x14ac:dyDescent="0.25">
      <c r="A791" s="6">
        <v>783</v>
      </c>
      <c r="B791" t="s">
        <v>1295</v>
      </c>
      <c r="C791" s="6" t="s">
        <v>805</v>
      </c>
      <c r="D791" t="s">
        <v>1290</v>
      </c>
      <c r="E791" s="6" t="s">
        <v>36</v>
      </c>
      <c r="F791" s="6" t="s">
        <v>29</v>
      </c>
      <c r="G791" s="7">
        <v>18000</v>
      </c>
      <c r="H791" s="7">
        <v>0</v>
      </c>
      <c r="I791" s="7">
        <v>18000</v>
      </c>
      <c r="J791" s="7">
        <v>516.6</v>
      </c>
      <c r="K791" s="7">
        <v>0</v>
      </c>
      <c r="L791" s="7">
        <v>547.20000000000005</v>
      </c>
      <c r="M791" s="7">
        <v>25</v>
      </c>
      <c r="N791" s="7">
        <f t="shared" si="39"/>
        <v>1088.8000000000002</v>
      </c>
      <c r="O791" s="7">
        <f t="shared" si="40"/>
        <v>16911.2</v>
      </c>
    </row>
    <row r="792" spans="1:15" ht="24.75" customHeight="1" x14ac:dyDescent="0.25">
      <c r="A792" s="6">
        <v>784</v>
      </c>
      <c r="B792" t="s">
        <v>1302</v>
      </c>
      <c r="C792" s="6" t="s">
        <v>805</v>
      </c>
      <c r="D792" t="s">
        <v>1290</v>
      </c>
      <c r="E792" s="6" t="s">
        <v>36</v>
      </c>
      <c r="F792" s="6" t="s">
        <v>37</v>
      </c>
      <c r="G792" s="7">
        <v>24000</v>
      </c>
      <c r="H792" s="7">
        <v>0</v>
      </c>
      <c r="I792" s="7">
        <v>24000</v>
      </c>
      <c r="J792" s="7">
        <v>688.8</v>
      </c>
      <c r="K792" s="7">
        <v>0</v>
      </c>
      <c r="L792" s="7">
        <v>729.6</v>
      </c>
      <c r="M792" s="7">
        <v>25</v>
      </c>
      <c r="N792" s="7">
        <f t="shared" si="39"/>
        <v>1443.4</v>
      </c>
      <c r="O792" s="7">
        <f t="shared" si="40"/>
        <v>22556.6</v>
      </c>
    </row>
    <row r="793" spans="1:15" ht="24.75" customHeight="1" x14ac:dyDescent="0.25">
      <c r="A793" s="6">
        <v>785</v>
      </c>
      <c r="B793" t="s">
        <v>1304</v>
      </c>
      <c r="C793" s="6" t="s">
        <v>805</v>
      </c>
      <c r="D793" t="s">
        <v>1290</v>
      </c>
      <c r="E793" s="6" t="s">
        <v>36</v>
      </c>
      <c r="F793" s="6" t="s">
        <v>37</v>
      </c>
      <c r="G793" s="7">
        <v>15000</v>
      </c>
      <c r="H793" s="7">
        <v>0</v>
      </c>
      <c r="I793" s="7">
        <v>15000</v>
      </c>
      <c r="J793" s="7">
        <v>430.5</v>
      </c>
      <c r="K793" s="7">
        <v>0</v>
      </c>
      <c r="L793" s="7">
        <v>456</v>
      </c>
      <c r="M793" s="7">
        <v>25</v>
      </c>
      <c r="N793" s="7">
        <f t="shared" si="39"/>
        <v>911.5</v>
      </c>
      <c r="O793" s="7">
        <f t="shared" si="40"/>
        <v>14088.5</v>
      </c>
    </row>
    <row r="794" spans="1:15" ht="24.75" customHeight="1" x14ac:dyDescent="0.25">
      <c r="A794" s="6">
        <v>786</v>
      </c>
      <c r="B794" t="s">
        <v>1457</v>
      </c>
      <c r="C794" s="6" t="s">
        <v>805</v>
      </c>
      <c r="D794" t="s">
        <v>1290</v>
      </c>
      <c r="E794" s="6" t="s">
        <v>36</v>
      </c>
      <c r="F794" s="6" t="s">
        <v>29</v>
      </c>
      <c r="G794" s="7">
        <v>20000</v>
      </c>
      <c r="H794" s="7">
        <v>0</v>
      </c>
      <c r="I794" s="7">
        <v>20000</v>
      </c>
      <c r="J794" s="7">
        <v>574</v>
      </c>
      <c r="K794" s="7">
        <v>0</v>
      </c>
      <c r="L794" s="7">
        <v>608</v>
      </c>
      <c r="M794" s="7">
        <v>25</v>
      </c>
      <c r="N794" s="7">
        <v>1207</v>
      </c>
      <c r="O794" s="7">
        <f t="shared" si="40"/>
        <v>18793</v>
      </c>
    </row>
    <row r="795" spans="1:15" ht="24.75" customHeight="1" x14ac:dyDescent="0.25">
      <c r="A795" s="6">
        <v>787</v>
      </c>
      <c r="B795" t="s">
        <v>1351</v>
      </c>
      <c r="C795" s="6" t="s">
        <v>805</v>
      </c>
      <c r="D795" t="s">
        <v>47</v>
      </c>
      <c r="E795" s="6" t="s">
        <v>36</v>
      </c>
      <c r="F795" s="6" t="s">
        <v>29</v>
      </c>
      <c r="G795" s="7">
        <v>15000</v>
      </c>
      <c r="H795" s="7">
        <v>0</v>
      </c>
      <c r="I795" s="7">
        <v>15000</v>
      </c>
      <c r="J795" s="7">
        <v>430.5</v>
      </c>
      <c r="K795" s="7">
        <v>0</v>
      </c>
      <c r="L795" s="7">
        <v>456</v>
      </c>
      <c r="M795" s="7">
        <v>25</v>
      </c>
      <c r="N795" s="7">
        <f t="shared" si="39"/>
        <v>911.5</v>
      </c>
      <c r="O795" s="7">
        <f t="shared" si="40"/>
        <v>14088.5</v>
      </c>
    </row>
    <row r="796" spans="1:15" ht="24.75" customHeight="1" x14ac:dyDescent="0.25">
      <c r="A796" s="6">
        <v>788</v>
      </c>
      <c r="B796" t="s">
        <v>1352</v>
      </c>
      <c r="C796" s="6" t="s">
        <v>805</v>
      </c>
      <c r="D796" t="s">
        <v>47</v>
      </c>
      <c r="E796" s="6" t="s">
        <v>36</v>
      </c>
      <c r="F796" s="6" t="s">
        <v>37</v>
      </c>
      <c r="G796" s="7">
        <v>15000</v>
      </c>
      <c r="H796" s="7">
        <v>0</v>
      </c>
      <c r="I796" s="7">
        <v>15000</v>
      </c>
      <c r="J796" s="7">
        <v>430.5</v>
      </c>
      <c r="K796" s="7">
        <v>0</v>
      </c>
      <c r="L796" s="7">
        <v>456</v>
      </c>
      <c r="M796" s="7">
        <v>25</v>
      </c>
      <c r="N796" s="7">
        <f t="shared" si="39"/>
        <v>911.5</v>
      </c>
      <c r="O796" s="7">
        <f t="shared" si="40"/>
        <v>14088.5</v>
      </c>
    </row>
    <row r="797" spans="1:15" ht="24.75" customHeight="1" x14ac:dyDescent="0.25">
      <c r="A797" s="6">
        <v>789</v>
      </c>
      <c r="B797" t="s">
        <v>1425</v>
      </c>
      <c r="C797" s="6" t="s">
        <v>805</v>
      </c>
      <c r="D797" t="s">
        <v>865</v>
      </c>
      <c r="E797" s="6" t="s">
        <v>28</v>
      </c>
      <c r="F797" s="6" t="s">
        <v>37</v>
      </c>
      <c r="G797" s="7">
        <v>50000</v>
      </c>
      <c r="H797" s="7">
        <v>0</v>
      </c>
      <c r="I797" s="7">
        <v>50000</v>
      </c>
      <c r="J797" s="7">
        <v>1435</v>
      </c>
      <c r="K797" s="7">
        <v>1854</v>
      </c>
      <c r="L797" s="7">
        <v>1520</v>
      </c>
      <c r="M797" s="7">
        <v>25</v>
      </c>
      <c r="N797" s="7">
        <v>4834</v>
      </c>
      <c r="O797" s="7">
        <f t="shared" si="40"/>
        <v>45166</v>
      </c>
    </row>
    <row r="798" spans="1:15" ht="24.75" customHeight="1" x14ac:dyDescent="0.25">
      <c r="A798" s="6"/>
      <c r="B798"/>
      <c r="C798" s="6"/>
      <c r="D798"/>
      <c r="E798" s="6"/>
      <c r="F798" s="6"/>
      <c r="G798" s="7"/>
      <c r="H798" s="7"/>
      <c r="I798" s="7"/>
      <c r="J798" s="7"/>
      <c r="K798" s="7"/>
      <c r="L798" s="7"/>
      <c r="M798" s="7"/>
      <c r="N798" s="7"/>
      <c r="O798" s="7"/>
    </row>
    <row r="799" spans="1:15" ht="24.75" customHeight="1" x14ac:dyDescent="0.25">
      <c r="A799" s="6"/>
      <c r="B799"/>
      <c r="C799" s="6"/>
      <c r="D799"/>
      <c r="E799" s="6"/>
      <c r="F799" s="6"/>
      <c r="G799" s="7"/>
      <c r="H799" s="7"/>
      <c r="I799" s="7"/>
      <c r="J799" s="7"/>
      <c r="K799" s="7"/>
      <c r="L799" s="7"/>
      <c r="M799" s="7"/>
      <c r="N799" s="7"/>
      <c r="O799" s="7"/>
    </row>
    <row r="800" spans="1:15" s="2" customFormat="1" ht="24.75" customHeight="1" thickBot="1" x14ac:dyDescent="0.3">
      <c r="A800" s="6"/>
      <c r="G800" s="12">
        <f t="shared" ref="G800:O800" si="41">SUM(G9:G799)</f>
        <v>24919908.34</v>
      </c>
      <c r="H800" s="12">
        <f t="shared" si="41"/>
        <v>0</v>
      </c>
      <c r="I800" s="12">
        <f t="shared" si="41"/>
        <v>24919908.34</v>
      </c>
      <c r="J800" s="12">
        <f t="shared" si="41"/>
        <v>715201.52999999875</v>
      </c>
      <c r="K800" s="12">
        <f t="shared" si="41"/>
        <v>803952.20000000158</v>
      </c>
      <c r="L800" s="12">
        <f t="shared" si="41"/>
        <v>756858.35353600187</v>
      </c>
      <c r="M800" s="12">
        <f t="shared" si="41"/>
        <v>1577587.0499999993</v>
      </c>
      <c r="N800" s="12">
        <f t="shared" si="41"/>
        <v>3853599.1335360087</v>
      </c>
      <c r="O800" s="12">
        <f t="shared" si="41"/>
        <v>21066309.206464011</v>
      </c>
    </row>
    <row r="801" spans="2:15" ht="24.75" customHeight="1" thickTop="1" x14ac:dyDescent="0.25">
      <c r="B801" s="1" t="s">
        <v>0</v>
      </c>
    </row>
    <row r="802" spans="2:15" ht="24.75" customHeight="1" x14ac:dyDescent="0.25">
      <c r="C802" s="1" t="s">
        <v>1288</v>
      </c>
      <c r="G802" s="14"/>
      <c r="H802"/>
      <c r="I802" s="14"/>
      <c r="J802" s="14"/>
      <c r="K802" s="14"/>
      <c r="L802" s="14"/>
      <c r="M802" s="14"/>
      <c r="N802" s="14"/>
      <c r="O802" s="14"/>
    </row>
    <row r="803" spans="2:15" ht="24.75" customHeight="1" x14ac:dyDescent="0.25">
      <c r="F803" s="15"/>
      <c r="G803" s="15"/>
      <c r="H803" s="15"/>
    </row>
    <row r="804" spans="2:15" ht="24.75" customHeight="1" x14ac:dyDescent="0.25">
      <c r="F804" s="51" t="s">
        <v>885</v>
      </c>
      <c r="G804" s="51"/>
      <c r="H804" s="51"/>
    </row>
    <row r="805" spans="2:15" ht="24.75" customHeight="1" x14ac:dyDescent="0.4">
      <c r="F805" s="52" t="s">
        <v>886</v>
      </c>
      <c r="G805" s="52"/>
      <c r="H805" s="52"/>
      <c r="M805" s="16"/>
    </row>
    <row r="806" spans="2:15" ht="24.75" customHeight="1" x14ac:dyDescent="0.25">
      <c r="B806" s="6"/>
      <c r="D806" s="17"/>
      <c r="H806" s="13"/>
    </row>
    <row r="807" spans="2:15" ht="24.75" customHeight="1" x14ac:dyDescent="0.25">
      <c r="B807" s="6"/>
      <c r="H807" s="13"/>
    </row>
    <row r="808" spans="2:15" ht="24.75" customHeight="1" x14ac:dyDescent="0.25">
      <c r="B808" s="6"/>
      <c r="F808"/>
      <c r="G808" s="14"/>
      <c r="H808"/>
      <c r="I808" s="14"/>
      <c r="J808" s="14"/>
      <c r="K808" s="14"/>
      <c r="L808" s="14"/>
      <c r="M808" s="14"/>
      <c r="N808" s="14"/>
      <c r="O808" s="14"/>
    </row>
    <row r="809" spans="2:15" ht="24.75" customHeight="1" x14ac:dyDescent="0.25">
      <c r="B809" s="6"/>
      <c r="H809" s="13"/>
    </row>
    <row r="810" spans="2:15" ht="24.75" customHeight="1" x14ac:dyDescent="0.25">
      <c r="B810" s="6"/>
      <c r="H810" s="13"/>
    </row>
    <row r="811" spans="2:15" ht="24.75" customHeight="1" x14ac:dyDescent="0.25">
      <c r="B811" s="6"/>
      <c r="H811" s="13"/>
    </row>
    <row r="812" spans="2:15" ht="24.75" customHeight="1" x14ac:dyDescent="0.25">
      <c r="B812" s="6"/>
    </row>
    <row r="813" spans="2:15" ht="24.75" customHeight="1" x14ac:dyDescent="0.25">
      <c r="B813" s="6"/>
    </row>
    <row r="814" spans="2:15" ht="24.75" customHeight="1" x14ac:dyDescent="0.25">
      <c r="B814" s="6"/>
    </row>
    <row r="815" spans="2:15" ht="24.75" customHeight="1" x14ac:dyDescent="0.25">
      <c r="B815" s="6"/>
    </row>
    <row r="816" spans="2:15" ht="24.75" customHeight="1" x14ac:dyDescent="0.25">
      <c r="B816" s="6"/>
    </row>
    <row r="817" spans="2:2" ht="24.75" customHeight="1" x14ac:dyDescent="0.25">
      <c r="B817" s="6"/>
    </row>
    <row r="818" spans="2:2" ht="24.75" customHeight="1" x14ac:dyDescent="0.25">
      <c r="B818" s="6"/>
    </row>
    <row r="819" spans="2:2" ht="24.75" customHeight="1" x14ac:dyDescent="0.25">
      <c r="B819" s="6"/>
    </row>
    <row r="820" spans="2:2" ht="24.75" customHeight="1" x14ac:dyDescent="0.25">
      <c r="B820" s="6"/>
    </row>
    <row r="821" spans="2:2" ht="24.75" customHeight="1" x14ac:dyDescent="0.25">
      <c r="B821" s="6"/>
    </row>
    <row r="822" spans="2:2" ht="24.75" customHeight="1" x14ac:dyDescent="0.25">
      <c r="B822" s="6"/>
    </row>
    <row r="823" spans="2:2" ht="24.75" customHeight="1" x14ac:dyDescent="0.25">
      <c r="B823" s="6"/>
    </row>
    <row r="824" spans="2:2" ht="24.75" customHeight="1" x14ac:dyDescent="0.25">
      <c r="B824" s="6"/>
    </row>
    <row r="825" spans="2:2" ht="24.75" customHeight="1" x14ac:dyDescent="0.25">
      <c r="B825" s="6"/>
    </row>
    <row r="826" spans="2:2" ht="24.75" customHeight="1" x14ac:dyDescent="0.25">
      <c r="B826" s="6"/>
    </row>
    <row r="827" spans="2:2" ht="24.75" customHeight="1" x14ac:dyDescent="0.25">
      <c r="B827" s="6"/>
    </row>
    <row r="828" spans="2:2" ht="24.75" customHeight="1" x14ac:dyDescent="0.25">
      <c r="B828" s="6"/>
    </row>
    <row r="829" spans="2:2" ht="24.75" customHeight="1" x14ac:dyDescent="0.25">
      <c r="B829" s="6"/>
    </row>
    <row r="830" spans="2:2" ht="24.75" customHeight="1" x14ac:dyDescent="0.25">
      <c r="B830" s="6"/>
    </row>
    <row r="831" spans="2:2" ht="24.75" customHeight="1" x14ac:dyDescent="0.25">
      <c r="B831" s="6"/>
    </row>
    <row r="832" spans="2:2" ht="24.75" customHeight="1" x14ac:dyDescent="0.25">
      <c r="B832" s="6"/>
    </row>
    <row r="833" spans="2:2" ht="24.75" customHeight="1" x14ac:dyDescent="0.25">
      <c r="B833" s="6"/>
    </row>
    <row r="834" spans="2:2" ht="24.75" customHeight="1" x14ac:dyDescent="0.25">
      <c r="B834" s="6"/>
    </row>
    <row r="835" spans="2:2" ht="24.75" customHeight="1" x14ac:dyDescent="0.25">
      <c r="B835" s="6"/>
    </row>
    <row r="836" spans="2:2" ht="24.75" customHeight="1" x14ac:dyDescent="0.25">
      <c r="B836" s="6"/>
    </row>
    <row r="837" spans="2:2" ht="24.75" customHeight="1" x14ac:dyDescent="0.25">
      <c r="B837" s="6"/>
    </row>
    <row r="838" spans="2:2" ht="24.75" customHeight="1" x14ac:dyDescent="0.25">
      <c r="B838" s="6"/>
    </row>
    <row r="839" spans="2:2" ht="24.75" customHeight="1" x14ac:dyDescent="0.25">
      <c r="B839" s="6"/>
    </row>
    <row r="840" spans="2:2" ht="24.75" customHeight="1" x14ac:dyDescent="0.25">
      <c r="B840" s="6"/>
    </row>
    <row r="841" spans="2:2" ht="24.75" customHeight="1" x14ac:dyDescent="0.25">
      <c r="B841" s="6"/>
    </row>
    <row r="842" spans="2:2" ht="24.75" customHeight="1" x14ac:dyDescent="0.25">
      <c r="B842" s="6"/>
    </row>
    <row r="843" spans="2:2" ht="24.75" customHeight="1" x14ac:dyDescent="0.25">
      <c r="B843" s="6"/>
    </row>
    <row r="844" spans="2:2" ht="24.75" customHeight="1" x14ac:dyDescent="0.25">
      <c r="B844" s="6"/>
    </row>
    <row r="845" spans="2:2" ht="24.75" customHeight="1" x14ac:dyDescent="0.25">
      <c r="B845" s="6"/>
    </row>
    <row r="846" spans="2:2" ht="24.75" customHeight="1" x14ac:dyDescent="0.25">
      <c r="B846" s="6"/>
    </row>
    <row r="847" spans="2:2" ht="24.75" customHeight="1" x14ac:dyDescent="0.25">
      <c r="B847" s="6"/>
    </row>
    <row r="848" spans="2:2" ht="24.75" customHeight="1" x14ac:dyDescent="0.25">
      <c r="B848" s="6"/>
    </row>
    <row r="849" spans="2:2" ht="24.75" customHeight="1" x14ac:dyDescent="0.25">
      <c r="B849" s="6"/>
    </row>
    <row r="850" spans="2:2" ht="24.75" customHeight="1" x14ac:dyDescent="0.25">
      <c r="B850" s="6"/>
    </row>
    <row r="851" spans="2:2" ht="24.75" customHeight="1" x14ac:dyDescent="0.25">
      <c r="B851" s="6"/>
    </row>
    <row r="852" spans="2:2" ht="24.75" customHeight="1" x14ac:dyDescent="0.25">
      <c r="B852" s="6"/>
    </row>
    <row r="853" spans="2:2" ht="24.75" customHeight="1" x14ac:dyDescent="0.25">
      <c r="B853" s="6"/>
    </row>
    <row r="854" spans="2:2" ht="24.75" customHeight="1" x14ac:dyDescent="0.25">
      <c r="B854" s="6"/>
    </row>
    <row r="855" spans="2:2" ht="24.75" customHeight="1" x14ac:dyDescent="0.25">
      <c r="B855" s="6"/>
    </row>
    <row r="856" spans="2:2" ht="24.75" customHeight="1" x14ac:dyDescent="0.25">
      <c r="B856" s="6"/>
    </row>
    <row r="857" spans="2:2" ht="24.75" customHeight="1" x14ac:dyDescent="0.25">
      <c r="B857" s="6"/>
    </row>
    <row r="858" spans="2:2" ht="24.75" customHeight="1" x14ac:dyDescent="0.25">
      <c r="B858" s="6"/>
    </row>
    <row r="859" spans="2:2" ht="24.75" customHeight="1" x14ac:dyDescent="0.25">
      <c r="B859" s="6"/>
    </row>
    <row r="860" spans="2:2" ht="24.75" customHeight="1" x14ac:dyDescent="0.25">
      <c r="B860" s="6"/>
    </row>
    <row r="861" spans="2:2" ht="24.75" customHeight="1" x14ac:dyDescent="0.25">
      <c r="B861" s="6"/>
    </row>
    <row r="862" spans="2:2" ht="24.75" customHeight="1" x14ac:dyDescent="0.25">
      <c r="B862" s="6"/>
    </row>
    <row r="863" spans="2:2" ht="24.75" customHeight="1" x14ac:dyDescent="0.25">
      <c r="B863" s="6"/>
    </row>
    <row r="864" spans="2:2" ht="24.75" customHeight="1" x14ac:dyDescent="0.25">
      <c r="B864" s="6"/>
    </row>
    <row r="865" spans="2:2" ht="24.75" customHeight="1" x14ac:dyDescent="0.25">
      <c r="B865" s="6"/>
    </row>
    <row r="866" spans="2:2" ht="24.75" customHeight="1" x14ac:dyDescent="0.25">
      <c r="B866" s="6"/>
    </row>
    <row r="867" spans="2:2" ht="24.75" customHeight="1" x14ac:dyDescent="0.25">
      <c r="B867" s="6"/>
    </row>
    <row r="868" spans="2:2" ht="24.75" customHeight="1" x14ac:dyDescent="0.25">
      <c r="B868" s="6"/>
    </row>
    <row r="869" spans="2:2" ht="24.75" customHeight="1" x14ac:dyDescent="0.25">
      <c r="B869" s="6"/>
    </row>
    <row r="870" spans="2:2" ht="24.75" customHeight="1" x14ac:dyDescent="0.25">
      <c r="B870" s="6"/>
    </row>
    <row r="871" spans="2:2" ht="24.75" customHeight="1" x14ac:dyDescent="0.25">
      <c r="B871" s="6"/>
    </row>
    <row r="872" spans="2:2" ht="24.75" customHeight="1" x14ac:dyDescent="0.25">
      <c r="B872" s="6"/>
    </row>
    <row r="873" spans="2:2" ht="24.75" customHeight="1" x14ac:dyDescent="0.25">
      <c r="B873" s="6"/>
    </row>
    <row r="874" spans="2:2" ht="24.75" customHeight="1" x14ac:dyDescent="0.25">
      <c r="B874" s="6"/>
    </row>
    <row r="875" spans="2:2" ht="24.75" customHeight="1" x14ac:dyDescent="0.25">
      <c r="B875" s="6"/>
    </row>
    <row r="876" spans="2:2" ht="24.75" customHeight="1" x14ac:dyDescent="0.25">
      <c r="B876" s="6"/>
    </row>
    <row r="877" spans="2:2" ht="24.75" customHeight="1" x14ac:dyDescent="0.25">
      <c r="B877" s="6"/>
    </row>
    <row r="878" spans="2:2" ht="24.75" customHeight="1" x14ac:dyDescent="0.25">
      <c r="B878" s="6"/>
    </row>
    <row r="879" spans="2:2" ht="24.75" customHeight="1" x14ac:dyDescent="0.25">
      <c r="B879" s="6"/>
    </row>
    <row r="880" spans="2:2" ht="24.75" customHeight="1" x14ac:dyDescent="0.25">
      <c r="B880" s="6"/>
    </row>
    <row r="881" spans="2:2" ht="24.75" customHeight="1" x14ac:dyDescent="0.25">
      <c r="B881" s="6"/>
    </row>
    <row r="882" spans="2:2" ht="24.75" customHeight="1" x14ac:dyDescent="0.25">
      <c r="B882" s="6"/>
    </row>
    <row r="883" spans="2:2" ht="24.75" customHeight="1" x14ac:dyDescent="0.25">
      <c r="B883" s="6"/>
    </row>
    <row r="884" spans="2:2" ht="24.75" customHeight="1" x14ac:dyDescent="0.25">
      <c r="B884" s="6"/>
    </row>
    <row r="885" spans="2:2" ht="24.75" customHeight="1" x14ac:dyDescent="0.25">
      <c r="B885" s="6"/>
    </row>
    <row r="886" spans="2:2" ht="24.75" customHeight="1" x14ac:dyDescent="0.25">
      <c r="B886" s="6"/>
    </row>
    <row r="887" spans="2:2" ht="24.75" customHeight="1" x14ac:dyDescent="0.25">
      <c r="B887" s="6"/>
    </row>
    <row r="888" spans="2:2" ht="24.75" customHeight="1" x14ac:dyDescent="0.25">
      <c r="B888" s="6"/>
    </row>
    <row r="889" spans="2:2" ht="24.75" customHeight="1" x14ac:dyDescent="0.25">
      <c r="B889" s="6"/>
    </row>
    <row r="890" spans="2:2" ht="24.75" customHeight="1" x14ac:dyDescent="0.25">
      <c r="B890" s="6"/>
    </row>
    <row r="891" spans="2:2" ht="24.75" customHeight="1" x14ac:dyDescent="0.25">
      <c r="B891" s="6"/>
    </row>
    <row r="892" spans="2:2" ht="24.75" customHeight="1" x14ac:dyDescent="0.25">
      <c r="B892" s="6"/>
    </row>
    <row r="893" spans="2:2" ht="24.75" customHeight="1" x14ac:dyDescent="0.25">
      <c r="B893" s="6"/>
    </row>
    <row r="894" spans="2:2" ht="24.75" customHeight="1" x14ac:dyDescent="0.25">
      <c r="B894" s="6"/>
    </row>
    <row r="895" spans="2:2" ht="24.75" customHeight="1" x14ac:dyDescent="0.25">
      <c r="B895" s="6"/>
    </row>
    <row r="896" spans="2:2" ht="24.75" customHeight="1" x14ac:dyDescent="0.25">
      <c r="B896" s="6"/>
    </row>
    <row r="897" spans="2:2" ht="24.75" customHeight="1" x14ac:dyDescent="0.25">
      <c r="B897" s="6"/>
    </row>
    <row r="898" spans="2:2" ht="24.75" customHeight="1" x14ac:dyDescent="0.25">
      <c r="B898" s="6"/>
    </row>
    <row r="899" spans="2:2" ht="24.75" customHeight="1" x14ac:dyDescent="0.25">
      <c r="B899" s="6"/>
    </row>
    <row r="900" spans="2:2" ht="24.75" customHeight="1" x14ac:dyDescent="0.25">
      <c r="B900" s="6"/>
    </row>
    <row r="901" spans="2:2" ht="24.75" customHeight="1" x14ac:dyDescent="0.25">
      <c r="B901" s="6"/>
    </row>
    <row r="902" spans="2:2" ht="24.75" customHeight="1" x14ac:dyDescent="0.25">
      <c r="B902" s="6"/>
    </row>
    <row r="903" spans="2:2" ht="24.75" customHeight="1" x14ac:dyDescent="0.25">
      <c r="B903" s="6"/>
    </row>
    <row r="904" spans="2:2" ht="24.75" customHeight="1" x14ac:dyDescent="0.25">
      <c r="B904" s="6"/>
    </row>
    <row r="905" spans="2:2" ht="24.75" customHeight="1" x14ac:dyDescent="0.25">
      <c r="B905" s="6"/>
    </row>
    <row r="906" spans="2:2" ht="24.75" customHeight="1" x14ac:dyDescent="0.25">
      <c r="B906" s="6"/>
    </row>
    <row r="907" spans="2:2" ht="24.75" customHeight="1" x14ac:dyDescent="0.25">
      <c r="B907" s="6"/>
    </row>
    <row r="908" spans="2:2" ht="24.75" customHeight="1" x14ac:dyDescent="0.25">
      <c r="B908" s="6"/>
    </row>
    <row r="909" spans="2:2" ht="24.75" customHeight="1" x14ac:dyDescent="0.25">
      <c r="B909" s="6"/>
    </row>
    <row r="910" spans="2:2" ht="24.75" customHeight="1" x14ac:dyDescent="0.25">
      <c r="B910" s="6"/>
    </row>
    <row r="911" spans="2:2" ht="24.75" customHeight="1" x14ac:dyDescent="0.25">
      <c r="B911" s="6"/>
    </row>
    <row r="912" spans="2:2" ht="24.75" customHeight="1" x14ac:dyDescent="0.25">
      <c r="B912" s="6"/>
    </row>
    <row r="913" spans="2:2" ht="24.75" customHeight="1" x14ac:dyDescent="0.25">
      <c r="B913" s="6"/>
    </row>
    <row r="914" spans="2:2" ht="24.75" customHeight="1" x14ac:dyDescent="0.25">
      <c r="B914" s="6"/>
    </row>
    <row r="915" spans="2:2" ht="24.75" customHeight="1" x14ac:dyDescent="0.25">
      <c r="B915" s="6"/>
    </row>
    <row r="916" spans="2:2" ht="24.75" customHeight="1" x14ac:dyDescent="0.25">
      <c r="B916" s="6"/>
    </row>
    <row r="917" spans="2:2" ht="24.75" customHeight="1" x14ac:dyDescent="0.25">
      <c r="B917" s="6"/>
    </row>
    <row r="918" spans="2:2" ht="24.75" customHeight="1" x14ac:dyDescent="0.25">
      <c r="B918" s="6"/>
    </row>
    <row r="919" spans="2:2" ht="24.75" customHeight="1" x14ac:dyDescent="0.25">
      <c r="B919" s="6"/>
    </row>
    <row r="920" spans="2:2" ht="24.75" customHeight="1" x14ac:dyDescent="0.25">
      <c r="B920" s="6"/>
    </row>
    <row r="921" spans="2:2" ht="24.75" customHeight="1" x14ac:dyDescent="0.25">
      <c r="B921" s="6"/>
    </row>
    <row r="922" spans="2:2" ht="24.75" customHeight="1" x14ac:dyDescent="0.25">
      <c r="B922" s="6"/>
    </row>
    <row r="923" spans="2:2" ht="24.75" customHeight="1" x14ac:dyDescent="0.25">
      <c r="B923" s="6"/>
    </row>
    <row r="924" spans="2:2" ht="24.75" customHeight="1" x14ac:dyDescent="0.25">
      <c r="B924" s="6"/>
    </row>
    <row r="925" spans="2:2" ht="24.75" customHeight="1" x14ac:dyDescent="0.25">
      <c r="B925" s="6"/>
    </row>
    <row r="926" spans="2:2" ht="24.75" customHeight="1" x14ac:dyDescent="0.25">
      <c r="B926" s="6"/>
    </row>
    <row r="927" spans="2:2" ht="24.75" customHeight="1" x14ac:dyDescent="0.25">
      <c r="B927" s="6"/>
    </row>
    <row r="928" spans="2:2" ht="24.75" customHeight="1" x14ac:dyDescent="0.25">
      <c r="B928" s="6"/>
    </row>
    <row r="929" spans="2:2" ht="24.75" customHeight="1" x14ac:dyDescent="0.25">
      <c r="B929" s="6"/>
    </row>
    <row r="930" spans="2:2" ht="24.75" customHeight="1" x14ac:dyDescent="0.25">
      <c r="B930" s="6"/>
    </row>
    <row r="931" spans="2:2" ht="24.75" customHeight="1" x14ac:dyDescent="0.25">
      <c r="B931" s="6"/>
    </row>
    <row r="932" spans="2:2" ht="24.75" customHeight="1" x14ac:dyDescent="0.25">
      <c r="B932" s="6"/>
    </row>
    <row r="933" spans="2:2" ht="24.75" customHeight="1" x14ac:dyDescent="0.25">
      <c r="B933" s="6"/>
    </row>
    <row r="934" spans="2:2" ht="24.75" customHeight="1" x14ac:dyDescent="0.25">
      <c r="B934" s="6"/>
    </row>
    <row r="935" spans="2:2" ht="24.75" customHeight="1" x14ac:dyDescent="0.25">
      <c r="B935" s="6"/>
    </row>
    <row r="936" spans="2:2" ht="24.75" customHeight="1" x14ac:dyDescent="0.25">
      <c r="B936" s="6"/>
    </row>
    <row r="937" spans="2:2" ht="24.75" customHeight="1" x14ac:dyDescent="0.25">
      <c r="B937" s="6"/>
    </row>
    <row r="938" spans="2:2" ht="24.75" customHeight="1" x14ac:dyDescent="0.25">
      <c r="B938" s="6"/>
    </row>
    <row r="939" spans="2:2" ht="24.75" customHeight="1" x14ac:dyDescent="0.25">
      <c r="B939" s="6"/>
    </row>
    <row r="940" spans="2:2" ht="24.75" customHeight="1" x14ac:dyDescent="0.25">
      <c r="B940" s="6"/>
    </row>
    <row r="941" spans="2:2" ht="24.75" customHeight="1" x14ac:dyDescent="0.25">
      <c r="B941" s="6"/>
    </row>
    <row r="942" spans="2:2" ht="24.75" customHeight="1" x14ac:dyDescent="0.25">
      <c r="B942" s="6"/>
    </row>
    <row r="943" spans="2:2" ht="24.75" customHeight="1" x14ac:dyDescent="0.25">
      <c r="B943" s="6"/>
    </row>
    <row r="944" spans="2:2" ht="24.75" customHeight="1" x14ac:dyDescent="0.25">
      <c r="B944" s="6"/>
    </row>
    <row r="945" spans="2:2" ht="24.75" customHeight="1" x14ac:dyDescent="0.25">
      <c r="B945" s="6"/>
    </row>
    <row r="946" spans="2:2" ht="24.75" customHeight="1" x14ac:dyDescent="0.25">
      <c r="B946" s="6"/>
    </row>
    <row r="947" spans="2:2" ht="24.75" customHeight="1" x14ac:dyDescent="0.25">
      <c r="B947" s="6"/>
    </row>
    <row r="948" spans="2:2" ht="24.75" customHeight="1" x14ac:dyDescent="0.25">
      <c r="B948" s="6"/>
    </row>
    <row r="949" spans="2:2" ht="24.75" customHeight="1" x14ac:dyDescent="0.25">
      <c r="B949" s="6"/>
    </row>
    <row r="950" spans="2:2" ht="24.75" customHeight="1" x14ac:dyDescent="0.25">
      <c r="B950" s="6"/>
    </row>
    <row r="951" spans="2:2" ht="24.75" customHeight="1" x14ac:dyDescent="0.25">
      <c r="B951" s="6"/>
    </row>
    <row r="952" spans="2:2" ht="24.75" customHeight="1" x14ac:dyDescent="0.25">
      <c r="B952" s="6"/>
    </row>
    <row r="953" spans="2:2" ht="24.75" customHeight="1" x14ac:dyDescent="0.25">
      <c r="B953" s="6"/>
    </row>
    <row r="954" spans="2:2" ht="24.75" customHeight="1" x14ac:dyDescent="0.25">
      <c r="B954" s="6"/>
    </row>
    <row r="955" spans="2:2" ht="24.75" customHeight="1" x14ac:dyDescent="0.25">
      <c r="B955" s="6"/>
    </row>
    <row r="956" spans="2:2" ht="24.75" customHeight="1" x14ac:dyDescent="0.25">
      <c r="B956" s="6"/>
    </row>
    <row r="957" spans="2:2" ht="24.75" customHeight="1" x14ac:dyDescent="0.25">
      <c r="B957" s="6"/>
    </row>
    <row r="958" spans="2:2" ht="24.75" customHeight="1" x14ac:dyDescent="0.25">
      <c r="B958" s="6"/>
    </row>
    <row r="959" spans="2:2" ht="24.75" customHeight="1" x14ac:dyDescent="0.25">
      <c r="B959" s="6"/>
    </row>
    <row r="960" spans="2:2" ht="24.75" customHeight="1" x14ac:dyDescent="0.25">
      <c r="B960" s="6"/>
    </row>
    <row r="961" spans="2:2" ht="24.75" customHeight="1" x14ac:dyDescent="0.25">
      <c r="B961" s="6"/>
    </row>
    <row r="962" spans="2:2" ht="24.75" customHeight="1" x14ac:dyDescent="0.25">
      <c r="B962" s="6"/>
    </row>
    <row r="963" spans="2:2" ht="24.75" customHeight="1" x14ac:dyDescent="0.25">
      <c r="B963" s="6"/>
    </row>
    <row r="964" spans="2:2" ht="24.75" customHeight="1" x14ac:dyDescent="0.25">
      <c r="B964" s="6"/>
    </row>
    <row r="965" spans="2:2" ht="24.75" customHeight="1" x14ac:dyDescent="0.25">
      <c r="B965" s="6"/>
    </row>
    <row r="966" spans="2:2" ht="24.75" customHeight="1" x14ac:dyDescent="0.25">
      <c r="B966" s="6"/>
    </row>
    <row r="967" spans="2:2" ht="24.75" customHeight="1" x14ac:dyDescent="0.25">
      <c r="B967" s="6"/>
    </row>
    <row r="968" spans="2:2" ht="24.75" customHeight="1" x14ac:dyDescent="0.25">
      <c r="B968" s="6"/>
    </row>
    <row r="969" spans="2:2" ht="24.75" customHeight="1" x14ac:dyDescent="0.25">
      <c r="B969" s="6"/>
    </row>
    <row r="970" spans="2:2" ht="24.75" customHeight="1" x14ac:dyDescent="0.25">
      <c r="B970" s="6"/>
    </row>
    <row r="971" spans="2:2" ht="24.75" customHeight="1" x14ac:dyDescent="0.25">
      <c r="B971" s="6"/>
    </row>
    <row r="972" spans="2:2" ht="24.75" customHeight="1" x14ac:dyDescent="0.25">
      <c r="B972" s="6"/>
    </row>
    <row r="973" spans="2:2" ht="24.75" customHeight="1" x14ac:dyDescent="0.25">
      <c r="B973" s="6"/>
    </row>
    <row r="974" spans="2:2" ht="24.75" customHeight="1" x14ac:dyDescent="0.25">
      <c r="B974" s="6"/>
    </row>
    <row r="975" spans="2:2" ht="24.75" customHeight="1" x14ac:dyDescent="0.25">
      <c r="B975" s="6"/>
    </row>
    <row r="976" spans="2:2" ht="24.75" customHeight="1" x14ac:dyDescent="0.25">
      <c r="B976" s="6"/>
    </row>
    <row r="977" spans="2:2" ht="24.75" customHeight="1" x14ac:dyDescent="0.25">
      <c r="B977" s="6"/>
    </row>
    <row r="978" spans="2:2" ht="24.75" customHeight="1" x14ac:dyDescent="0.25">
      <c r="B978" s="6"/>
    </row>
    <row r="979" spans="2:2" ht="24.75" customHeight="1" x14ac:dyDescent="0.25">
      <c r="B979" s="6"/>
    </row>
    <row r="980" spans="2:2" ht="24.75" customHeight="1" x14ac:dyDescent="0.25">
      <c r="B980" s="6"/>
    </row>
    <row r="981" spans="2:2" ht="24.75" customHeight="1" x14ac:dyDescent="0.25">
      <c r="B981" s="6"/>
    </row>
    <row r="982" spans="2:2" ht="24.75" customHeight="1" x14ac:dyDescent="0.25">
      <c r="B982" s="6"/>
    </row>
    <row r="983" spans="2:2" ht="24.75" customHeight="1" x14ac:dyDescent="0.25">
      <c r="B983" s="6"/>
    </row>
    <row r="984" spans="2:2" ht="24.75" customHeight="1" x14ac:dyDescent="0.25">
      <c r="B984" s="6"/>
    </row>
    <row r="985" spans="2:2" ht="24.75" customHeight="1" x14ac:dyDescent="0.25">
      <c r="B985" s="6"/>
    </row>
    <row r="986" spans="2:2" ht="24.75" customHeight="1" x14ac:dyDescent="0.25">
      <c r="B986" s="6"/>
    </row>
    <row r="987" spans="2:2" ht="24.75" customHeight="1" x14ac:dyDescent="0.25">
      <c r="B987" s="6"/>
    </row>
    <row r="988" spans="2:2" ht="24.75" customHeight="1" x14ac:dyDescent="0.25">
      <c r="B988" s="6"/>
    </row>
    <row r="989" spans="2:2" ht="24.75" customHeight="1" x14ac:dyDescent="0.25">
      <c r="B989" s="6"/>
    </row>
    <row r="990" spans="2:2" ht="24.75" customHeight="1" x14ac:dyDescent="0.25">
      <c r="B990" s="6"/>
    </row>
    <row r="991" spans="2:2" ht="24.75" customHeight="1" x14ac:dyDescent="0.25">
      <c r="B991" s="6"/>
    </row>
    <row r="992" spans="2:2" ht="24.75" customHeight="1" x14ac:dyDescent="0.25">
      <c r="B992" s="6"/>
    </row>
    <row r="993" spans="2:2" ht="24.75" customHeight="1" x14ac:dyDescent="0.25">
      <c r="B993" s="6"/>
    </row>
    <row r="994" spans="2:2" ht="24.75" customHeight="1" x14ac:dyDescent="0.25">
      <c r="B994" s="6"/>
    </row>
    <row r="995" spans="2:2" ht="24.75" customHeight="1" x14ac:dyDescent="0.25">
      <c r="B995" s="6"/>
    </row>
    <row r="996" spans="2:2" ht="24.75" customHeight="1" x14ac:dyDescent="0.25">
      <c r="B996" s="6"/>
    </row>
    <row r="997" spans="2:2" ht="24.75" customHeight="1" x14ac:dyDescent="0.25">
      <c r="B997" s="6"/>
    </row>
    <row r="998" spans="2:2" ht="24.75" customHeight="1" x14ac:dyDescent="0.25">
      <c r="B998" s="6"/>
    </row>
    <row r="999" spans="2:2" ht="24.75" customHeight="1" x14ac:dyDescent="0.25">
      <c r="B999" s="6"/>
    </row>
    <row r="1000" spans="2:2" ht="24.75" customHeight="1" x14ac:dyDescent="0.25">
      <c r="B1000" s="6"/>
    </row>
    <row r="1001" spans="2:2" ht="24.75" customHeight="1" x14ac:dyDescent="0.25">
      <c r="B1001" s="6"/>
    </row>
    <row r="1002" spans="2:2" ht="24.75" customHeight="1" x14ac:dyDescent="0.25">
      <c r="B1002" s="6"/>
    </row>
    <row r="1003" spans="2:2" ht="24.75" customHeight="1" x14ac:dyDescent="0.25">
      <c r="B1003" s="6"/>
    </row>
    <row r="1004" spans="2:2" ht="24.75" customHeight="1" x14ac:dyDescent="0.25">
      <c r="B1004" s="6"/>
    </row>
    <row r="1005" spans="2:2" ht="24.75" customHeight="1" x14ac:dyDescent="0.25">
      <c r="B1005" s="6"/>
    </row>
    <row r="1006" spans="2:2" ht="24.75" customHeight="1" x14ac:dyDescent="0.25">
      <c r="B1006" s="6"/>
    </row>
    <row r="1007" spans="2:2" ht="24.75" customHeight="1" x14ac:dyDescent="0.25">
      <c r="B1007" s="6"/>
    </row>
    <row r="1008" spans="2:2" ht="24.75" customHeight="1" x14ac:dyDescent="0.25">
      <c r="B1008" s="6"/>
    </row>
    <row r="1009" spans="2:2" ht="24.75" customHeight="1" x14ac:dyDescent="0.25">
      <c r="B1009" s="6"/>
    </row>
    <row r="1010" spans="2:2" ht="24.75" customHeight="1" x14ac:dyDescent="0.25">
      <c r="B1010" s="6"/>
    </row>
    <row r="1011" spans="2:2" ht="24.75" customHeight="1" x14ac:dyDescent="0.25">
      <c r="B1011" s="6"/>
    </row>
    <row r="1012" spans="2:2" ht="24.75" customHeight="1" x14ac:dyDescent="0.25">
      <c r="B1012" s="6"/>
    </row>
    <row r="1013" spans="2:2" ht="24.75" customHeight="1" x14ac:dyDescent="0.25">
      <c r="B1013" s="6"/>
    </row>
    <row r="1014" spans="2:2" ht="24.75" customHeight="1" x14ac:dyDescent="0.25">
      <c r="B1014" s="6"/>
    </row>
    <row r="1015" spans="2:2" ht="24.75" customHeight="1" x14ac:dyDescent="0.25">
      <c r="B1015" s="6"/>
    </row>
    <row r="1016" spans="2:2" ht="24.75" customHeight="1" x14ac:dyDescent="0.25">
      <c r="B1016" s="6"/>
    </row>
    <row r="1017" spans="2:2" ht="24.75" customHeight="1" x14ac:dyDescent="0.25">
      <c r="B1017" s="6"/>
    </row>
    <row r="1018" spans="2:2" ht="24.75" customHeight="1" x14ac:dyDescent="0.25">
      <c r="B1018" s="6"/>
    </row>
    <row r="1019" spans="2:2" ht="24.75" customHeight="1" x14ac:dyDescent="0.25">
      <c r="B1019" s="6"/>
    </row>
    <row r="1020" spans="2:2" ht="24.75" customHeight="1" x14ac:dyDescent="0.25">
      <c r="B1020" s="6"/>
    </row>
    <row r="1021" spans="2:2" ht="24.75" customHeight="1" x14ac:dyDescent="0.25">
      <c r="B1021" s="6"/>
    </row>
    <row r="1022" spans="2:2" ht="24.75" customHeight="1" x14ac:dyDescent="0.25">
      <c r="B1022" s="6"/>
    </row>
    <row r="1023" spans="2:2" ht="24.75" customHeight="1" x14ac:dyDescent="0.25">
      <c r="B1023" s="6"/>
    </row>
    <row r="1024" spans="2:2" ht="24.75" customHeight="1" x14ac:dyDescent="0.25">
      <c r="B1024" s="6"/>
    </row>
    <row r="1025" spans="2:2" ht="24.75" customHeight="1" x14ac:dyDescent="0.25">
      <c r="B1025" s="6"/>
    </row>
    <row r="1026" spans="2:2" ht="24.75" customHeight="1" x14ac:dyDescent="0.25">
      <c r="B1026" s="6"/>
    </row>
    <row r="1027" spans="2:2" ht="24.75" customHeight="1" x14ac:dyDescent="0.25">
      <c r="B1027" s="6"/>
    </row>
    <row r="1028" spans="2:2" ht="24.75" customHeight="1" x14ac:dyDescent="0.25">
      <c r="B1028" s="6"/>
    </row>
    <row r="1029" spans="2:2" ht="24.75" customHeight="1" x14ac:dyDescent="0.25">
      <c r="B1029" s="6"/>
    </row>
    <row r="1030" spans="2:2" ht="24.75" customHeight="1" x14ac:dyDescent="0.25">
      <c r="B1030" s="6"/>
    </row>
    <row r="1031" spans="2:2" ht="24.75" customHeight="1" x14ac:dyDescent="0.25">
      <c r="B1031" s="6"/>
    </row>
    <row r="1032" spans="2:2" ht="24.75" customHeight="1" x14ac:dyDescent="0.25">
      <c r="B1032" s="6"/>
    </row>
    <row r="1033" spans="2:2" ht="24.75" customHeight="1" x14ac:dyDescent="0.25">
      <c r="B1033" s="6"/>
    </row>
    <row r="1034" spans="2:2" ht="24.75" customHeight="1" x14ac:dyDescent="0.25">
      <c r="B1034" s="6"/>
    </row>
    <row r="1035" spans="2:2" ht="24.75" customHeight="1" x14ac:dyDescent="0.25">
      <c r="B1035" s="6"/>
    </row>
    <row r="1036" spans="2:2" ht="24.75" customHeight="1" x14ac:dyDescent="0.25">
      <c r="B1036" s="6"/>
    </row>
    <row r="1037" spans="2:2" ht="24.75" customHeight="1" x14ac:dyDescent="0.25">
      <c r="B1037" s="6"/>
    </row>
    <row r="1038" spans="2:2" ht="24.75" customHeight="1" x14ac:dyDescent="0.25">
      <c r="B1038" s="6"/>
    </row>
    <row r="1039" spans="2:2" ht="24.75" customHeight="1" x14ac:dyDescent="0.25">
      <c r="B1039" s="6"/>
    </row>
    <row r="1040" spans="2:2" ht="24.75" customHeight="1" x14ac:dyDescent="0.25">
      <c r="B1040" s="6"/>
    </row>
    <row r="1041" spans="2:2" ht="24.75" customHeight="1" x14ac:dyDescent="0.25">
      <c r="B1041" s="6"/>
    </row>
    <row r="1042" spans="2:2" ht="24.75" customHeight="1" x14ac:dyDescent="0.25">
      <c r="B1042" s="6"/>
    </row>
    <row r="1043" spans="2:2" ht="24.75" customHeight="1" x14ac:dyDescent="0.25">
      <c r="B1043" s="6"/>
    </row>
    <row r="1044" spans="2:2" ht="24.75" customHeight="1" x14ac:dyDescent="0.25">
      <c r="B1044" s="6"/>
    </row>
    <row r="1045" spans="2:2" ht="24.75" customHeight="1" x14ac:dyDescent="0.25">
      <c r="B1045" s="6"/>
    </row>
    <row r="1046" spans="2:2" ht="24.75" customHeight="1" x14ac:dyDescent="0.25">
      <c r="B1046" s="6"/>
    </row>
    <row r="1047" spans="2:2" ht="24.75" customHeight="1" x14ac:dyDescent="0.25">
      <c r="B1047" s="6"/>
    </row>
    <row r="1048" spans="2:2" ht="24.75" customHeight="1" x14ac:dyDescent="0.25">
      <c r="B1048" s="6"/>
    </row>
    <row r="1049" spans="2:2" ht="24.75" customHeight="1" x14ac:dyDescent="0.25">
      <c r="B1049" s="6"/>
    </row>
    <row r="1050" spans="2:2" ht="24.75" customHeight="1" x14ac:dyDescent="0.25">
      <c r="B1050" s="6"/>
    </row>
    <row r="1051" spans="2:2" ht="24.75" customHeight="1" x14ac:dyDescent="0.25">
      <c r="B1051" s="6"/>
    </row>
    <row r="1052" spans="2:2" ht="24.75" customHeight="1" x14ac:dyDescent="0.25">
      <c r="B1052" s="6"/>
    </row>
    <row r="1053" spans="2:2" ht="24.75" customHeight="1" x14ac:dyDescent="0.25">
      <c r="B1053" s="6"/>
    </row>
    <row r="1054" spans="2:2" ht="24.75" customHeight="1" x14ac:dyDescent="0.25">
      <c r="B1054" s="6"/>
    </row>
    <row r="1055" spans="2:2" ht="24.75" customHeight="1" x14ac:dyDescent="0.25">
      <c r="B1055" s="6"/>
    </row>
    <row r="1056" spans="2:2" ht="24.75" customHeight="1" x14ac:dyDescent="0.25">
      <c r="B1056" s="6"/>
    </row>
    <row r="1057" spans="2:2" ht="24.75" customHeight="1" x14ac:dyDescent="0.25">
      <c r="B1057" s="6"/>
    </row>
    <row r="1058" spans="2:2" ht="24.75" customHeight="1" x14ac:dyDescent="0.25">
      <c r="B1058" s="6"/>
    </row>
    <row r="1059" spans="2:2" ht="24.75" customHeight="1" x14ac:dyDescent="0.25">
      <c r="B1059" s="6"/>
    </row>
    <row r="1060" spans="2:2" ht="24.75" customHeight="1" x14ac:dyDescent="0.25">
      <c r="B1060" s="6"/>
    </row>
    <row r="1061" spans="2:2" ht="24.75" customHeight="1" x14ac:dyDescent="0.25">
      <c r="B1061" s="6"/>
    </row>
    <row r="1062" spans="2:2" ht="24.75" customHeight="1" x14ac:dyDescent="0.25">
      <c r="B1062" s="6"/>
    </row>
    <row r="1063" spans="2:2" ht="24.75" customHeight="1" x14ac:dyDescent="0.25">
      <c r="B1063" s="6"/>
    </row>
    <row r="1064" spans="2:2" ht="24.75" customHeight="1" x14ac:dyDescent="0.25">
      <c r="B1064" s="6"/>
    </row>
    <row r="1065" spans="2:2" ht="24.75" customHeight="1" x14ac:dyDescent="0.25">
      <c r="B1065" s="6"/>
    </row>
    <row r="1066" spans="2:2" ht="24.75" customHeight="1" x14ac:dyDescent="0.25">
      <c r="B1066" s="6"/>
    </row>
    <row r="1067" spans="2:2" ht="24.75" customHeight="1" x14ac:dyDescent="0.25">
      <c r="B1067" s="6"/>
    </row>
    <row r="1068" spans="2:2" ht="24.75" customHeight="1" x14ac:dyDescent="0.25">
      <c r="B1068" s="6"/>
    </row>
    <row r="1069" spans="2:2" ht="24.75" customHeight="1" x14ac:dyDescent="0.25">
      <c r="B1069" s="6"/>
    </row>
    <row r="1070" spans="2:2" ht="24.75" customHeight="1" x14ac:dyDescent="0.25">
      <c r="B1070" s="6"/>
    </row>
    <row r="1071" spans="2:2" ht="24.75" customHeight="1" x14ac:dyDescent="0.25">
      <c r="B1071" s="6"/>
    </row>
    <row r="1072" spans="2:2" ht="24.75" customHeight="1" x14ac:dyDescent="0.25">
      <c r="B1072" s="6"/>
    </row>
    <row r="1073" spans="2:2" ht="24.75" customHeight="1" x14ac:dyDescent="0.25">
      <c r="B1073" s="6"/>
    </row>
    <row r="1074" spans="2:2" ht="24.75" customHeight="1" x14ac:dyDescent="0.25">
      <c r="B1074" s="6"/>
    </row>
    <row r="1075" spans="2:2" ht="24.75" customHeight="1" x14ac:dyDescent="0.25">
      <c r="B1075" s="6"/>
    </row>
    <row r="1076" spans="2:2" ht="24.75" customHeight="1" x14ac:dyDescent="0.25">
      <c r="B1076" s="6"/>
    </row>
    <row r="1077" spans="2:2" ht="24.75" customHeight="1" x14ac:dyDescent="0.25">
      <c r="B1077" s="6"/>
    </row>
    <row r="1078" spans="2:2" ht="24.75" customHeight="1" x14ac:dyDescent="0.25">
      <c r="B1078" s="6"/>
    </row>
    <row r="1079" spans="2:2" ht="24.75" customHeight="1" x14ac:dyDescent="0.25">
      <c r="B1079" s="6"/>
    </row>
    <row r="1080" spans="2:2" ht="24.75" customHeight="1" x14ac:dyDescent="0.25">
      <c r="B1080" s="6"/>
    </row>
    <row r="1081" spans="2:2" ht="24.75" customHeight="1" x14ac:dyDescent="0.25">
      <c r="B1081" s="6"/>
    </row>
    <row r="1082" spans="2:2" ht="24.75" customHeight="1" x14ac:dyDescent="0.25">
      <c r="B1082" s="6"/>
    </row>
    <row r="1083" spans="2:2" ht="24.75" customHeight="1" x14ac:dyDescent="0.25">
      <c r="B1083" s="6"/>
    </row>
    <row r="1084" spans="2:2" ht="24.75" customHeight="1" x14ac:dyDescent="0.25">
      <c r="B1084" s="6"/>
    </row>
    <row r="1085" spans="2:2" ht="24.75" customHeight="1" x14ac:dyDescent="0.25">
      <c r="B1085" s="6"/>
    </row>
    <row r="1086" spans="2:2" ht="24.75" customHeight="1" x14ac:dyDescent="0.25">
      <c r="B1086" s="6"/>
    </row>
    <row r="1087" spans="2:2" ht="24.75" customHeight="1" x14ac:dyDescent="0.25">
      <c r="B1087" s="6"/>
    </row>
    <row r="1088" spans="2:2" ht="24.75" customHeight="1" x14ac:dyDescent="0.25">
      <c r="B1088" s="6"/>
    </row>
    <row r="1089" spans="2:2" ht="24.75" customHeight="1" x14ac:dyDescent="0.25">
      <c r="B1089" s="6"/>
    </row>
    <row r="1090" spans="2:2" ht="24.75" customHeight="1" x14ac:dyDescent="0.25">
      <c r="B1090" s="6"/>
    </row>
    <row r="1091" spans="2:2" ht="24.75" customHeight="1" x14ac:dyDescent="0.25">
      <c r="B1091" s="6"/>
    </row>
    <row r="1092" spans="2:2" ht="24.75" customHeight="1" x14ac:dyDescent="0.25">
      <c r="B1092" s="6"/>
    </row>
    <row r="1093" spans="2:2" ht="24.75" customHeight="1" x14ac:dyDescent="0.25">
      <c r="B1093" s="6"/>
    </row>
    <row r="1094" spans="2:2" ht="24.75" customHeight="1" x14ac:dyDescent="0.25">
      <c r="B1094" s="6"/>
    </row>
    <row r="1095" spans="2:2" ht="24.75" customHeight="1" x14ac:dyDescent="0.25">
      <c r="B1095" s="6"/>
    </row>
    <row r="1096" spans="2:2" ht="24.75" customHeight="1" x14ac:dyDescent="0.25">
      <c r="B1096" s="6"/>
    </row>
    <row r="1097" spans="2:2" ht="24.75" customHeight="1" x14ac:dyDescent="0.25">
      <c r="B1097" s="6"/>
    </row>
    <row r="1098" spans="2:2" ht="24.75" customHeight="1" x14ac:dyDescent="0.25">
      <c r="B1098" s="6"/>
    </row>
    <row r="1099" spans="2:2" ht="24.75" customHeight="1" x14ac:dyDescent="0.25">
      <c r="B1099" s="6"/>
    </row>
    <row r="1100" spans="2:2" ht="24.75" customHeight="1" x14ac:dyDescent="0.25">
      <c r="B1100" s="6"/>
    </row>
    <row r="1101" spans="2:2" ht="24.75" customHeight="1" x14ac:dyDescent="0.25">
      <c r="B1101" s="6"/>
    </row>
    <row r="1102" spans="2:2" ht="24.75" customHeight="1" x14ac:dyDescent="0.25">
      <c r="B1102" s="6"/>
    </row>
    <row r="1103" spans="2:2" ht="24.75" customHeight="1" x14ac:dyDescent="0.25">
      <c r="B1103" s="6"/>
    </row>
    <row r="1104" spans="2:2" ht="24.75" customHeight="1" x14ac:dyDescent="0.25">
      <c r="B1104" s="6"/>
    </row>
    <row r="1105" spans="2:2" ht="24.75" customHeight="1" x14ac:dyDescent="0.25">
      <c r="B1105" s="6"/>
    </row>
    <row r="1106" spans="2:2" ht="24.75" customHeight="1" x14ac:dyDescent="0.25">
      <c r="B1106" s="6"/>
    </row>
    <row r="1107" spans="2:2" ht="24.75" customHeight="1" x14ac:dyDescent="0.25">
      <c r="B1107" s="6"/>
    </row>
    <row r="1108" spans="2:2" ht="24.75" customHeight="1" x14ac:dyDescent="0.25">
      <c r="B1108" s="6"/>
    </row>
    <row r="1109" spans="2:2" ht="24.75" customHeight="1" x14ac:dyDescent="0.25">
      <c r="B1109" s="6"/>
    </row>
    <row r="1110" spans="2:2" ht="24.75" customHeight="1" x14ac:dyDescent="0.25">
      <c r="B1110" s="6"/>
    </row>
    <row r="1111" spans="2:2" ht="24.75" customHeight="1" x14ac:dyDescent="0.25">
      <c r="B1111" s="6"/>
    </row>
    <row r="1112" spans="2:2" ht="24.75" customHeight="1" x14ac:dyDescent="0.25">
      <c r="B1112" s="6"/>
    </row>
    <row r="1113" spans="2:2" ht="24.75" customHeight="1" x14ac:dyDescent="0.25">
      <c r="B1113" s="6"/>
    </row>
    <row r="1114" spans="2:2" ht="24.75" customHeight="1" x14ac:dyDescent="0.25">
      <c r="B1114" s="6"/>
    </row>
    <row r="1115" spans="2:2" ht="24.75" customHeight="1" x14ac:dyDescent="0.25">
      <c r="B1115" s="6"/>
    </row>
    <row r="1116" spans="2:2" ht="24.75" customHeight="1" x14ac:dyDescent="0.25">
      <c r="B1116" s="6"/>
    </row>
    <row r="1117" spans="2:2" ht="24.75" customHeight="1" x14ac:dyDescent="0.25">
      <c r="B1117" s="6"/>
    </row>
    <row r="1118" spans="2:2" ht="24.75" customHeight="1" x14ac:dyDescent="0.25">
      <c r="B1118" s="6"/>
    </row>
    <row r="1119" spans="2:2" ht="24.75" customHeight="1" x14ac:dyDescent="0.25">
      <c r="B1119" s="6"/>
    </row>
    <row r="1120" spans="2:2" ht="24.75" customHeight="1" x14ac:dyDescent="0.25">
      <c r="B1120" s="6"/>
    </row>
    <row r="1121" spans="2:2" ht="24.75" customHeight="1" x14ac:dyDescent="0.25">
      <c r="B1121" s="6"/>
    </row>
    <row r="1122" spans="2:2" ht="24.75" customHeight="1" x14ac:dyDescent="0.25">
      <c r="B1122" s="6"/>
    </row>
    <row r="1123" spans="2:2" ht="24.75" customHeight="1" x14ac:dyDescent="0.25">
      <c r="B1123" s="6"/>
    </row>
    <row r="1124" spans="2:2" ht="24.75" customHeight="1" x14ac:dyDescent="0.25">
      <c r="B1124" s="6"/>
    </row>
    <row r="1125" spans="2:2" ht="24.75" customHeight="1" x14ac:dyDescent="0.25">
      <c r="B1125" s="6"/>
    </row>
    <row r="1126" spans="2:2" ht="24.75" customHeight="1" x14ac:dyDescent="0.25">
      <c r="B1126" s="6"/>
    </row>
    <row r="1127" spans="2:2" ht="24.75" customHeight="1" x14ac:dyDescent="0.25">
      <c r="B1127" s="6"/>
    </row>
    <row r="1128" spans="2:2" ht="24.75" customHeight="1" x14ac:dyDescent="0.25">
      <c r="B1128" s="6"/>
    </row>
    <row r="1129" spans="2:2" ht="24.75" customHeight="1" x14ac:dyDescent="0.25">
      <c r="B1129" s="6"/>
    </row>
    <row r="1130" spans="2:2" ht="24.75" customHeight="1" x14ac:dyDescent="0.25">
      <c r="B1130" s="6"/>
    </row>
    <row r="1131" spans="2:2" ht="24.75" customHeight="1" x14ac:dyDescent="0.25">
      <c r="B1131" s="6"/>
    </row>
    <row r="1132" spans="2:2" ht="24.75" customHeight="1" x14ac:dyDescent="0.25">
      <c r="B1132" s="6"/>
    </row>
    <row r="1133" spans="2:2" ht="24.75" customHeight="1" x14ac:dyDescent="0.25">
      <c r="B1133" s="6"/>
    </row>
    <row r="1134" spans="2:2" ht="24.75" customHeight="1" x14ac:dyDescent="0.25">
      <c r="B1134" s="6"/>
    </row>
    <row r="1135" spans="2:2" ht="24.75" customHeight="1" x14ac:dyDescent="0.25">
      <c r="B1135" s="6"/>
    </row>
    <row r="1136" spans="2:2" ht="24.75" customHeight="1" x14ac:dyDescent="0.25">
      <c r="B1136" s="6"/>
    </row>
    <row r="1137" spans="2:2" ht="24.75" customHeight="1" x14ac:dyDescent="0.25">
      <c r="B1137" s="6"/>
    </row>
    <row r="1138" spans="2:2" ht="24.75" customHeight="1" x14ac:dyDescent="0.25">
      <c r="B1138" s="6"/>
    </row>
    <row r="1139" spans="2:2" ht="24.75" customHeight="1" x14ac:dyDescent="0.25">
      <c r="B1139" s="6"/>
    </row>
    <row r="1140" spans="2:2" ht="24.75" customHeight="1" x14ac:dyDescent="0.25">
      <c r="B1140" s="6"/>
    </row>
    <row r="1141" spans="2:2" ht="24.75" customHeight="1" x14ac:dyDescent="0.25">
      <c r="B1141" s="6"/>
    </row>
    <row r="1142" spans="2:2" ht="24.75" customHeight="1" x14ac:dyDescent="0.25">
      <c r="B1142" s="6"/>
    </row>
    <row r="1143" spans="2:2" ht="24.75" customHeight="1" x14ac:dyDescent="0.25">
      <c r="B1143" s="6"/>
    </row>
    <row r="1144" spans="2:2" ht="24.75" customHeight="1" x14ac:dyDescent="0.25">
      <c r="B1144" s="6"/>
    </row>
    <row r="1145" spans="2:2" ht="24.75" customHeight="1" x14ac:dyDescent="0.25">
      <c r="B1145" s="6"/>
    </row>
    <row r="1146" spans="2:2" ht="24.75" customHeight="1" x14ac:dyDescent="0.25">
      <c r="B1146" s="6"/>
    </row>
    <row r="1147" spans="2:2" ht="24.75" customHeight="1" x14ac:dyDescent="0.25">
      <c r="B1147" s="6"/>
    </row>
    <row r="1148" spans="2:2" ht="24.75" customHeight="1" x14ac:dyDescent="0.25">
      <c r="B1148" s="6"/>
    </row>
    <row r="1149" spans="2:2" ht="24.75" customHeight="1" x14ac:dyDescent="0.25">
      <c r="B1149" s="6"/>
    </row>
    <row r="1150" spans="2:2" ht="24.75" customHeight="1" x14ac:dyDescent="0.25">
      <c r="B1150" s="6"/>
    </row>
    <row r="1151" spans="2:2" ht="24.75" customHeight="1" x14ac:dyDescent="0.25">
      <c r="B1151" s="6"/>
    </row>
    <row r="1152" spans="2:2" ht="24.75" customHeight="1" x14ac:dyDescent="0.25">
      <c r="B1152" s="6"/>
    </row>
    <row r="1153" spans="2:2" ht="24.75" customHeight="1" x14ac:dyDescent="0.25">
      <c r="B1153" s="6"/>
    </row>
    <row r="1154" spans="2:2" ht="24.75" customHeight="1" x14ac:dyDescent="0.25">
      <c r="B1154" s="6"/>
    </row>
    <row r="1155" spans="2:2" ht="24.75" customHeight="1" x14ac:dyDescent="0.25">
      <c r="B1155" s="6"/>
    </row>
    <row r="1156" spans="2:2" ht="24.75" customHeight="1" x14ac:dyDescent="0.25">
      <c r="B1156" s="6"/>
    </row>
    <row r="1157" spans="2:2" ht="24.75" customHeight="1" x14ac:dyDescent="0.25">
      <c r="B1157" s="6"/>
    </row>
    <row r="1158" spans="2:2" ht="24.75" customHeight="1" x14ac:dyDescent="0.25">
      <c r="B1158" s="6"/>
    </row>
    <row r="1159" spans="2:2" ht="24.75" customHeight="1" x14ac:dyDescent="0.25">
      <c r="B1159" s="6"/>
    </row>
    <row r="1160" spans="2:2" ht="24.75" customHeight="1" x14ac:dyDescent="0.25">
      <c r="B1160" s="6"/>
    </row>
    <row r="1161" spans="2:2" ht="24.75" customHeight="1" x14ac:dyDescent="0.25">
      <c r="B1161" s="6"/>
    </row>
    <row r="1162" spans="2:2" ht="24.75" customHeight="1" x14ac:dyDescent="0.25">
      <c r="B1162" s="6"/>
    </row>
    <row r="1163" spans="2:2" ht="24.75" customHeight="1" x14ac:dyDescent="0.25">
      <c r="B1163" s="6"/>
    </row>
    <row r="1164" spans="2:2" ht="24.75" customHeight="1" x14ac:dyDescent="0.25">
      <c r="B1164" s="6"/>
    </row>
    <row r="1165" spans="2:2" ht="24.75" customHeight="1" x14ac:dyDescent="0.25">
      <c r="B1165" s="6"/>
    </row>
    <row r="1166" spans="2:2" ht="24.75" customHeight="1" x14ac:dyDescent="0.25">
      <c r="B1166" s="6"/>
    </row>
    <row r="1167" spans="2:2" ht="24.75" customHeight="1" x14ac:dyDescent="0.25">
      <c r="B1167" s="6"/>
    </row>
    <row r="1168" spans="2:2" ht="24.75" customHeight="1" x14ac:dyDescent="0.25">
      <c r="B1168" s="6"/>
    </row>
    <row r="1169" spans="2:2" ht="24.75" customHeight="1" x14ac:dyDescent="0.25">
      <c r="B1169" s="6"/>
    </row>
    <row r="1170" spans="2:2" ht="24.75" customHeight="1" x14ac:dyDescent="0.25">
      <c r="B1170" s="6"/>
    </row>
    <row r="1171" spans="2:2" ht="24.75" customHeight="1" x14ac:dyDescent="0.25">
      <c r="B1171" s="6"/>
    </row>
    <row r="1172" spans="2:2" ht="24.75" customHeight="1" x14ac:dyDescent="0.25">
      <c r="B1172" s="6"/>
    </row>
    <row r="1173" spans="2:2" ht="24.75" customHeight="1" x14ac:dyDescent="0.25">
      <c r="B1173" s="6"/>
    </row>
    <row r="1174" spans="2:2" ht="24.75" customHeight="1" x14ac:dyDescent="0.25">
      <c r="B1174" s="6"/>
    </row>
    <row r="1175" spans="2:2" ht="24.75" customHeight="1" x14ac:dyDescent="0.25">
      <c r="B1175" s="6"/>
    </row>
    <row r="1176" spans="2:2" ht="24.75" customHeight="1" x14ac:dyDescent="0.25">
      <c r="B1176" s="6"/>
    </row>
    <row r="1177" spans="2:2" ht="24.75" customHeight="1" x14ac:dyDescent="0.25">
      <c r="B1177" s="6"/>
    </row>
    <row r="1178" spans="2:2" ht="24.75" customHeight="1" x14ac:dyDescent="0.25">
      <c r="B1178" s="6"/>
    </row>
    <row r="1179" spans="2:2" ht="24.75" customHeight="1" x14ac:dyDescent="0.25">
      <c r="B1179" s="6"/>
    </row>
    <row r="1180" spans="2:2" ht="24.75" customHeight="1" x14ac:dyDescent="0.25">
      <c r="B1180" s="6"/>
    </row>
    <row r="1181" spans="2:2" ht="24.75" customHeight="1" x14ac:dyDescent="0.25">
      <c r="B1181" s="6"/>
    </row>
    <row r="1182" spans="2:2" ht="24.75" customHeight="1" x14ac:dyDescent="0.25">
      <c r="B1182" s="6"/>
    </row>
    <row r="1183" spans="2:2" ht="24.75" customHeight="1" x14ac:dyDescent="0.25">
      <c r="B1183" s="6"/>
    </row>
    <row r="1184" spans="2:2" ht="24.75" customHeight="1" x14ac:dyDescent="0.25">
      <c r="B1184" s="6"/>
    </row>
    <row r="1185" spans="2:2" ht="24.75" customHeight="1" x14ac:dyDescent="0.25">
      <c r="B1185" s="6"/>
    </row>
    <row r="1186" spans="2:2" ht="24.75" customHeight="1" x14ac:dyDescent="0.25">
      <c r="B1186" s="6"/>
    </row>
    <row r="1187" spans="2:2" ht="24.75" customHeight="1" x14ac:dyDescent="0.25">
      <c r="B1187" s="6"/>
    </row>
    <row r="1188" spans="2:2" ht="24.75" customHeight="1" x14ac:dyDescent="0.25">
      <c r="B1188" s="6"/>
    </row>
    <row r="1189" spans="2:2" ht="24.75" customHeight="1" x14ac:dyDescent="0.25">
      <c r="B1189" s="6"/>
    </row>
    <row r="1190" spans="2:2" ht="24.75" customHeight="1" x14ac:dyDescent="0.25">
      <c r="B1190" s="6"/>
    </row>
    <row r="1191" spans="2:2" ht="24.75" customHeight="1" x14ac:dyDescent="0.25">
      <c r="B1191" s="6"/>
    </row>
    <row r="1192" spans="2:2" ht="24.75" customHeight="1" x14ac:dyDescent="0.25">
      <c r="B1192" s="6"/>
    </row>
    <row r="1193" spans="2:2" ht="24.75" customHeight="1" x14ac:dyDescent="0.25">
      <c r="B1193" s="6"/>
    </row>
    <row r="1194" spans="2:2" ht="24.75" customHeight="1" x14ac:dyDescent="0.25">
      <c r="B1194" s="6"/>
    </row>
    <row r="1195" spans="2:2" ht="24.75" customHeight="1" x14ac:dyDescent="0.25">
      <c r="B1195" s="6"/>
    </row>
    <row r="1196" spans="2:2" ht="24.75" customHeight="1" x14ac:dyDescent="0.25">
      <c r="B1196" s="6"/>
    </row>
    <row r="1197" spans="2:2" ht="24.75" customHeight="1" x14ac:dyDescent="0.25">
      <c r="B1197" s="6"/>
    </row>
    <row r="1198" spans="2:2" ht="24.75" customHeight="1" x14ac:dyDescent="0.25">
      <c r="B1198" s="6"/>
    </row>
    <row r="1199" spans="2:2" ht="24.75" customHeight="1" x14ac:dyDescent="0.25">
      <c r="B1199" s="6"/>
    </row>
    <row r="1200" spans="2:2" ht="24.75" customHeight="1" x14ac:dyDescent="0.25">
      <c r="B1200" s="6"/>
    </row>
    <row r="1201" spans="2:2" ht="24.75" customHeight="1" x14ac:dyDescent="0.25">
      <c r="B1201" s="6"/>
    </row>
    <row r="1202" spans="2:2" ht="24.75" customHeight="1" x14ac:dyDescent="0.25">
      <c r="B1202" s="6"/>
    </row>
    <row r="1203" spans="2:2" ht="24.75" customHeight="1" x14ac:dyDescent="0.25">
      <c r="B1203" s="6"/>
    </row>
    <row r="1204" spans="2:2" ht="24.75" customHeight="1" x14ac:dyDescent="0.25">
      <c r="B1204" s="6"/>
    </row>
    <row r="1205" spans="2:2" ht="24.75" customHeight="1" x14ac:dyDescent="0.25">
      <c r="B1205" s="6"/>
    </row>
    <row r="1206" spans="2:2" ht="24.75" customHeight="1" x14ac:dyDescent="0.25">
      <c r="B1206" s="6"/>
    </row>
    <row r="1207" spans="2:2" ht="24.75" customHeight="1" x14ac:dyDescent="0.25">
      <c r="B1207" s="6"/>
    </row>
    <row r="1208" spans="2:2" ht="24.75" customHeight="1" x14ac:dyDescent="0.25">
      <c r="B1208" s="6"/>
    </row>
    <row r="1209" spans="2:2" ht="24.75" customHeight="1" x14ac:dyDescent="0.25">
      <c r="B1209" s="6"/>
    </row>
    <row r="1210" spans="2:2" ht="24.75" customHeight="1" x14ac:dyDescent="0.25">
      <c r="B1210" s="6"/>
    </row>
    <row r="1211" spans="2:2" ht="24.75" customHeight="1" x14ac:dyDescent="0.25">
      <c r="B1211" s="6"/>
    </row>
    <row r="1212" spans="2:2" ht="24.75" customHeight="1" x14ac:dyDescent="0.25">
      <c r="B1212" s="6"/>
    </row>
    <row r="1213" spans="2:2" ht="24.75" customHeight="1" x14ac:dyDescent="0.25">
      <c r="B1213" s="6"/>
    </row>
    <row r="1214" spans="2:2" ht="24.75" customHeight="1" x14ac:dyDescent="0.25">
      <c r="B1214" s="6"/>
    </row>
    <row r="1215" spans="2:2" ht="24.75" customHeight="1" x14ac:dyDescent="0.25">
      <c r="B1215" s="6"/>
    </row>
    <row r="1216" spans="2:2" ht="24.75" customHeight="1" x14ac:dyDescent="0.25">
      <c r="B1216" s="6"/>
    </row>
    <row r="1217" spans="2:2" ht="24.75" customHeight="1" x14ac:dyDescent="0.25">
      <c r="B1217" s="6"/>
    </row>
    <row r="1218" spans="2:2" ht="24.75" customHeight="1" x14ac:dyDescent="0.25">
      <c r="B1218" s="6"/>
    </row>
    <row r="1219" spans="2:2" ht="24.75" customHeight="1" x14ac:dyDescent="0.25">
      <c r="B1219" s="6"/>
    </row>
    <row r="1220" spans="2:2" ht="24.75" customHeight="1" x14ac:dyDescent="0.25">
      <c r="B1220" s="6"/>
    </row>
    <row r="1221" spans="2:2" ht="24.75" customHeight="1" x14ac:dyDescent="0.25">
      <c r="B1221" s="6"/>
    </row>
    <row r="1222" spans="2:2" ht="24.75" customHeight="1" x14ac:dyDescent="0.25">
      <c r="B1222" s="6"/>
    </row>
    <row r="1223" spans="2:2" ht="24.75" customHeight="1" x14ac:dyDescent="0.25">
      <c r="B1223" s="6"/>
    </row>
    <row r="1224" spans="2:2" ht="24.75" customHeight="1" x14ac:dyDescent="0.25">
      <c r="B1224" s="6"/>
    </row>
    <row r="1225" spans="2:2" ht="24.75" customHeight="1" x14ac:dyDescent="0.25">
      <c r="B1225" s="6"/>
    </row>
    <row r="1226" spans="2:2" ht="24.75" customHeight="1" x14ac:dyDescent="0.25">
      <c r="B1226" s="6"/>
    </row>
    <row r="1227" spans="2:2" ht="24.75" customHeight="1" x14ac:dyDescent="0.25">
      <c r="B1227" s="6"/>
    </row>
    <row r="1228" spans="2:2" ht="24.75" customHeight="1" x14ac:dyDescent="0.25">
      <c r="B1228" s="6"/>
    </row>
    <row r="1229" spans="2:2" ht="24.75" customHeight="1" x14ac:dyDescent="0.25">
      <c r="B1229" s="6"/>
    </row>
    <row r="1230" spans="2:2" ht="24.75" customHeight="1" x14ac:dyDescent="0.25">
      <c r="B1230" s="6"/>
    </row>
    <row r="1231" spans="2:2" ht="24.75" customHeight="1" x14ac:dyDescent="0.25">
      <c r="B1231" s="6"/>
    </row>
    <row r="1232" spans="2:2" ht="24.75" customHeight="1" x14ac:dyDescent="0.25">
      <c r="B1232" s="6"/>
    </row>
    <row r="1233" spans="2:2" ht="24.75" customHeight="1" x14ac:dyDescent="0.25">
      <c r="B1233" s="6"/>
    </row>
    <row r="1234" spans="2:2" ht="24.75" customHeight="1" x14ac:dyDescent="0.25">
      <c r="B1234" s="6"/>
    </row>
    <row r="1235" spans="2:2" ht="24.75" customHeight="1" x14ac:dyDescent="0.25">
      <c r="B1235" s="6"/>
    </row>
    <row r="1236" spans="2:2" ht="24.75" customHeight="1" x14ac:dyDescent="0.25">
      <c r="B1236" s="6"/>
    </row>
    <row r="1237" spans="2:2" ht="24.75" customHeight="1" x14ac:dyDescent="0.25">
      <c r="B1237" s="6"/>
    </row>
    <row r="1238" spans="2:2" ht="24.75" customHeight="1" x14ac:dyDescent="0.25">
      <c r="B1238" s="6"/>
    </row>
    <row r="1239" spans="2:2" ht="24.75" customHeight="1" x14ac:dyDescent="0.25">
      <c r="B1239" s="6"/>
    </row>
    <row r="1240" spans="2:2" ht="24.75" customHeight="1" x14ac:dyDescent="0.25">
      <c r="B1240" s="6"/>
    </row>
    <row r="1241" spans="2:2" ht="24.75" customHeight="1" x14ac:dyDescent="0.25">
      <c r="B1241" s="6"/>
    </row>
    <row r="1242" spans="2:2" ht="24.75" customHeight="1" x14ac:dyDescent="0.25">
      <c r="B1242" s="6"/>
    </row>
    <row r="1243" spans="2:2" ht="24.75" customHeight="1" x14ac:dyDescent="0.25">
      <c r="B1243" s="6"/>
    </row>
    <row r="1244" spans="2:2" ht="24.75" customHeight="1" x14ac:dyDescent="0.25">
      <c r="B1244" s="6"/>
    </row>
    <row r="1245" spans="2:2" ht="24.75" customHeight="1" x14ac:dyDescent="0.25">
      <c r="B1245" s="6"/>
    </row>
    <row r="1246" spans="2:2" ht="24.75" customHeight="1" x14ac:dyDescent="0.25">
      <c r="B1246" s="6"/>
    </row>
    <row r="1247" spans="2:2" ht="24.75" customHeight="1" x14ac:dyDescent="0.25">
      <c r="B1247" s="6"/>
    </row>
    <row r="1248" spans="2:2" ht="24.75" customHeight="1" x14ac:dyDescent="0.25">
      <c r="B1248" s="6"/>
    </row>
    <row r="1249" spans="2:2" ht="24.75" customHeight="1" x14ac:dyDescent="0.25">
      <c r="B1249" s="6"/>
    </row>
    <row r="1250" spans="2:2" ht="24.75" customHeight="1" x14ac:dyDescent="0.25">
      <c r="B1250" s="6"/>
    </row>
    <row r="1251" spans="2:2" ht="24.75" customHeight="1" x14ac:dyDescent="0.25">
      <c r="B1251" s="6"/>
    </row>
    <row r="1252" spans="2:2" ht="24.75" customHeight="1" x14ac:dyDescent="0.25">
      <c r="B1252" s="6"/>
    </row>
    <row r="1253" spans="2:2" ht="24.75" customHeight="1" x14ac:dyDescent="0.25">
      <c r="B1253" s="6"/>
    </row>
    <row r="1254" spans="2:2" ht="24.75" customHeight="1" x14ac:dyDescent="0.25">
      <c r="B1254" s="6"/>
    </row>
    <row r="1255" spans="2:2" ht="24.75" customHeight="1" x14ac:dyDescent="0.25">
      <c r="B1255" s="6"/>
    </row>
    <row r="1256" spans="2:2" ht="24.75" customHeight="1" x14ac:dyDescent="0.25">
      <c r="B1256" s="6"/>
    </row>
    <row r="1257" spans="2:2" ht="24.75" customHeight="1" x14ac:dyDescent="0.25">
      <c r="B1257" s="6"/>
    </row>
    <row r="1258" spans="2:2" ht="24.75" customHeight="1" x14ac:dyDescent="0.25">
      <c r="B1258" s="6"/>
    </row>
    <row r="1259" spans="2:2" ht="24.75" customHeight="1" x14ac:dyDescent="0.25">
      <c r="B1259" s="6"/>
    </row>
    <row r="1260" spans="2:2" ht="24.75" customHeight="1" x14ac:dyDescent="0.25">
      <c r="B1260" s="6"/>
    </row>
    <row r="1261" spans="2:2" ht="24.75" customHeight="1" x14ac:dyDescent="0.25">
      <c r="B1261" s="6"/>
    </row>
    <row r="1262" spans="2:2" ht="24.75" customHeight="1" x14ac:dyDescent="0.25">
      <c r="B1262" s="6"/>
    </row>
    <row r="1263" spans="2:2" ht="24.75" customHeight="1" x14ac:dyDescent="0.25">
      <c r="B1263" s="6"/>
    </row>
    <row r="1264" spans="2:2" ht="24.75" customHeight="1" x14ac:dyDescent="0.25">
      <c r="B1264" s="6"/>
    </row>
    <row r="1265" spans="2:2" ht="24.75" customHeight="1" x14ac:dyDescent="0.25">
      <c r="B1265" s="6"/>
    </row>
    <row r="1266" spans="2:2" ht="24.75" customHeight="1" x14ac:dyDescent="0.25">
      <c r="B1266" s="6"/>
    </row>
    <row r="1267" spans="2:2" ht="24.75" customHeight="1" x14ac:dyDescent="0.25">
      <c r="B1267" s="6"/>
    </row>
    <row r="1268" spans="2:2" ht="24.75" customHeight="1" x14ac:dyDescent="0.25">
      <c r="B1268" s="6"/>
    </row>
    <row r="1269" spans="2:2" ht="24.75" customHeight="1" x14ac:dyDescent="0.25">
      <c r="B1269" s="6"/>
    </row>
    <row r="1270" spans="2:2" ht="24.75" customHeight="1" x14ac:dyDescent="0.25">
      <c r="B1270" s="6"/>
    </row>
    <row r="1271" spans="2:2" ht="24.75" customHeight="1" x14ac:dyDescent="0.25">
      <c r="B1271" s="6"/>
    </row>
    <row r="1272" spans="2:2" ht="24.75" customHeight="1" x14ac:dyDescent="0.25">
      <c r="B1272" s="6"/>
    </row>
    <row r="1273" spans="2:2" ht="24.75" customHeight="1" x14ac:dyDescent="0.25">
      <c r="B1273" s="6"/>
    </row>
    <row r="1274" spans="2:2" ht="24.75" customHeight="1" x14ac:dyDescent="0.25">
      <c r="B1274" s="6"/>
    </row>
    <row r="1275" spans="2:2" ht="24.75" customHeight="1" x14ac:dyDescent="0.25">
      <c r="B1275" s="6"/>
    </row>
    <row r="1276" spans="2:2" ht="24.75" customHeight="1" x14ac:dyDescent="0.25">
      <c r="B1276" s="6"/>
    </row>
    <row r="1277" spans="2:2" ht="24.75" customHeight="1" x14ac:dyDescent="0.25">
      <c r="B1277" s="6"/>
    </row>
    <row r="1278" spans="2:2" ht="24.75" customHeight="1" x14ac:dyDescent="0.25">
      <c r="B1278" s="6"/>
    </row>
    <row r="1279" spans="2:2" ht="24.75" customHeight="1" x14ac:dyDescent="0.25">
      <c r="B1279" s="6"/>
    </row>
    <row r="1280" spans="2:2" ht="24.75" customHeight="1" x14ac:dyDescent="0.25">
      <c r="B1280" s="6"/>
    </row>
    <row r="1281" spans="2:2" ht="24.75" customHeight="1" x14ac:dyDescent="0.25">
      <c r="B1281" s="6"/>
    </row>
    <row r="1282" spans="2:2" ht="24.75" customHeight="1" x14ac:dyDescent="0.25">
      <c r="B1282" s="6"/>
    </row>
    <row r="1283" spans="2:2" ht="24.75" customHeight="1" x14ac:dyDescent="0.25">
      <c r="B1283" s="6"/>
    </row>
    <row r="1284" spans="2:2" ht="24.75" customHeight="1" x14ac:dyDescent="0.25">
      <c r="B1284" s="6"/>
    </row>
    <row r="1285" spans="2:2" ht="24.75" customHeight="1" x14ac:dyDescent="0.25">
      <c r="B1285" s="6"/>
    </row>
    <row r="1286" spans="2:2" ht="24.75" customHeight="1" x14ac:dyDescent="0.25">
      <c r="B1286" s="6"/>
    </row>
    <row r="1287" spans="2:2" ht="24.75" customHeight="1" x14ac:dyDescent="0.25">
      <c r="B1287" s="6"/>
    </row>
    <row r="1288" spans="2:2" ht="24.75" customHeight="1" x14ac:dyDescent="0.25">
      <c r="B1288" s="6"/>
    </row>
    <row r="1289" spans="2:2" ht="24.75" customHeight="1" x14ac:dyDescent="0.25">
      <c r="B1289" s="6"/>
    </row>
    <row r="1290" spans="2:2" ht="24.75" customHeight="1" x14ac:dyDescent="0.25">
      <c r="B1290" s="6"/>
    </row>
    <row r="1291" spans="2:2" ht="24.75" customHeight="1" x14ac:dyDescent="0.25">
      <c r="B1291" s="6"/>
    </row>
    <row r="1292" spans="2:2" ht="24.75" customHeight="1" x14ac:dyDescent="0.25">
      <c r="B1292" s="6"/>
    </row>
    <row r="1293" spans="2:2" ht="24.75" customHeight="1" x14ac:dyDescent="0.25">
      <c r="B1293" s="6"/>
    </row>
    <row r="1294" spans="2:2" ht="24.75" customHeight="1" x14ac:dyDescent="0.25">
      <c r="B1294" s="6"/>
    </row>
    <row r="1295" spans="2:2" ht="24.75" customHeight="1" x14ac:dyDescent="0.25">
      <c r="B1295" s="6"/>
    </row>
    <row r="1296" spans="2:2" ht="24.75" customHeight="1" x14ac:dyDescent="0.25">
      <c r="B1296" s="6"/>
    </row>
    <row r="1297" spans="2:2" ht="24.75" customHeight="1" x14ac:dyDescent="0.25">
      <c r="B1297" s="6"/>
    </row>
    <row r="1298" spans="2:2" ht="24.75" customHeight="1" x14ac:dyDescent="0.25">
      <c r="B1298" s="6"/>
    </row>
    <row r="1299" spans="2:2" ht="24.75" customHeight="1" x14ac:dyDescent="0.25">
      <c r="B1299" s="6"/>
    </row>
    <row r="1300" spans="2:2" ht="24.75" customHeight="1" x14ac:dyDescent="0.25">
      <c r="B1300" s="6"/>
    </row>
    <row r="1301" spans="2:2" ht="24.75" customHeight="1" x14ac:dyDescent="0.25">
      <c r="B1301" s="6"/>
    </row>
    <row r="1302" spans="2:2" ht="24.75" customHeight="1" x14ac:dyDescent="0.25">
      <c r="B1302" s="6"/>
    </row>
    <row r="1303" spans="2:2" ht="24.75" customHeight="1" x14ac:dyDescent="0.25">
      <c r="B1303" s="6"/>
    </row>
    <row r="1304" spans="2:2" ht="24.75" customHeight="1" x14ac:dyDescent="0.25">
      <c r="B1304" s="6"/>
    </row>
    <row r="1305" spans="2:2" ht="24.75" customHeight="1" x14ac:dyDescent="0.25">
      <c r="B1305" s="6"/>
    </row>
    <row r="1306" spans="2:2" ht="24.75" customHeight="1" x14ac:dyDescent="0.25">
      <c r="B1306" s="6"/>
    </row>
    <row r="1307" spans="2:2" ht="24.75" customHeight="1" x14ac:dyDescent="0.25">
      <c r="B1307" s="6"/>
    </row>
    <row r="1308" spans="2:2" ht="24.75" customHeight="1" x14ac:dyDescent="0.25">
      <c r="B1308" s="6"/>
    </row>
    <row r="1309" spans="2:2" ht="24.75" customHeight="1" x14ac:dyDescent="0.25">
      <c r="B1309" s="6"/>
    </row>
    <row r="1310" spans="2:2" ht="24.75" customHeight="1" x14ac:dyDescent="0.25">
      <c r="B1310" s="6"/>
    </row>
    <row r="1311" spans="2:2" ht="24.75" customHeight="1" x14ac:dyDescent="0.25">
      <c r="B1311" s="6"/>
    </row>
    <row r="1312" spans="2:2" ht="24.75" customHeight="1" x14ac:dyDescent="0.25">
      <c r="B1312" s="6"/>
    </row>
    <row r="1313" spans="2:2" ht="24.75" customHeight="1" x14ac:dyDescent="0.25">
      <c r="B1313" s="6"/>
    </row>
    <row r="1314" spans="2:2" ht="24.75" customHeight="1" x14ac:dyDescent="0.25">
      <c r="B1314" s="6"/>
    </row>
    <row r="1315" spans="2:2" ht="24.75" customHeight="1" x14ac:dyDescent="0.25">
      <c r="B1315" s="6"/>
    </row>
    <row r="1316" spans="2:2" ht="24.75" customHeight="1" x14ac:dyDescent="0.25">
      <c r="B1316" s="6"/>
    </row>
    <row r="1317" spans="2:2" ht="24.75" customHeight="1" x14ac:dyDescent="0.25">
      <c r="B1317" s="6"/>
    </row>
    <row r="1318" spans="2:2" ht="24.75" customHeight="1" x14ac:dyDescent="0.25">
      <c r="B1318" s="6"/>
    </row>
    <row r="1319" spans="2:2" ht="24.75" customHeight="1" x14ac:dyDescent="0.25">
      <c r="B1319" s="6"/>
    </row>
    <row r="1320" spans="2:2" ht="24.75" customHeight="1" x14ac:dyDescent="0.25">
      <c r="B1320" s="6"/>
    </row>
    <row r="1321" spans="2:2" ht="24.75" customHeight="1" x14ac:dyDescent="0.25">
      <c r="B1321" s="6"/>
    </row>
    <row r="1322" spans="2:2" ht="24.75" customHeight="1" x14ac:dyDescent="0.25">
      <c r="B1322" s="6"/>
    </row>
    <row r="1323" spans="2:2" ht="24.75" customHeight="1" x14ac:dyDescent="0.25">
      <c r="B1323" s="6"/>
    </row>
    <row r="1324" spans="2:2" ht="24.75" customHeight="1" x14ac:dyDescent="0.25">
      <c r="B1324" s="6"/>
    </row>
    <row r="1325" spans="2:2" ht="24.75" customHeight="1" x14ac:dyDescent="0.25">
      <c r="B1325" s="6"/>
    </row>
    <row r="1326" spans="2:2" ht="24.75" customHeight="1" x14ac:dyDescent="0.25">
      <c r="B1326" s="6"/>
    </row>
    <row r="1327" spans="2:2" ht="24.75" customHeight="1" x14ac:dyDescent="0.25">
      <c r="B1327" s="6"/>
    </row>
    <row r="1328" spans="2:2" ht="24.75" customHeight="1" x14ac:dyDescent="0.25">
      <c r="B1328" s="6"/>
    </row>
    <row r="1329" spans="2:2" ht="24.75" customHeight="1" x14ac:dyDescent="0.25">
      <c r="B1329" s="6"/>
    </row>
    <row r="1330" spans="2:2" ht="24.75" customHeight="1" x14ac:dyDescent="0.25">
      <c r="B1330" s="6"/>
    </row>
    <row r="1331" spans="2:2" ht="24.75" customHeight="1" x14ac:dyDescent="0.25">
      <c r="B1331" s="6"/>
    </row>
    <row r="1332" spans="2:2" ht="24.75" customHeight="1" x14ac:dyDescent="0.25">
      <c r="B1332" s="6"/>
    </row>
    <row r="1333" spans="2:2" ht="24.75" customHeight="1" x14ac:dyDescent="0.25">
      <c r="B1333" s="6"/>
    </row>
    <row r="1334" spans="2:2" ht="24.75" customHeight="1" x14ac:dyDescent="0.25">
      <c r="B1334" s="6"/>
    </row>
    <row r="1335" spans="2:2" ht="24.75" customHeight="1" x14ac:dyDescent="0.25">
      <c r="B1335" s="6"/>
    </row>
    <row r="1336" spans="2:2" ht="24.75" customHeight="1" x14ac:dyDescent="0.25">
      <c r="B1336" s="6"/>
    </row>
    <row r="1337" spans="2:2" ht="24.75" customHeight="1" x14ac:dyDescent="0.25">
      <c r="B1337" s="6"/>
    </row>
    <row r="1338" spans="2:2" ht="24.75" customHeight="1" x14ac:dyDescent="0.25">
      <c r="B1338" s="6"/>
    </row>
    <row r="1339" spans="2:2" ht="24.75" customHeight="1" x14ac:dyDescent="0.25">
      <c r="B1339" s="6"/>
    </row>
    <row r="1340" spans="2:2" ht="24.75" customHeight="1" x14ac:dyDescent="0.25">
      <c r="B1340" s="6"/>
    </row>
    <row r="1341" spans="2:2" ht="24.75" customHeight="1" x14ac:dyDescent="0.25">
      <c r="B1341" s="6"/>
    </row>
    <row r="1342" spans="2:2" ht="24.75" customHeight="1" x14ac:dyDescent="0.25">
      <c r="B1342" s="6"/>
    </row>
    <row r="1343" spans="2:2" ht="24.75" customHeight="1" x14ac:dyDescent="0.25">
      <c r="B1343" s="6"/>
    </row>
    <row r="1344" spans="2:2" ht="24.75" customHeight="1" x14ac:dyDescent="0.25">
      <c r="B1344" s="6"/>
    </row>
    <row r="1345" spans="2:2" ht="24.75" customHeight="1" x14ac:dyDescent="0.25">
      <c r="B1345" s="6"/>
    </row>
    <row r="1346" spans="2:2" ht="24.75" customHeight="1" x14ac:dyDescent="0.25">
      <c r="B1346" s="6"/>
    </row>
    <row r="1347" spans="2:2" ht="24.75" customHeight="1" x14ac:dyDescent="0.25">
      <c r="B1347" s="6"/>
    </row>
    <row r="1348" spans="2:2" ht="24.75" customHeight="1" x14ac:dyDescent="0.25">
      <c r="B1348" s="6"/>
    </row>
    <row r="1349" spans="2:2" ht="24.75" customHeight="1" x14ac:dyDescent="0.25">
      <c r="B1349" s="6"/>
    </row>
    <row r="1350" spans="2:2" ht="24.75" customHeight="1" x14ac:dyDescent="0.25">
      <c r="B1350" s="6"/>
    </row>
    <row r="1351" spans="2:2" ht="24.75" customHeight="1" x14ac:dyDescent="0.25">
      <c r="B1351" s="6"/>
    </row>
    <row r="1352" spans="2:2" ht="24.75" customHeight="1" x14ac:dyDescent="0.25">
      <c r="B1352" s="6"/>
    </row>
    <row r="1353" spans="2:2" ht="24.75" customHeight="1" x14ac:dyDescent="0.25">
      <c r="B1353" s="6"/>
    </row>
    <row r="1354" spans="2:2" ht="24.75" customHeight="1" x14ac:dyDescent="0.25">
      <c r="B1354" s="6"/>
    </row>
    <row r="1355" spans="2:2" ht="24.75" customHeight="1" x14ac:dyDescent="0.25">
      <c r="B1355" s="6"/>
    </row>
    <row r="1356" spans="2:2" ht="24.75" customHeight="1" x14ac:dyDescent="0.25">
      <c r="B1356" s="6"/>
    </row>
    <row r="1357" spans="2:2" ht="24.75" customHeight="1" x14ac:dyDescent="0.25">
      <c r="B1357" s="6"/>
    </row>
    <row r="1358" spans="2:2" ht="24.75" customHeight="1" x14ac:dyDescent="0.25">
      <c r="B1358" s="6"/>
    </row>
    <row r="1359" spans="2:2" ht="24.75" customHeight="1" x14ac:dyDescent="0.25">
      <c r="B1359" s="6"/>
    </row>
    <row r="1360" spans="2:2" ht="24.75" customHeight="1" x14ac:dyDescent="0.25">
      <c r="B1360" s="6"/>
    </row>
    <row r="1361" spans="2:2" ht="24.75" customHeight="1" x14ac:dyDescent="0.25">
      <c r="B1361" s="6"/>
    </row>
    <row r="1362" spans="2:2" ht="24.75" customHeight="1" x14ac:dyDescent="0.25">
      <c r="B1362" s="6"/>
    </row>
    <row r="1363" spans="2:2" ht="24.75" customHeight="1" x14ac:dyDescent="0.25">
      <c r="B1363" s="6"/>
    </row>
    <row r="1364" spans="2:2" ht="24.75" customHeight="1" x14ac:dyDescent="0.25">
      <c r="B1364" s="6"/>
    </row>
    <row r="1365" spans="2:2" ht="24.75" customHeight="1" x14ac:dyDescent="0.25">
      <c r="B1365" s="6"/>
    </row>
    <row r="1366" spans="2:2" ht="24.75" customHeight="1" x14ac:dyDescent="0.25">
      <c r="B1366" s="6"/>
    </row>
    <row r="1367" spans="2:2" ht="24.75" customHeight="1" x14ac:dyDescent="0.25">
      <c r="B1367" s="6"/>
    </row>
    <row r="1368" spans="2:2" ht="24.75" customHeight="1" x14ac:dyDescent="0.25">
      <c r="B1368" s="6"/>
    </row>
    <row r="1369" spans="2:2" ht="24.75" customHeight="1" x14ac:dyDescent="0.25">
      <c r="B1369" s="6"/>
    </row>
    <row r="1370" spans="2:2" ht="24.75" customHeight="1" x14ac:dyDescent="0.25">
      <c r="B1370" s="6"/>
    </row>
    <row r="1371" spans="2:2" ht="24.75" customHeight="1" x14ac:dyDescent="0.25">
      <c r="B1371" s="6"/>
    </row>
    <row r="1372" spans="2:2" ht="24.75" customHeight="1" x14ac:dyDescent="0.25">
      <c r="B1372" s="6"/>
    </row>
    <row r="1373" spans="2:2" ht="24.75" customHeight="1" x14ac:dyDescent="0.25">
      <c r="B1373" s="6"/>
    </row>
    <row r="1374" spans="2:2" ht="24.75" customHeight="1" x14ac:dyDescent="0.25">
      <c r="B1374" s="6"/>
    </row>
    <row r="1375" spans="2:2" ht="24.75" customHeight="1" x14ac:dyDescent="0.25">
      <c r="B1375" s="6"/>
    </row>
    <row r="1376" spans="2:2" ht="24.75" customHeight="1" x14ac:dyDescent="0.25">
      <c r="B1376" s="6"/>
    </row>
    <row r="1377" spans="2:2" ht="24.75" customHeight="1" x14ac:dyDescent="0.25">
      <c r="B1377" s="6"/>
    </row>
    <row r="1378" spans="2:2" ht="24.75" customHeight="1" x14ac:dyDescent="0.25">
      <c r="B1378" s="6"/>
    </row>
    <row r="1379" spans="2:2" ht="24.75" customHeight="1" x14ac:dyDescent="0.25">
      <c r="B1379" s="6"/>
    </row>
    <row r="1380" spans="2:2" ht="24.75" customHeight="1" x14ac:dyDescent="0.25">
      <c r="B1380" s="6"/>
    </row>
    <row r="1381" spans="2:2" ht="24.75" customHeight="1" x14ac:dyDescent="0.25">
      <c r="B1381" s="6"/>
    </row>
    <row r="1382" spans="2:2" ht="24.75" customHeight="1" x14ac:dyDescent="0.25">
      <c r="B1382" s="6"/>
    </row>
    <row r="1383" spans="2:2" ht="24.75" customHeight="1" x14ac:dyDescent="0.25">
      <c r="B1383" s="6"/>
    </row>
    <row r="1384" spans="2:2" ht="24.75" customHeight="1" x14ac:dyDescent="0.25">
      <c r="B1384" s="6"/>
    </row>
    <row r="1385" spans="2:2" ht="24.75" customHeight="1" x14ac:dyDescent="0.25">
      <c r="B1385" s="6"/>
    </row>
    <row r="1386" spans="2:2" ht="24.75" customHeight="1" x14ac:dyDescent="0.25">
      <c r="B1386" s="6"/>
    </row>
    <row r="1387" spans="2:2" ht="24.75" customHeight="1" x14ac:dyDescent="0.25">
      <c r="B1387" s="6"/>
    </row>
    <row r="1388" spans="2:2" ht="24.75" customHeight="1" x14ac:dyDescent="0.25">
      <c r="B1388" s="6"/>
    </row>
    <row r="1389" spans="2:2" ht="24.75" customHeight="1" x14ac:dyDescent="0.25">
      <c r="B1389" s="6"/>
    </row>
    <row r="1390" spans="2:2" ht="24.75" customHeight="1" x14ac:dyDescent="0.25">
      <c r="B1390" s="6"/>
    </row>
    <row r="1391" spans="2:2" ht="24.75" customHeight="1" x14ac:dyDescent="0.25">
      <c r="B1391" s="6"/>
    </row>
    <row r="1392" spans="2:2" ht="24.75" customHeight="1" x14ac:dyDescent="0.25">
      <c r="B1392" s="6"/>
    </row>
    <row r="1393" spans="2:2" ht="24.75" customHeight="1" x14ac:dyDescent="0.25">
      <c r="B1393" s="6"/>
    </row>
    <row r="1394" spans="2:2" ht="24.75" customHeight="1" x14ac:dyDescent="0.25">
      <c r="B1394" s="6"/>
    </row>
    <row r="1395" spans="2:2" ht="24.75" customHeight="1" x14ac:dyDescent="0.25">
      <c r="B1395" s="6"/>
    </row>
    <row r="1396" spans="2:2" ht="24.75" customHeight="1" x14ac:dyDescent="0.25">
      <c r="B1396" s="6"/>
    </row>
    <row r="1397" spans="2:2" ht="24.75" customHeight="1" x14ac:dyDescent="0.25">
      <c r="B1397" s="6"/>
    </row>
    <row r="1398" spans="2:2" ht="24.75" customHeight="1" x14ac:dyDescent="0.25">
      <c r="B1398" s="6"/>
    </row>
    <row r="1399" spans="2:2" ht="24.75" customHeight="1" x14ac:dyDescent="0.25">
      <c r="B1399" s="6"/>
    </row>
    <row r="1400" spans="2:2" ht="24.75" customHeight="1" x14ac:dyDescent="0.25">
      <c r="B1400" s="6"/>
    </row>
    <row r="1401" spans="2:2" ht="24.75" customHeight="1" x14ac:dyDescent="0.25">
      <c r="B1401" s="6"/>
    </row>
    <row r="1402" spans="2:2" ht="24.75" customHeight="1" x14ac:dyDescent="0.25">
      <c r="B1402" s="6"/>
    </row>
    <row r="1403" spans="2:2" ht="24.75" customHeight="1" x14ac:dyDescent="0.25">
      <c r="B1403" s="6"/>
    </row>
    <row r="1404" spans="2:2" ht="24.75" customHeight="1" x14ac:dyDescent="0.25">
      <c r="B1404" s="6"/>
    </row>
    <row r="1405" spans="2:2" ht="24.75" customHeight="1" x14ac:dyDescent="0.25">
      <c r="B1405" s="6"/>
    </row>
    <row r="1406" spans="2:2" ht="24.75" customHeight="1" x14ac:dyDescent="0.25">
      <c r="B1406" s="6"/>
    </row>
    <row r="1407" spans="2:2" ht="24.75" customHeight="1" x14ac:dyDescent="0.25">
      <c r="B1407" s="6"/>
    </row>
    <row r="1408" spans="2:2" ht="24.75" customHeight="1" x14ac:dyDescent="0.25">
      <c r="B1408" s="6"/>
    </row>
    <row r="1409" spans="2:2" ht="24.75" customHeight="1" x14ac:dyDescent="0.25">
      <c r="B1409" s="6"/>
    </row>
    <row r="1410" spans="2:2" ht="24.75" customHeight="1" x14ac:dyDescent="0.25">
      <c r="B1410" s="6"/>
    </row>
    <row r="1411" spans="2:2" ht="24.75" customHeight="1" x14ac:dyDescent="0.25">
      <c r="B1411" s="6"/>
    </row>
    <row r="1412" spans="2:2" ht="24.75" customHeight="1" x14ac:dyDescent="0.25">
      <c r="B1412" s="6"/>
    </row>
    <row r="1413" spans="2:2" ht="24.75" customHeight="1" x14ac:dyDescent="0.25">
      <c r="B1413" s="6"/>
    </row>
    <row r="1414" spans="2:2" ht="24.75" customHeight="1" x14ac:dyDescent="0.25">
      <c r="B1414" s="6"/>
    </row>
    <row r="1415" spans="2:2" ht="24.75" customHeight="1" x14ac:dyDescent="0.25">
      <c r="B1415" s="6"/>
    </row>
    <row r="1416" spans="2:2" ht="24.75" customHeight="1" x14ac:dyDescent="0.25">
      <c r="B1416" s="6"/>
    </row>
    <row r="1417" spans="2:2" ht="24.75" customHeight="1" x14ac:dyDescent="0.25">
      <c r="B1417" s="6"/>
    </row>
    <row r="1418" spans="2:2" ht="24.75" customHeight="1" x14ac:dyDescent="0.25">
      <c r="B1418" s="6"/>
    </row>
    <row r="1419" spans="2:2" ht="24.75" customHeight="1" x14ac:dyDescent="0.25">
      <c r="B1419" s="6"/>
    </row>
    <row r="1420" spans="2:2" ht="24.75" customHeight="1" x14ac:dyDescent="0.25">
      <c r="B1420" s="6"/>
    </row>
    <row r="1421" spans="2:2" ht="24.75" customHeight="1" x14ac:dyDescent="0.25">
      <c r="B1421" s="6"/>
    </row>
    <row r="1422" spans="2:2" ht="24.75" customHeight="1" x14ac:dyDescent="0.25">
      <c r="B1422" s="6"/>
    </row>
    <row r="1423" spans="2:2" ht="24.75" customHeight="1" x14ac:dyDescent="0.25">
      <c r="B1423" s="6"/>
    </row>
    <row r="1424" spans="2:2" ht="24.75" customHeight="1" x14ac:dyDescent="0.25">
      <c r="B1424" s="6"/>
    </row>
    <row r="1425" spans="2:2" ht="24.75" customHeight="1" x14ac:dyDescent="0.25">
      <c r="B1425" s="6"/>
    </row>
    <row r="1426" spans="2:2" ht="24.75" customHeight="1" x14ac:dyDescent="0.25">
      <c r="B1426" s="6"/>
    </row>
    <row r="1427" spans="2:2" ht="24.75" customHeight="1" x14ac:dyDescent="0.25">
      <c r="B1427" s="6"/>
    </row>
    <row r="1428" spans="2:2" ht="24.75" customHeight="1" x14ac:dyDescent="0.25">
      <c r="B1428" s="6"/>
    </row>
    <row r="1429" spans="2:2" ht="24.75" customHeight="1" x14ac:dyDescent="0.25">
      <c r="B1429" s="6"/>
    </row>
    <row r="1430" spans="2:2" ht="24.75" customHeight="1" x14ac:dyDescent="0.25">
      <c r="B1430" s="6"/>
    </row>
    <row r="1431" spans="2:2" ht="24.75" customHeight="1" x14ac:dyDescent="0.25">
      <c r="B1431" s="6"/>
    </row>
    <row r="1432" spans="2:2" ht="24.75" customHeight="1" x14ac:dyDescent="0.25">
      <c r="B1432" s="6"/>
    </row>
    <row r="1433" spans="2:2" ht="24.75" customHeight="1" x14ac:dyDescent="0.25">
      <c r="B1433" s="6"/>
    </row>
    <row r="1434" spans="2:2" ht="24.75" customHeight="1" x14ac:dyDescent="0.25">
      <c r="B1434" s="6"/>
    </row>
    <row r="1435" spans="2:2" ht="24.75" customHeight="1" x14ac:dyDescent="0.25">
      <c r="B1435" s="6"/>
    </row>
    <row r="1436" spans="2:2" ht="24.75" customHeight="1" x14ac:dyDescent="0.25">
      <c r="B1436" s="6"/>
    </row>
    <row r="1437" spans="2:2" ht="24.75" customHeight="1" x14ac:dyDescent="0.25">
      <c r="B1437" s="6"/>
    </row>
    <row r="1438" spans="2:2" ht="24.75" customHeight="1" x14ac:dyDescent="0.25">
      <c r="B1438" s="6"/>
    </row>
    <row r="1439" spans="2:2" ht="24.75" customHeight="1" x14ac:dyDescent="0.25">
      <c r="B1439" s="6"/>
    </row>
    <row r="1440" spans="2:2" ht="24.75" customHeight="1" x14ac:dyDescent="0.25">
      <c r="B1440" s="6"/>
    </row>
    <row r="1441" spans="2:2" ht="24.75" customHeight="1" x14ac:dyDescent="0.25">
      <c r="B1441" s="6"/>
    </row>
    <row r="1442" spans="2:2" ht="24.75" customHeight="1" x14ac:dyDescent="0.25">
      <c r="B1442" s="6"/>
    </row>
    <row r="1443" spans="2:2" ht="24.75" customHeight="1" x14ac:dyDescent="0.25">
      <c r="B1443" s="6"/>
    </row>
    <row r="1444" spans="2:2" ht="24.75" customHeight="1" x14ac:dyDescent="0.25">
      <c r="B1444" s="6"/>
    </row>
    <row r="1445" spans="2:2" ht="24.75" customHeight="1" x14ac:dyDescent="0.25">
      <c r="B1445" s="6"/>
    </row>
    <row r="1446" spans="2:2" ht="24.75" customHeight="1" x14ac:dyDescent="0.25">
      <c r="B1446" s="6"/>
    </row>
    <row r="1447" spans="2:2" ht="24.75" customHeight="1" x14ac:dyDescent="0.25">
      <c r="B1447" s="6"/>
    </row>
    <row r="1448" spans="2:2" ht="24.75" customHeight="1" x14ac:dyDescent="0.25">
      <c r="B1448" s="6"/>
    </row>
    <row r="1449" spans="2:2" ht="24.75" customHeight="1" x14ac:dyDescent="0.25">
      <c r="B1449" s="6"/>
    </row>
    <row r="1450" spans="2:2" ht="24.75" customHeight="1" x14ac:dyDescent="0.25">
      <c r="B1450" s="6"/>
    </row>
    <row r="1451" spans="2:2" ht="24.75" customHeight="1" x14ac:dyDescent="0.25">
      <c r="B1451" s="6"/>
    </row>
    <row r="1452" spans="2:2" ht="24.75" customHeight="1" x14ac:dyDescent="0.25">
      <c r="B1452" s="6"/>
    </row>
    <row r="1453" spans="2:2" ht="24.75" customHeight="1" x14ac:dyDescent="0.25">
      <c r="B1453" s="6"/>
    </row>
    <row r="1454" spans="2:2" ht="24.75" customHeight="1" x14ac:dyDescent="0.25">
      <c r="B1454" s="6"/>
    </row>
    <row r="1455" spans="2:2" ht="24.75" customHeight="1" x14ac:dyDescent="0.25">
      <c r="B1455" s="6"/>
    </row>
    <row r="1456" spans="2:2" ht="24.75" customHeight="1" x14ac:dyDescent="0.25">
      <c r="B1456" s="6"/>
    </row>
    <row r="1457" spans="2:2" ht="24.75" customHeight="1" x14ac:dyDescent="0.25">
      <c r="B1457" s="6"/>
    </row>
    <row r="1458" spans="2:2" ht="24.75" customHeight="1" x14ac:dyDescent="0.25">
      <c r="B1458" s="6"/>
    </row>
    <row r="1459" spans="2:2" ht="24.75" customHeight="1" x14ac:dyDescent="0.25">
      <c r="B1459" s="6"/>
    </row>
    <row r="1460" spans="2:2" ht="24.75" customHeight="1" x14ac:dyDescent="0.25">
      <c r="B1460" s="6"/>
    </row>
    <row r="1461" spans="2:2" ht="24.75" customHeight="1" x14ac:dyDescent="0.25">
      <c r="B1461" s="6"/>
    </row>
    <row r="1462" spans="2:2" ht="24.75" customHeight="1" x14ac:dyDescent="0.25">
      <c r="B1462" s="6"/>
    </row>
    <row r="1463" spans="2:2" ht="24.75" customHeight="1" x14ac:dyDescent="0.25">
      <c r="B1463" s="6"/>
    </row>
    <row r="1464" spans="2:2" ht="24.75" customHeight="1" x14ac:dyDescent="0.25">
      <c r="B1464" s="6"/>
    </row>
    <row r="1465" spans="2:2" ht="24.75" customHeight="1" x14ac:dyDescent="0.25">
      <c r="B1465" s="6"/>
    </row>
    <row r="1466" spans="2:2" ht="24.75" customHeight="1" x14ac:dyDescent="0.25">
      <c r="B1466" s="6"/>
    </row>
    <row r="1467" spans="2:2" ht="24.75" customHeight="1" x14ac:dyDescent="0.25">
      <c r="B1467" s="6"/>
    </row>
    <row r="1468" spans="2:2" ht="24.75" customHeight="1" x14ac:dyDescent="0.25">
      <c r="B1468" s="6"/>
    </row>
    <row r="1469" spans="2:2" ht="24.75" customHeight="1" x14ac:dyDescent="0.25">
      <c r="B1469" s="6"/>
    </row>
    <row r="1470" spans="2:2" ht="24.75" customHeight="1" x14ac:dyDescent="0.25">
      <c r="B1470" s="6"/>
    </row>
    <row r="1471" spans="2:2" ht="24.75" customHeight="1" x14ac:dyDescent="0.25">
      <c r="B1471" s="6"/>
    </row>
    <row r="1472" spans="2:2" ht="24.75" customHeight="1" x14ac:dyDescent="0.25">
      <c r="B1472" s="6"/>
    </row>
    <row r="1473" spans="2:2" ht="24.75" customHeight="1" x14ac:dyDescent="0.25">
      <c r="B1473" s="6"/>
    </row>
    <row r="1474" spans="2:2" ht="24.75" customHeight="1" x14ac:dyDescent="0.25">
      <c r="B1474" s="6"/>
    </row>
    <row r="1475" spans="2:2" ht="24.75" customHeight="1" x14ac:dyDescent="0.25">
      <c r="B1475" s="6"/>
    </row>
    <row r="1476" spans="2:2" ht="24.75" customHeight="1" x14ac:dyDescent="0.25">
      <c r="B1476" s="6"/>
    </row>
    <row r="1477" spans="2:2" ht="24.75" customHeight="1" x14ac:dyDescent="0.25">
      <c r="B1477" s="6"/>
    </row>
    <row r="1478" spans="2:2" ht="24.75" customHeight="1" x14ac:dyDescent="0.25">
      <c r="B1478" s="6"/>
    </row>
    <row r="1479" spans="2:2" ht="24.75" customHeight="1" x14ac:dyDescent="0.25">
      <c r="B1479" s="6"/>
    </row>
    <row r="1480" spans="2:2" ht="24.75" customHeight="1" x14ac:dyDescent="0.25">
      <c r="B1480" s="6"/>
    </row>
    <row r="1481" spans="2:2" ht="24.75" customHeight="1" x14ac:dyDescent="0.25">
      <c r="B1481" s="6"/>
    </row>
    <row r="1482" spans="2:2" ht="24.75" customHeight="1" x14ac:dyDescent="0.25">
      <c r="B1482" s="6"/>
    </row>
    <row r="1483" spans="2:2" ht="24.75" customHeight="1" x14ac:dyDescent="0.25">
      <c r="B1483" s="6"/>
    </row>
    <row r="1484" spans="2:2" ht="24.75" customHeight="1" x14ac:dyDescent="0.25">
      <c r="B1484" s="6"/>
    </row>
    <row r="1485" spans="2:2" ht="24.75" customHeight="1" x14ac:dyDescent="0.25">
      <c r="B1485" s="6"/>
    </row>
    <row r="1486" spans="2:2" ht="24.75" customHeight="1" x14ac:dyDescent="0.25">
      <c r="B1486" s="6"/>
    </row>
    <row r="1487" spans="2:2" ht="24.75" customHeight="1" x14ac:dyDescent="0.25">
      <c r="B1487" s="6"/>
    </row>
    <row r="1488" spans="2:2" ht="24.75" customHeight="1" x14ac:dyDescent="0.25">
      <c r="B1488" s="6"/>
    </row>
    <row r="1489" spans="2:2" ht="24.75" customHeight="1" x14ac:dyDescent="0.25">
      <c r="B1489" s="6"/>
    </row>
    <row r="1490" spans="2:2" ht="24.75" customHeight="1" x14ac:dyDescent="0.25">
      <c r="B1490" s="6"/>
    </row>
    <row r="1491" spans="2:2" ht="24.75" customHeight="1" x14ac:dyDescent="0.25">
      <c r="B1491" s="6"/>
    </row>
    <row r="1492" spans="2:2" ht="24.75" customHeight="1" x14ac:dyDescent="0.25">
      <c r="B1492" s="6"/>
    </row>
    <row r="1493" spans="2:2" ht="24.75" customHeight="1" x14ac:dyDescent="0.25">
      <c r="B1493" s="6"/>
    </row>
    <row r="1494" spans="2:2" ht="24.75" customHeight="1" x14ac:dyDescent="0.25">
      <c r="B1494" s="6"/>
    </row>
    <row r="1495" spans="2:2" ht="24.75" customHeight="1" x14ac:dyDescent="0.25">
      <c r="B1495" s="6"/>
    </row>
    <row r="1496" spans="2:2" ht="24.75" customHeight="1" x14ac:dyDescent="0.25">
      <c r="B1496" s="6"/>
    </row>
    <row r="1497" spans="2:2" ht="24.75" customHeight="1" x14ac:dyDescent="0.25">
      <c r="B1497" s="6"/>
    </row>
    <row r="1498" spans="2:2" ht="24.75" customHeight="1" x14ac:dyDescent="0.25">
      <c r="B1498" s="6"/>
    </row>
    <row r="1499" spans="2:2" ht="24.75" customHeight="1" x14ac:dyDescent="0.25">
      <c r="B1499" s="6"/>
    </row>
    <row r="1500" spans="2:2" ht="24.75" customHeight="1" x14ac:dyDescent="0.25">
      <c r="B1500" s="6"/>
    </row>
    <row r="1501" spans="2:2" ht="24.75" customHeight="1" x14ac:dyDescent="0.25">
      <c r="B1501" s="6"/>
    </row>
    <row r="1502" spans="2:2" ht="24.75" customHeight="1" x14ac:dyDescent="0.25">
      <c r="B1502" s="6"/>
    </row>
    <row r="1503" spans="2:2" ht="24.75" customHeight="1" x14ac:dyDescent="0.25">
      <c r="B1503" s="6"/>
    </row>
    <row r="1504" spans="2:2" ht="24.75" customHeight="1" x14ac:dyDescent="0.25">
      <c r="B1504" s="6"/>
    </row>
    <row r="1505" spans="2:2" ht="24.75" customHeight="1" x14ac:dyDescent="0.25">
      <c r="B1505" s="6"/>
    </row>
    <row r="1506" spans="2:2" ht="24.75" customHeight="1" x14ac:dyDescent="0.25">
      <c r="B1506" s="6"/>
    </row>
    <row r="1507" spans="2:2" ht="24.75" customHeight="1" x14ac:dyDescent="0.25">
      <c r="B1507" s="6"/>
    </row>
    <row r="1508" spans="2:2" ht="24.75" customHeight="1" x14ac:dyDescent="0.25">
      <c r="B1508" s="6"/>
    </row>
    <row r="1509" spans="2:2" ht="24.75" customHeight="1" x14ac:dyDescent="0.25">
      <c r="B1509" s="6"/>
    </row>
    <row r="1510" spans="2:2" ht="24.75" customHeight="1" x14ac:dyDescent="0.25">
      <c r="B1510" s="6"/>
    </row>
    <row r="1511" spans="2:2" ht="24.75" customHeight="1" x14ac:dyDescent="0.25">
      <c r="B1511" s="6"/>
    </row>
    <row r="1512" spans="2:2" ht="24.75" customHeight="1" x14ac:dyDescent="0.25">
      <c r="B1512" s="6"/>
    </row>
    <row r="1513" spans="2:2" ht="24.75" customHeight="1" x14ac:dyDescent="0.25">
      <c r="B1513" s="6"/>
    </row>
    <row r="1514" spans="2:2" ht="24.75" customHeight="1" x14ac:dyDescent="0.25">
      <c r="B1514" s="6"/>
    </row>
    <row r="1515" spans="2:2" ht="24.75" customHeight="1" x14ac:dyDescent="0.25">
      <c r="B1515" s="6"/>
    </row>
    <row r="1516" spans="2:2" ht="24.75" customHeight="1" x14ac:dyDescent="0.25">
      <c r="B1516" s="6"/>
    </row>
    <row r="1517" spans="2:2" ht="24.75" customHeight="1" x14ac:dyDescent="0.25">
      <c r="B1517" s="6"/>
    </row>
    <row r="1518" spans="2:2" ht="24.75" customHeight="1" x14ac:dyDescent="0.25">
      <c r="B1518" s="6"/>
    </row>
    <row r="1519" spans="2:2" ht="24.75" customHeight="1" x14ac:dyDescent="0.25">
      <c r="B1519" s="6"/>
    </row>
    <row r="1520" spans="2:2" ht="24.75" customHeight="1" x14ac:dyDescent="0.25">
      <c r="B1520" s="6"/>
    </row>
    <row r="1521" spans="2:2" ht="24.75" customHeight="1" x14ac:dyDescent="0.25">
      <c r="B1521" s="6"/>
    </row>
    <row r="1522" spans="2:2" ht="24.75" customHeight="1" x14ac:dyDescent="0.25">
      <c r="B1522" s="6"/>
    </row>
    <row r="1523" spans="2:2" ht="24.75" customHeight="1" x14ac:dyDescent="0.25">
      <c r="B1523" s="6"/>
    </row>
    <row r="1524" spans="2:2" ht="24.75" customHeight="1" x14ac:dyDescent="0.25">
      <c r="B1524" s="6"/>
    </row>
    <row r="1525" spans="2:2" ht="24.75" customHeight="1" x14ac:dyDescent="0.25">
      <c r="B1525" s="6"/>
    </row>
    <row r="1526" spans="2:2" ht="24.75" customHeight="1" x14ac:dyDescent="0.25">
      <c r="B1526" s="6"/>
    </row>
    <row r="1527" spans="2:2" ht="24.75" customHeight="1" x14ac:dyDescent="0.25">
      <c r="B1527" s="6"/>
    </row>
    <row r="1528" spans="2:2" ht="24.75" customHeight="1" x14ac:dyDescent="0.25">
      <c r="B1528" s="6"/>
    </row>
    <row r="1529" spans="2:2" ht="24.75" customHeight="1" x14ac:dyDescent="0.25">
      <c r="B1529" s="6"/>
    </row>
    <row r="1530" spans="2:2" ht="24.75" customHeight="1" x14ac:dyDescent="0.25">
      <c r="B1530" s="6"/>
    </row>
    <row r="1531" spans="2:2" ht="24.75" customHeight="1" x14ac:dyDescent="0.25">
      <c r="B1531" s="6"/>
    </row>
    <row r="1532" spans="2:2" ht="24.75" customHeight="1" x14ac:dyDescent="0.25">
      <c r="B1532" s="6"/>
    </row>
    <row r="1533" spans="2:2" ht="24.75" customHeight="1" x14ac:dyDescent="0.25">
      <c r="B1533" s="6"/>
    </row>
    <row r="1534" spans="2:2" ht="24.75" customHeight="1" x14ac:dyDescent="0.25">
      <c r="B1534" s="6"/>
    </row>
    <row r="1535" spans="2:2" ht="24.75" customHeight="1" x14ac:dyDescent="0.25">
      <c r="B1535" s="6"/>
    </row>
    <row r="1536" spans="2:2" ht="24.75" customHeight="1" x14ac:dyDescent="0.25">
      <c r="B1536" s="6"/>
    </row>
    <row r="1537" spans="2:2" ht="24.75" customHeight="1" x14ac:dyDescent="0.25">
      <c r="B1537" s="6"/>
    </row>
    <row r="1538" spans="2:2" ht="24.75" customHeight="1" x14ac:dyDescent="0.25">
      <c r="B1538" s="6"/>
    </row>
    <row r="1539" spans="2:2" ht="24.75" customHeight="1" x14ac:dyDescent="0.25">
      <c r="B1539" s="6"/>
    </row>
    <row r="1540" spans="2:2" ht="24.75" customHeight="1" x14ac:dyDescent="0.25">
      <c r="B1540" s="6"/>
    </row>
    <row r="1541" spans="2:2" ht="24.75" customHeight="1" x14ac:dyDescent="0.25">
      <c r="B1541" s="6"/>
    </row>
    <row r="1542" spans="2:2" ht="24.75" customHeight="1" x14ac:dyDescent="0.25">
      <c r="B1542" s="6"/>
    </row>
    <row r="1543" spans="2:2" ht="24.75" customHeight="1" x14ac:dyDescent="0.25">
      <c r="B1543" s="6"/>
    </row>
    <row r="1544" spans="2:2" ht="24.75" customHeight="1" x14ac:dyDescent="0.25">
      <c r="B1544" s="6"/>
    </row>
    <row r="1545" spans="2:2" ht="24.75" customHeight="1" x14ac:dyDescent="0.25">
      <c r="B1545" s="6"/>
    </row>
    <row r="1546" spans="2:2" ht="24.75" customHeight="1" x14ac:dyDescent="0.25">
      <c r="B1546" s="6"/>
    </row>
    <row r="1547" spans="2:2" ht="24.75" customHeight="1" x14ac:dyDescent="0.25">
      <c r="B1547" s="6"/>
    </row>
    <row r="1548" spans="2:2" ht="24.75" customHeight="1" x14ac:dyDescent="0.25">
      <c r="B1548" s="6"/>
    </row>
    <row r="1549" spans="2:2" ht="24.75" customHeight="1" x14ac:dyDescent="0.25">
      <c r="B1549" s="6"/>
    </row>
    <row r="1550" spans="2:2" ht="24.75" customHeight="1" x14ac:dyDescent="0.25">
      <c r="B1550" s="6"/>
    </row>
    <row r="1551" spans="2:2" ht="24.75" customHeight="1" x14ac:dyDescent="0.25">
      <c r="B1551" s="6"/>
    </row>
    <row r="1552" spans="2:2" ht="24.75" customHeight="1" x14ac:dyDescent="0.25">
      <c r="B1552" s="6"/>
    </row>
    <row r="1553" spans="2:2" ht="24.75" customHeight="1" x14ac:dyDescent="0.25">
      <c r="B1553" s="6"/>
    </row>
    <row r="1554" spans="2:2" ht="24.75" customHeight="1" x14ac:dyDescent="0.25">
      <c r="B1554" s="6"/>
    </row>
    <row r="1555" spans="2:2" ht="24.75" customHeight="1" x14ac:dyDescent="0.25">
      <c r="B1555" s="6"/>
    </row>
    <row r="1556" spans="2:2" ht="24.75" customHeight="1" x14ac:dyDescent="0.25">
      <c r="B1556" s="6"/>
    </row>
    <row r="1557" spans="2:2" ht="24.75" customHeight="1" x14ac:dyDescent="0.25">
      <c r="B1557" s="6"/>
    </row>
    <row r="1558" spans="2:2" ht="24.75" customHeight="1" x14ac:dyDescent="0.25">
      <c r="B1558" s="6"/>
    </row>
    <row r="1559" spans="2:2" ht="24.75" customHeight="1" x14ac:dyDescent="0.25">
      <c r="B1559" s="6"/>
    </row>
    <row r="1560" spans="2:2" ht="24.75" customHeight="1" x14ac:dyDescent="0.25">
      <c r="B1560" s="6"/>
    </row>
    <row r="1561" spans="2:2" ht="24.75" customHeight="1" x14ac:dyDescent="0.25">
      <c r="B1561" s="6"/>
    </row>
    <row r="1562" spans="2:2" ht="24.75" customHeight="1" x14ac:dyDescent="0.25">
      <c r="B1562" s="6"/>
    </row>
    <row r="1563" spans="2:2" ht="24.75" customHeight="1" x14ac:dyDescent="0.25">
      <c r="B1563" s="6"/>
    </row>
    <row r="1564" spans="2:2" ht="24.75" customHeight="1" x14ac:dyDescent="0.25">
      <c r="B1564" s="6"/>
    </row>
    <row r="1565" spans="2:2" ht="24.75" customHeight="1" x14ac:dyDescent="0.25">
      <c r="B1565" s="6"/>
    </row>
    <row r="1566" spans="2:2" ht="24.75" customHeight="1" x14ac:dyDescent="0.25">
      <c r="B1566" s="6"/>
    </row>
    <row r="1567" spans="2:2" ht="24.75" customHeight="1" x14ac:dyDescent="0.25">
      <c r="B1567" s="6"/>
    </row>
    <row r="1568" spans="2:2" ht="24.75" customHeight="1" x14ac:dyDescent="0.25">
      <c r="B1568" s="6"/>
    </row>
    <row r="1569" spans="2:2" ht="24.75" customHeight="1" x14ac:dyDescent="0.25">
      <c r="B1569" s="6"/>
    </row>
    <row r="1570" spans="2:2" ht="24.75" customHeight="1" x14ac:dyDescent="0.25">
      <c r="B1570" s="6"/>
    </row>
    <row r="1571" spans="2:2" ht="24.75" customHeight="1" x14ac:dyDescent="0.25">
      <c r="B1571" s="6"/>
    </row>
    <row r="1572" spans="2:2" ht="24.75" customHeight="1" x14ac:dyDescent="0.25">
      <c r="B1572" s="6"/>
    </row>
    <row r="1573" spans="2:2" ht="24.75" customHeight="1" x14ac:dyDescent="0.25">
      <c r="B1573" s="6"/>
    </row>
    <row r="1574" spans="2:2" ht="24.75" customHeight="1" x14ac:dyDescent="0.25">
      <c r="B1574" s="6"/>
    </row>
    <row r="1575" spans="2:2" ht="24.75" customHeight="1" x14ac:dyDescent="0.25">
      <c r="B1575" s="6"/>
    </row>
    <row r="1576" spans="2:2" ht="24.75" customHeight="1" x14ac:dyDescent="0.25">
      <c r="B1576" s="6"/>
    </row>
    <row r="1577" spans="2:2" ht="24.75" customHeight="1" x14ac:dyDescent="0.25">
      <c r="B1577" s="6"/>
    </row>
    <row r="1578" spans="2:2" ht="24.75" customHeight="1" x14ac:dyDescent="0.25">
      <c r="B1578" s="6"/>
    </row>
    <row r="1579" spans="2:2" ht="24.75" customHeight="1" x14ac:dyDescent="0.25">
      <c r="B1579" s="6"/>
    </row>
  </sheetData>
  <mergeCells count="8">
    <mergeCell ref="F804:H804"/>
    <mergeCell ref="F805:H805"/>
    <mergeCell ref="A1:O1"/>
    <mergeCell ref="A2:O2"/>
    <mergeCell ref="B3:O3"/>
    <mergeCell ref="A4:O4"/>
    <mergeCell ref="A5:O5"/>
    <mergeCell ref="A6:O6"/>
  </mergeCells>
  <conditionalFormatting sqref="EY321:HF321">
    <cfRule type="duplicateValues" dxfId="8" priority="3" stopIfTrue="1"/>
  </conditionalFormatting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P25"/>
  <sheetViews>
    <sheetView zoomScale="110" zoomScaleNormal="110" workbookViewId="0">
      <selection activeCell="I24" sqref="I24"/>
    </sheetView>
  </sheetViews>
  <sheetFormatPr baseColWidth="10" defaultColWidth="9.140625" defaultRowHeight="15" x14ac:dyDescent="0.25"/>
  <cols>
    <col min="1" max="1" width="5.85546875" customWidth="1"/>
    <col min="2" max="2" width="34" customWidth="1"/>
    <col min="3" max="3" width="30.28515625" customWidth="1"/>
    <col min="4" max="4" width="17.140625" customWidth="1"/>
    <col min="5" max="5" width="12.85546875" customWidth="1"/>
    <col min="6" max="6" width="17" customWidth="1"/>
    <col min="7" max="7" width="20.28515625" customWidth="1"/>
    <col min="8" max="8" width="13.28515625" customWidth="1"/>
    <col min="9" max="9" width="14.42578125" customWidth="1"/>
    <col min="10" max="10" width="11.28515625" customWidth="1"/>
    <col min="11" max="11" width="10.5703125" customWidth="1"/>
    <col min="12" max="12" width="11.28515625" customWidth="1"/>
    <col min="13" max="13" width="12.42578125" customWidth="1"/>
    <col min="14" max="14" width="13.42578125" customWidth="1"/>
    <col min="15" max="15" width="12.5703125" customWidth="1"/>
  </cols>
  <sheetData>
    <row r="1" spans="1:15" s="1" customFormat="1" ht="47.25" customHeight="1" x14ac:dyDescent="0.25"/>
    <row r="2" spans="1:15" s="1" customFormat="1" ht="22.5" customHeight="1" x14ac:dyDescent="0.2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</row>
    <row r="3" spans="1:15" s="1" customFormat="1" ht="22.5" customHeight="1" x14ac:dyDescent="0.25">
      <c r="A3" s="51" t="s">
        <v>2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</row>
    <row r="4" spans="1:15" s="1" customFormat="1" ht="15.75" x14ac:dyDescent="0.25">
      <c r="A4" s="54" t="s">
        <v>3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</row>
    <row r="5" spans="1:15" s="1" customFormat="1" ht="21" x14ac:dyDescent="0.35">
      <c r="A5" s="55" t="s">
        <v>1523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</row>
    <row r="6" spans="1:15" s="1" customFormat="1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H6" s="13"/>
      <c r="I6" s="13"/>
      <c r="M6" s="13"/>
      <c r="N6" s="13" t="s">
        <v>9</v>
      </c>
      <c r="O6" s="13"/>
    </row>
    <row r="7" spans="1:15" s="1" customFormat="1" ht="30" x14ac:dyDescent="0.25">
      <c r="A7" s="4" t="s">
        <v>887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s="1" customFormat="1" x14ac:dyDescent="0.25">
      <c r="A8" s="1">
        <v>1</v>
      </c>
      <c r="B8" t="s">
        <v>1438</v>
      </c>
      <c r="C8" s="1" t="s">
        <v>180</v>
      </c>
      <c r="D8" t="s">
        <v>1446</v>
      </c>
      <c r="E8" s="1" t="s">
        <v>1447</v>
      </c>
      <c r="F8" s="1" t="s">
        <v>29</v>
      </c>
      <c r="G8" s="7">
        <v>35000</v>
      </c>
      <c r="H8" s="7">
        <v>0</v>
      </c>
      <c r="I8" s="7">
        <v>35000</v>
      </c>
      <c r="J8" s="7">
        <f t="shared" ref="J8:J15" si="0">+G8*2.87%</f>
        <v>1004.5</v>
      </c>
      <c r="K8" s="7">
        <v>0</v>
      </c>
      <c r="L8" s="7">
        <f t="shared" ref="L8:L15" si="1">+I8*3.04%</f>
        <v>1064</v>
      </c>
      <c r="M8" s="7">
        <v>25</v>
      </c>
      <c r="N8" s="7">
        <f t="shared" ref="N8:N15" si="2">+J8+K8+L8+M8</f>
        <v>2093.5</v>
      </c>
      <c r="O8" s="7">
        <f t="shared" ref="O8:O15" si="3">+G8-N8</f>
        <v>32906.5</v>
      </c>
    </row>
    <row r="9" spans="1:15" s="1" customFormat="1" x14ac:dyDescent="0.25">
      <c r="A9" s="1">
        <v>2</v>
      </c>
      <c r="B9" t="s">
        <v>1439</v>
      </c>
      <c r="C9" s="1" t="s">
        <v>180</v>
      </c>
      <c r="D9" t="s">
        <v>1446</v>
      </c>
      <c r="E9" s="1" t="s">
        <v>1447</v>
      </c>
      <c r="F9" s="1" t="s">
        <v>29</v>
      </c>
      <c r="G9" s="7">
        <v>35000</v>
      </c>
      <c r="H9" s="7">
        <v>0</v>
      </c>
      <c r="I9" s="7">
        <v>35000</v>
      </c>
      <c r="J9" s="7">
        <f t="shared" si="0"/>
        <v>1004.5</v>
      </c>
      <c r="K9" s="7">
        <v>0</v>
      </c>
      <c r="L9" s="7">
        <f t="shared" si="1"/>
        <v>1064</v>
      </c>
      <c r="M9" s="7">
        <v>25</v>
      </c>
      <c r="N9" s="7">
        <f t="shared" si="2"/>
        <v>2093.5</v>
      </c>
      <c r="O9" s="7">
        <f t="shared" si="3"/>
        <v>32906.5</v>
      </c>
    </row>
    <row r="10" spans="1:15" s="1" customFormat="1" x14ac:dyDescent="0.25">
      <c r="A10" s="1">
        <v>3</v>
      </c>
      <c r="B10" t="s">
        <v>1440</v>
      </c>
      <c r="C10" s="1" t="s">
        <v>180</v>
      </c>
      <c r="D10" t="s">
        <v>1446</v>
      </c>
      <c r="E10" s="1" t="s">
        <v>1447</v>
      </c>
      <c r="F10" s="1" t="s">
        <v>29</v>
      </c>
      <c r="G10" s="7">
        <v>35000</v>
      </c>
      <c r="H10" s="7">
        <v>0</v>
      </c>
      <c r="I10" s="7">
        <v>35000</v>
      </c>
      <c r="J10" s="7">
        <f t="shared" si="0"/>
        <v>1004.5</v>
      </c>
      <c r="K10" s="7">
        <v>0</v>
      </c>
      <c r="L10" s="7">
        <f t="shared" si="1"/>
        <v>1064</v>
      </c>
      <c r="M10" s="7">
        <v>25</v>
      </c>
      <c r="N10" s="7">
        <f t="shared" si="2"/>
        <v>2093.5</v>
      </c>
      <c r="O10" s="7">
        <f t="shared" si="3"/>
        <v>32906.5</v>
      </c>
    </row>
    <row r="11" spans="1:15" s="1" customFormat="1" x14ac:dyDescent="0.25">
      <c r="A11" s="1">
        <v>4</v>
      </c>
      <c r="B11" t="s">
        <v>1441</v>
      </c>
      <c r="C11" s="1" t="s">
        <v>180</v>
      </c>
      <c r="D11" t="s">
        <v>1446</v>
      </c>
      <c r="E11" s="1" t="s">
        <v>1447</v>
      </c>
      <c r="F11" s="1" t="s">
        <v>29</v>
      </c>
      <c r="G11" s="7">
        <v>35000</v>
      </c>
      <c r="H11" s="7">
        <v>0</v>
      </c>
      <c r="I11" s="7">
        <v>35000</v>
      </c>
      <c r="J11" s="7">
        <f t="shared" si="0"/>
        <v>1004.5</v>
      </c>
      <c r="K11" s="7">
        <v>0</v>
      </c>
      <c r="L11" s="7">
        <f t="shared" si="1"/>
        <v>1064</v>
      </c>
      <c r="M11" s="7">
        <v>25</v>
      </c>
      <c r="N11" s="7">
        <f t="shared" si="2"/>
        <v>2093.5</v>
      </c>
      <c r="O11" s="7">
        <f t="shared" si="3"/>
        <v>32906.5</v>
      </c>
    </row>
    <row r="12" spans="1:15" s="1" customFormat="1" x14ac:dyDescent="0.25">
      <c r="A12" s="1">
        <v>5</v>
      </c>
      <c r="B12" t="s">
        <v>1442</v>
      </c>
      <c r="C12" s="1" t="s">
        <v>180</v>
      </c>
      <c r="D12" t="s">
        <v>1446</v>
      </c>
      <c r="E12" s="1" t="s">
        <v>1447</v>
      </c>
      <c r="F12" s="1" t="s">
        <v>29</v>
      </c>
      <c r="G12" s="7">
        <v>35000</v>
      </c>
      <c r="H12" s="7">
        <v>0</v>
      </c>
      <c r="I12" s="7">
        <v>35000</v>
      </c>
      <c r="J12" s="7">
        <f t="shared" si="0"/>
        <v>1004.5</v>
      </c>
      <c r="K12" s="7">
        <v>0</v>
      </c>
      <c r="L12" s="7">
        <f t="shared" si="1"/>
        <v>1064</v>
      </c>
      <c r="M12" s="7">
        <v>25</v>
      </c>
      <c r="N12" s="7">
        <f t="shared" si="2"/>
        <v>2093.5</v>
      </c>
      <c r="O12" s="7">
        <f t="shared" si="3"/>
        <v>32906.5</v>
      </c>
    </row>
    <row r="13" spans="1:15" s="1" customFormat="1" x14ac:dyDescent="0.25">
      <c r="A13" s="1">
        <v>6</v>
      </c>
      <c r="B13" t="s">
        <v>1443</v>
      </c>
      <c r="C13" s="1" t="s">
        <v>180</v>
      </c>
      <c r="D13" t="s">
        <v>1446</v>
      </c>
      <c r="E13" s="1" t="s">
        <v>1447</v>
      </c>
      <c r="F13" s="1" t="s">
        <v>29</v>
      </c>
      <c r="G13" s="7">
        <v>35000</v>
      </c>
      <c r="H13" s="7">
        <v>0</v>
      </c>
      <c r="I13" s="7">
        <v>35000</v>
      </c>
      <c r="J13" s="7">
        <f t="shared" si="0"/>
        <v>1004.5</v>
      </c>
      <c r="K13" s="7">
        <v>0</v>
      </c>
      <c r="L13" s="7">
        <f t="shared" si="1"/>
        <v>1064</v>
      </c>
      <c r="M13" s="7">
        <v>25</v>
      </c>
      <c r="N13" s="7">
        <f t="shared" si="2"/>
        <v>2093.5</v>
      </c>
      <c r="O13" s="7">
        <f t="shared" si="3"/>
        <v>32906.5</v>
      </c>
    </row>
    <row r="14" spans="1:15" s="1" customFormat="1" x14ac:dyDescent="0.25">
      <c r="A14" s="1">
        <v>7</v>
      </c>
      <c r="B14" t="s">
        <v>1444</v>
      </c>
      <c r="C14" s="1" t="s">
        <v>180</v>
      </c>
      <c r="D14" t="s">
        <v>1446</v>
      </c>
      <c r="E14" s="1" t="s">
        <v>1447</v>
      </c>
      <c r="F14" s="1" t="s">
        <v>29</v>
      </c>
      <c r="G14" s="7">
        <v>35000</v>
      </c>
      <c r="H14" s="7">
        <v>0</v>
      </c>
      <c r="I14" s="7">
        <v>35000</v>
      </c>
      <c r="J14" s="7">
        <f t="shared" si="0"/>
        <v>1004.5</v>
      </c>
      <c r="K14" s="7">
        <v>0</v>
      </c>
      <c r="L14" s="7">
        <f t="shared" si="1"/>
        <v>1064</v>
      </c>
      <c r="M14" s="7">
        <v>25</v>
      </c>
      <c r="N14" s="7">
        <f t="shared" si="2"/>
        <v>2093.5</v>
      </c>
      <c r="O14" s="7">
        <f t="shared" si="3"/>
        <v>32906.5</v>
      </c>
    </row>
    <row r="15" spans="1:15" s="1" customFormat="1" x14ac:dyDescent="0.25">
      <c r="A15" s="1">
        <v>8</v>
      </c>
      <c r="B15" t="s">
        <v>1445</v>
      </c>
      <c r="C15" s="1" t="s">
        <v>180</v>
      </c>
      <c r="D15" t="s">
        <v>1446</v>
      </c>
      <c r="E15" s="1" t="s">
        <v>1447</v>
      </c>
      <c r="F15" s="1" t="s">
        <v>29</v>
      </c>
      <c r="G15" s="7">
        <v>35000</v>
      </c>
      <c r="H15" s="7">
        <v>0</v>
      </c>
      <c r="I15" s="7">
        <v>35000</v>
      </c>
      <c r="J15" s="7">
        <f t="shared" si="0"/>
        <v>1004.5</v>
      </c>
      <c r="K15" s="7">
        <v>0</v>
      </c>
      <c r="L15" s="7">
        <f t="shared" si="1"/>
        <v>1064</v>
      </c>
      <c r="M15" s="7">
        <v>25</v>
      </c>
      <c r="N15" s="7">
        <f t="shared" si="2"/>
        <v>2093.5</v>
      </c>
      <c r="O15" s="7">
        <f t="shared" si="3"/>
        <v>32906.5</v>
      </c>
    </row>
    <row r="16" spans="1:15" s="1" customFormat="1" x14ac:dyDescent="0.25">
      <c r="A16" s="1">
        <v>9</v>
      </c>
      <c r="B16" t="s">
        <v>1468</v>
      </c>
      <c r="C16" s="1" t="s">
        <v>180</v>
      </c>
      <c r="D16" t="s">
        <v>1446</v>
      </c>
      <c r="E16" s="1" t="s">
        <v>1447</v>
      </c>
      <c r="F16" s="1" t="s">
        <v>29</v>
      </c>
      <c r="G16" s="7">
        <v>35000</v>
      </c>
      <c r="H16" s="7">
        <v>0</v>
      </c>
      <c r="I16" s="7">
        <v>35000</v>
      </c>
      <c r="J16" s="7">
        <f t="shared" ref="J16" si="4">+G16*2.87%</f>
        <v>1004.5</v>
      </c>
      <c r="K16" s="7">
        <v>0</v>
      </c>
      <c r="L16" s="7">
        <f t="shared" ref="L16" si="5">+I16*3.04%</f>
        <v>1064</v>
      </c>
      <c r="M16" s="7">
        <v>25</v>
      </c>
      <c r="N16" s="7">
        <f t="shared" ref="N16" si="6">+J16+K16+L16+M16</f>
        <v>2093.5</v>
      </c>
      <c r="O16" s="7">
        <f t="shared" ref="O16" si="7">+G16-N16</f>
        <v>32906.5</v>
      </c>
    </row>
    <row r="17" spans="6:16" x14ac:dyDescent="0.25">
      <c r="G17" s="7"/>
      <c r="H17" s="7"/>
      <c r="I17" s="7"/>
      <c r="J17" s="7"/>
      <c r="K17" s="7"/>
      <c r="L17" s="7"/>
      <c r="M17" s="7"/>
      <c r="N17" s="7"/>
      <c r="O17" s="7"/>
    </row>
    <row r="19" spans="6:16" s="1" customFormat="1" ht="22.5" customHeight="1" x14ac:dyDescent="0.25">
      <c r="G19" s="26">
        <f>SUM(G8:G18)</f>
        <v>315000</v>
      </c>
      <c r="H19" s="26">
        <f t="shared" ref="H19:K19" si="8">SUM(H17:H17)</f>
        <v>0</v>
      </c>
      <c r="I19" s="26">
        <f>SUM(G19:H19)</f>
        <v>315000</v>
      </c>
      <c r="J19" s="26">
        <f>SUM(J8:J17)</f>
        <v>9040.5</v>
      </c>
      <c r="K19" s="26">
        <f t="shared" si="8"/>
        <v>0</v>
      </c>
      <c r="L19" s="26">
        <f>SUM(L8:L17)</f>
        <v>9576</v>
      </c>
      <c r="M19" s="26">
        <f>SUM(M8:M17)</f>
        <v>225</v>
      </c>
      <c r="N19" s="26">
        <f>SUM(N8:N17)</f>
        <v>18841.5</v>
      </c>
      <c r="O19" s="26">
        <f>SUM(O8:O17)</f>
        <v>296158.5</v>
      </c>
    </row>
    <row r="20" spans="6:16" s="1" customFormat="1" ht="22.5" customHeight="1" x14ac:dyDescent="0.25">
      <c r="G20" s="13"/>
      <c r="H20" s="13"/>
      <c r="I20" s="13"/>
      <c r="J20" s="13"/>
      <c r="K20" s="13"/>
      <c r="L20" s="13"/>
      <c r="M20" s="13"/>
      <c r="N20" s="13"/>
      <c r="O20" s="13"/>
    </row>
    <row r="21" spans="6:16" s="1" customFormat="1" ht="22.5" customHeight="1" x14ac:dyDescent="0.25">
      <c r="G21" s="13"/>
      <c r="H21" s="13"/>
      <c r="I21" s="13"/>
      <c r="J21" s="13"/>
      <c r="K21" s="13"/>
      <c r="L21" s="13"/>
      <c r="M21" s="13"/>
      <c r="N21" s="13"/>
      <c r="O21" s="13"/>
    </row>
    <row r="22" spans="6:16" s="1" customFormat="1" ht="22.5" customHeight="1" x14ac:dyDescent="0.25">
      <c r="G22" s="13"/>
      <c r="H22" s="13"/>
      <c r="I22" s="13"/>
      <c r="J22" s="13"/>
      <c r="K22" s="13"/>
      <c r="L22" s="13"/>
      <c r="M22" s="13"/>
      <c r="N22" s="13"/>
      <c r="O22" s="13"/>
    </row>
    <row r="23" spans="6:16" s="1" customFormat="1" ht="22.5" customHeight="1" x14ac:dyDescent="0.25">
      <c r="F23" s="15"/>
      <c r="G23" s="15"/>
      <c r="H23" s="15"/>
      <c r="I23" s="13"/>
      <c r="J23" s="13"/>
      <c r="K23" s="13"/>
      <c r="L23" s="13"/>
      <c r="M23" s="13"/>
      <c r="N23" s="13"/>
      <c r="O23" s="13"/>
      <c r="P23" s="17"/>
    </row>
    <row r="24" spans="6:16" s="1" customFormat="1" ht="22.5" customHeight="1" x14ac:dyDescent="0.25">
      <c r="F24" s="51" t="s">
        <v>885</v>
      </c>
      <c r="G24" s="51"/>
      <c r="H24" s="51"/>
      <c r="I24" s="13"/>
      <c r="J24" s="13"/>
      <c r="K24" s="13"/>
      <c r="L24" s="13"/>
      <c r="M24" s="13"/>
      <c r="N24" s="13"/>
      <c r="O24" s="13"/>
    </row>
    <row r="25" spans="6:16" s="1" customFormat="1" ht="22.5" customHeight="1" x14ac:dyDescent="0.25">
      <c r="F25" s="52" t="s">
        <v>886</v>
      </c>
      <c r="G25" s="52"/>
      <c r="H25" s="52"/>
      <c r="I25" s="13"/>
      <c r="J25" s="13"/>
      <c r="K25" s="13"/>
      <c r="L25" s="13"/>
      <c r="M25" s="13"/>
      <c r="N25" s="13"/>
      <c r="O25" s="13"/>
    </row>
  </sheetData>
  <mergeCells count="6">
    <mergeCell ref="F24:H24"/>
    <mergeCell ref="F25:H25"/>
    <mergeCell ref="A2:O2"/>
    <mergeCell ref="A3:O3"/>
    <mergeCell ref="A4:O4"/>
    <mergeCell ref="A5:O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EC148"/>
  <sheetViews>
    <sheetView topLeftCell="G129" zoomScale="120" zoomScaleNormal="120" workbookViewId="0">
      <selection activeCell="S129" sqref="S1:U1048576"/>
    </sheetView>
  </sheetViews>
  <sheetFormatPr baseColWidth="10" defaultColWidth="11.42578125" defaultRowHeight="15" x14ac:dyDescent="0.25"/>
  <cols>
    <col min="1" max="1" width="6.42578125" style="1" customWidth="1"/>
    <col min="2" max="2" width="39.5703125" style="1" customWidth="1"/>
    <col min="3" max="3" width="48" style="1" customWidth="1"/>
    <col min="4" max="4" width="31.140625" style="1" customWidth="1"/>
    <col min="5" max="5" width="27.85546875" style="1" customWidth="1"/>
    <col min="6" max="6" width="13" style="1" bestFit="1" customWidth="1"/>
    <col min="7" max="7" width="17.5703125" style="27" customWidth="1"/>
    <col min="8" max="8" width="16.42578125" style="27" customWidth="1"/>
    <col min="9" max="9" width="13.7109375" style="13" customWidth="1"/>
    <col min="10" max="10" width="11.5703125" style="13" bestFit="1" customWidth="1"/>
    <col min="11" max="11" width="14.7109375" style="13" customWidth="1"/>
    <col min="12" max="12" width="13.85546875" style="13" customWidth="1"/>
    <col min="13" max="13" width="13.5703125" style="13" customWidth="1"/>
    <col min="14" max="14" width="14.140625" style="13" customWidth="1"/>
    <col min="15" max="15" width="12" style="13" customWidth="1"/>
    <col min="16" max="16" width="14.5703125" style="13" customWidth="1"/>
    <col min="17" max="17" width="17" style="13" customWidth="1"/>
    <col min="18" max="229" width="11.42578125" style="1"/>
    <col min="230" max="230" width="6.42578125" style="1" customWidth="1"/>
    <col min="231" max="231" width="39.5703125" style="1" customWidth="1"/>
    <col min="232" max="232" width="41.5703125" style="1" customWidth="1"/>
    <col min="233" max="233" width="31.140625" style="1" customWidth="1"/>
    <col min="234" max="234" width="27.85546875" style="1" customWidth="1"/>
    <col min="235" max="235" width="13" style="1" bestFit="1" customWidth="1"/>
    <col min="236" max="236" width="17.5703125" style="1" customWidth="1"/>
    <col min="237" max="237" width="16.42578125" style="1" customWidth="1"/>
    <col min="238" max="238" width="13.7109375" style="1" customWidth="1"/>
    <col min="239" max="239" width="11.5703125" style="1" bestFit="1" customWidth="1"/>
    <col min="240" max="240" width="14.7109375" style="1" customWidth="1"/>
    <col min="241" max="241" width="13.85546875" style="1" customWidth="1"/>
    <col min="242" max="242" width="13.5703125" style="1" customWidth="1"/>
    <col min="243" max="243" width="14.140625" style="1" customWidth="1"/>
    <col min="244" max="244" width="12" style="1" customWidth="1"/>
    <col min="245" max="245" width="14.5703125" style="1" customWidth="1"/>
    <col min="246" max="246" width="17" style="1" customWidth="1"/>
    <col min="247" max="485" width="11.42578125" style="1"/>
    <col min="486" max="486" width="6.42578125" style="1" customWidth="1"/>
    <col min="487" max="487" width="39.5703125" style="1" customWidth="1"/>
    <col min="488" max="488" width="41.5703125" style="1" customWidth="1"/>
    <col min="489" max="489" width="31.140625" style="1" customWidth="1"/>
    <col min="490" max="490" width="27.85546875" style="1" customWidth="1"/>
    <col min="491" max="491" width="13" style="1" bestFit="1" customWidth="1"/>
    <col min="492" max="492" width="17.5703125" style="1" customWidth="1"/>
    <col min="493" max="493" width="16.42578125" style="1" customWidth="1"/>
    <col min="494" max="494" width="13.7109375" style="1" customWidth="1"/>
    <col min="495" max="495" width="11.5703125" style="1" bestFit="1" customWidth="1"/>
    <col min="496" max="496" width="14.7109375" style="1" customWidth="1"/>
    <col min="497" max="497" width="13.85546875" style="1" customWidth="1"/>
    <col min="498" max="498" width="13.5703125" style="1" customWidth="1"/>
    <col min="499" max="499" width="14.140625" style="1" customWidth="1"/>
    <col min="500" max="500" width="12" style="1" customWidth="1"/>
    <col min="501" max="501" width="14.5703125" style="1" customWidth="1"/>
    <col min="502" max="502" width="17" style="1" customWidth="1"/>
    <col min="503" max="741" width="11.42578125" style="1"/>
    <col min="742" max="742" width="6.42578125" style="1" customWidth="1"/>
    <col min="743" max="743" width="39.5703125" style="1" customWidth="1"/>
    <col min="744" max="744" width="41.5703125" style="1" customWidth="1"/>
    <col min="745" max="745" width="31.140625" style="1" customWidth="1"/>
    <col min="746" max="746" width="27.85546875" style="1" customWidth="1"/>
    <col min="747" max="747" width="13" style="1" bestFit="1" customWidth="1"/>
    <col min="748" max="748" width="17.5703125" style="1" customWidth="1"/>
    <col min="749" max="749" width="16.42578125" style="1" customWidth="1"/>
    <col min="750" max="750" width="13.7109375" style="1" customWidth="1"/>
    <col min="751" max="751" width="11.5703125" style="1" bestFit="1" customWidth="1"/>
    <col min="752" max="752" width="14.7109375" style="1" customWidth="1"/>
    <col min="753" max="753" width="13.85546875" style="1" customWidth="1"/>
    <col min="754" max="754" width="13.5703125" style="1" customWidth="1"/>
    <col min="755" max="755" width="14.140625" style="1" customWidth="1"/>
    <col min="756" max="756" width="12" style="1" customWidth="1"/>
    <col min="757" max="757" width="14.5703125" style="1" customWidth="1"/>
    <col min="758" max="758" width="17" style="1" customWidth="1"/>
    <col min="759" max="997" width="11.42578125" style="1"/>
    <col min="998" max="998" width="6.42578125" style="1" customWidth="1"/>
    <col min="999" max="999" width="39.5703125" style="1" customWidth="1"/>
    <col min="1000" max="1000" width="41.5703125" style="1" customWidth="1"/>
    <col min="1001" max="1001" width="31.140625" style="1" customWidth="1"/>
    <col min="1002" max="1002" width="27.85546875" style="1" customWidth="1"/>
    <col min="1003" max="1003" width="13" style="1" bestFit="1" customWidth="1"/>
    <col min="1004" max="1004" width="17.5703125" style="1" customWidth="1"/>
    <col min="1005" max="1005" width="16.42578125" style="1" customWidth="1"/>
    <col min="1006" max="1006" width="13.7109375" style="1" customWidth="1"/>
    <col min="1007" max="1007" width="11.5703125" style="1" bestFit="1" customWidth="1"/>
    <col min="1008" max="1008" width="14.7109375" style="1" customWidth="1"/>
    <col min="1009" max="1009" width="13.85546875" style="1" customWidth="1"/>
    <col min="1010" max="1010" width="13.5703125" style="1" customWidth="1"/>
    <col min="1011" max="1011" width="14.140625" style="1" customWidth="1"/>
    <col min="1012" max="1012" width="12" style="1" customWidth="1"/>
    <col min="1013" max="1013" width="14.5703125" style="1" customWidth="1"/>
    <col min="1014" max="1014" width="17" style="1" customWidth="1"/>
    <col min="1015" max="1253" width="11.42578125" style="1"/>
    <col min="1254" max="1254" width="6.42578125" style="1" customWidth="1"/>
    <col min="1255" max="1255" width="39.5703125" style="1" customWidth="1"/>
    <col min="1256" max="1256" width="41.5703125" style="1" customWidth="1"/>
    <col min="1257" max="1257" width="31.140625" style="1" customWidth="1"/>
    <col min="1258" max="1258" width="27.85546875" style="1" customWidth="1"/>
    <col min="1259" max="1259" width="13" style="1" bestFit="1" customWidth="1"/>
    <col min="1260" max="1260" width="17.5703125" style="1" customWidth="1"/>
    <col min="1261" max="1261" width="16.42578125" style="1" customWidth="1"/>
    <col min="1262" max="1262" width="13.7109375" style="1" customWidth="1"/>
    <col min="1263" max="1263" width="11.5703125" style="1" bestFit="1" customWidth="1"/>
    <col min="1264" max="1264" width="14.7109375" style="1" customWidth="1"/>
    <col min="1265" max="1265" width="13.85546875" style="1" customWidth="1"/>
    <col min="1266" max="1266" width="13.5703125" style="1" customWidth="1"/>
    <col min="1267" max="1267" width="14.140625" style="1" customWidth="1"/>
    <col min="1268" max="1268" width="12" style="1" customWidth="1"/>
    <col min="1269" max="1269" width="14.5703125" style="1" customWidth="1"/>
    <col min="1270" max="1270" width="17" style="1" customWidth="1"/>
    <col min="1271" max="1509" width="11.42578125" style="1"/>
    <col min="1510" max="1510" width="6.42578125" style="1" customWidth="1"/>
    <col min="1511" max="1511" width="39.5703125" style="1" customWidth="1"/>
    <col min="1512" max="1512" width="41.5703125" style="1" customWidth="1"/>
    <col min="1513" max="1513" width="31.140625" style="1" customWidth="1"/>
    <col min="1514" max="1514" width="27.85546875" style="1" customWidth="1"/>
    <col min="1515" max="1515" width="13" style="1" bestFit="1" customWidth="1"/>
    <col min="1516" max="1516" width="17.5703125" style="1" customWidth="1"/>
    <col min="1517" max="1517" width="16.42578125" style="1" customWidth="1"/>
    <col min="1518" max="1518" width="13.7109375" style="1" customWidth="1"/>
    <col min="1519" max="1519" width="11.5703125" style="1" bestFit="1" customWidth="1"/>
    <col min="1520" max="1520" width="14.7109375" style="1" customWidth="1"/>
    <col min="1521" max="1521" width="13.85546875" style="1" customWidth="1"/>
    <col min="1522" max="1522" width="13.5703125" style="1" customWidth="1"/>
    <col min="1523" max="1523" width="14.140625" style="1" customWidth="1"/>
    <col min="1524" max="1524" width="12" style="1" customWidth="1"/>
    <col min="1525" max="1525" width="14.5703125" style="1" customWidth="1"/>
    <col min="1526" max="1526" width="17" style="1" customWidth="1"/>
    <col min="1527" max="1765" width="11.42578125" style="1"/>
    <col min="1766" max="1766" width="6.42578125" style="1" customWidth="1"/>
    <col min="1767" max="1767" width="39.5703125" style="1" customWidth="1"/>
    <col min="1768" max="1768" width="41.5703125" style="1" customWidth="1"/>
    <col min="1769" max="1769" width="31.140625" style="1" customWidth="1"/>
    <col min="1770" max="1770" width="27.85546875" style="1" customWidth="1"/>
    <col min="1771" max="1771" width="13" style="1" bestFit="1" customWidth="1"/>
    <col min="1772" max="1772" width="17.5703125" style="1" customWidth="1"/>
    <col min="1773" max="1773" width="16.42578125" style="1" customWidth="1"/>
    <col min="1774" max="1774" width="13.7109375" style="1" customWidth="1"/>
    <col min="1775" max="1775" width="11.5703125" style="1" bestFit="1" customWidth="1"/>
    <col min="1776" max="1776" width="14.7109375" style="1" customWidth="1"/>
    <col min="1777" max="1777" width="13.85546875" style="1" customWidth="1"/>
    <col min="1778" max="1778" width="13.5703125" style="1" customWidth="1"/>
    <col min="1779" max="1779" width="14.140625" style="1" customWidth="1"/>
    <col min="1780" max="1780" width="12" style="1" customWidth="1"/>
    <col min="1781" max="1781" width="14.5703125" style="1" customWidth="1"/>
    <col min="1782" max="1782" width="17" style="1" customWidth="1"/>
    <col min="1783" max="2021" width="11.42578125" style="1"/>
    <col min="2022" max="2022" width="6.42578125" style="1" customWidth="1"/>
    <col min="2023" max="2023" width="39.5703125" style="1" customWidth="1"/>
    <col min="2024" max="2024" width="41.5703125" style="1" customWidth="1"/>
    <col min="2025" max="2025" width="31.140625" style="1" customWidth="1"/>
    <col min="2026" max="2026" width="27.85546875" style="1" customWidth="1"/>
    <col min="2027" max="2027" width="13" style="1" bestFit="1" customWidth="1"/>
    <col min="2028" max="2028" width="17.5703125" style="1" customWidth="1"/>
    <col min="2029" max="2029" width="16.42578125" style="1" customWidth="1"/>
    <col min="2030" max="2030" width="13.7109375" style="1" customWidth="1"/>
    <col min="2031" max="2031" width="11.5703125" style="1" bestFit="1" customWidth="1"/>
    <col min="2032" max="2032" width="14.7109375" style="1" customWidth="1"/>
    <col min="2033" max="2033" width="13.85546875" style="1" customWidth="1"/>
    <col min="2034" max="2034" width="13.5703125" style="1" customWidth="1"/>
    <col min="2035" max="2035" width="14.140625" style="1" customWidth="1"/>
    <col min="2036" max="2036" width="12" style="1" customWidth="1"/>
    <col min="2037" max="2037" width="14.5703125" style="1" customWidth="1"/>
    <col min="2038" max="2038" width="17" style="1" customWidth="1"/>
    <col min="2039" max="2277" width="11.42578125" style="1"/>
    <col min="2278" max="2278" width="6.42578125" style="1" customWidth="1"/>
    <col min="2279" max="2279" width="39.5703125" style="1" customWidth="1"/>
    <col min="2280" max="2280" width="41.5703125" style="1" customWidth="1"/>
    <col min="2281" max="2281" width="31.140625" style="1" customWidth="1"/>
    <col min="2282" max="2282" width="27.85546875" style="1" customWidth="1"/>
    <col min="2283" max="2283" width="13" style="1" bestFit="1" customWidth="1"/>
    <col min="2284" max="2284" width="17.5703125" style="1" customWidth="1"/>
    <col min="2285" max="2285" width="16.42578125" style="1" customWidth="1"/>
    <col min="2286" max="2286" width="13.7109375" style="1" customWidth="1"/>
    <col min="2287" max="2287" width="11.5703125" style="1" bestFit="1" customWidth="1"/>
    <col min="2288" max="2288" width="14.7109375" style="1" customWidth="1"/>
    <col min="2289" max="2289" width="13.85546875" style="1" customWidth="1"/>
    <col min="2290" max="2290" width="13.5703125" style="1" customWidth="1"/>
    <col min="2291" max="2291" width="14.140625" style="1" customWidth="1"/>
    <col min="2292" max="2292" width="12" style="1" customWidth="1"/>
    <col min="2293" max="2293" width="14.5703125" style="1" customWidth="1"/>
    <col min="2294" max="2294" width="17" style="1" customWidth="1"/>
    <col min="2295" max="2533" width="11.42578125" style="1"/>
    <col min="2534" max="2534" width="6.42578125" style="1" customWidth="1"/>
    <col min="2535" max="2535" width="39.5703125" style="1" customWidth="1"/>
    <col min="2536" max="2536" width="41.5703125" style="1" customWidth="1"/>
    <col min="2537" max="2537" width="31.140625" style="1" customWidth="1"/>
    <col min="2538" max="2538" width="27.85546875" style="1" customWidth="1"/>
    <col min="2539" max="2539" width="13" style="1" bestFit="1" customWidth="1"/>
    <col min="2540" max="2540" width="17.5703125" style="1" customWidth="1"/>
    <col min="2541" max="2541" width="16.42578125" style="1" customWidth="1"/>
    <col min="2542" max="2542" width="13.7109375" style="1" customWidth="1"/>
    <col min="2543" max="2543" width="11.5703125" style="1" bestFit="1" customWidth="1"/>
    <col min="2544" max="2544" width="14.7109375" style="1" customWidth="1"/>
    <col min="2545" max="2545" width="13.85546875" style="1" customWidth="1"/>
    <col min="2546" max="2546" width="13.5703125" style="1" customWidth="1"/>
    <col min="2547" max="2547" width="14.140625" style="1" customWidth="1"/>
    <col min="2548" max="2548" width="12" style="1" customWidth="1"/>
    <col min="2549" max="2549" width="14.5703125" style="1" customWidth="1"/>
    <col min="2550" max="2550" width="17" style="1" customWidth="1"/>
    <col min="2551" max="2789" width="11.42578125" style="1"/>
    <col min="2790" max="2790" width="6.42578125" style="1" customWidth="1"/>
    <col min="2791" max="2791" width="39.5703125" style="1" customWidth="1"/>
    <col min="2792" max="2792" width="41.5703125" style="1" customWidth="1"/>
    <col min="2793" max="2793" width="31.140625" style="1" customWidth="1"/>
    <col min="2794" max="2794" width="27.85546875" style="1" customWidth="1"/>
    <col min="2795" max="2795" width="13" style="1" bestFit="1" customWidth="1"/>
    <col min="2796" max="2796" width="17.5703125" style="1" customWidth="1"/>
    <col min="2797" max="2797" width="16.42578125" style="1" customWidth="1"/>
    <col min="2798" max="2798" width="13.7109375" style="1" customWidth="1"/>
    <col min="2799" max="2799" width="11.5703125" style="1" bestFit="1" customWidth="1"/>
    <col min="2800" max="2800" width="14.7109375" style="1" customWidth="1"/>
    <col min="2801" max="2801" width="13.85546875" style="1" customWidth="1"/>
    <col min="2802" max="2802" width="13.5703125" style="1" customWidth="1"/>
    <col min="2803" max="2803" width="14.140625" style="1" customWidth="1"/>
    <col min="2804" max="2804" width="12" style="1" customWidth="1"/>
    <col min="2805" max="2805" width="14.5703125" style="1" customWidth="1"/>
    <col min="2806" max="2806" width="17" style="1" customWidth="1"/>
    <col min="2807" max="3045" width="11.42578125" style="1"/>
    <col min="3046" max="3046" width="6.42578125" style="1" customWidth="1"/>
    <col min="3047" max="3047" width="39.5703125" style="1" customWidth="1"/>
    <col min="3048" max="3048" width="41.5703125" style="1" customWidth="1"/>
    <col min="3049" max="3049" width="31.140625" style="1" customWidth="1"/>
    <col min="3050" max="3050" width="27.85546875" style="1" customWidth="1"/>
    <col min="3051" max="3051" width="13" style="1" bestFit="1" customWidth="1"/>
    <col min="3052" max="3052" width="17.5703125" style="1" customWidth="1"/>
    <col min="3053" max="3053" width="16.42578125" style="1" customWidth="1"/>
    <col min="3054" max="3054" width="13.7109375" style="1" customWidth="1"/>
    <col min="3055" max="3055" width="11.5703125" style="1" bestFit="1" customWidth="1"/>
    <col min="3056" max="3056" width="14.7109375" style="1" customWidth="1"/>
    <col min="3057" max="3057" width="13.85546875" style="1" customWidth="1"/>
    <col min="3058" max="3058" width="13.5703125" style="1" customWidth="1"/>
    <col min="3059" max="3059" width="14.140625" style="1" customWidth="1"/>
    <col min="3060" max="3060" width="12" style="1" customWidth="1"/>
    <col min="3061" max="3061" width="14.5703125" style="1" customWidth="1"/>
    <col min="3062" max="3062" width="17" style="1" customWidth="1"/>
    <col min="3063" max="3301" width="11.42578125" style="1"/>
    <col min="3302" max="3302" width="6.42578125" style="1" customWidth="1"/>
    <col min="3303" max="3303" width="39.5703125" style="1" customWidth="1"/>
    <col min="3304" max="3304" width="41.5703125" style="1" customWidth="1"/>
    <col min="3305" max="3305" width="31.140625" style="1" customWidth="1"/>
    <col min="3306" max="3306" width="27.85546875" style="1" customWidth="1"/>
    <col min="3307" max="3307" width="13" style="1" bestFit="1" customWidth="1"/>
    <col min="3308" max="3308" width="17.5703125" style="1" customWidth="1"/>
    <col min="3309" max="3309" width="16.42578125" style="1" customWidth="1"/>
    <col min="3310" max="3310" width="13.7109375" style="1" customWidth="1"/>
    <col min="3311" max="3311" width="11.5703125" style="1" bestFit="1" customWidth="1"/>
    <col min="3312" max="3312" width="14.7109375" style="1" customWidth="1"/>
    <col min="3313" max="3313" width="13.85546875" style="1" customWidth="1"/>
    <col min="3314" max="3314" width="13.5703125" style="1" customWidth="1"/>
    <col min="3315" max="3315" width="14.140625" style="1" customWidth="1"/>
    <col min="3316" max="3316" width="12" style="1" customWidth="1"/>
    <col min="3317" max="3317" width="14.5703125" style="1" customWidth="1"/>
    <col min="3318" max="3318" width="17" style="1" customWidth="1"/>
    <col min="3319" max="3557" width="11.42578125" style="1"/>
    <col min="3558" max="3558" width="6.42578125" style="1" customWidth="1"/>
    <col min="3559" max="3559" width="39.5703125" style="1" customWidth="1"/>
    <col min="3560" max="3560" width="41.5703125" style="1" customWidth="1"/>
    <col min="3561" max="3561" width="31.140625" style="1" customWidth="1"/>
    <col min="3562" max="3562" width="27.85546875" style="1" customWidth="1"/>
    <col min="3563" max="3563" width="13" style="1" bestFit="1" customWidth="1"/>
    <col min="3564" max="3564" width="17.5703125" style="1" customWidth="1"/>
    <col min="3565" max="3565" width="16.42578125" style="1" customWidth="1"/>
    <col min="3566" max="3566" width="13.7109375" style="1" customWidth="1"/>
    <col min="3567" max="3567" width="11.5703125" style="1" bestFit="1" customWidth="1"/>
    <col min="3568" max="3568" width="14.7109375" style="1" customWidth="1"/>
    <col min="3569" max="3569" width="13.85546875" style="1" customWidth="1"/>
    <col min="3570" max="3570" width="13.5703125" style="1" customWidth="1"/>
    <col min="3571" max="3571" width="14.140625" style="1" customWidth="1"/>
    <col min="3572" max="3572" width="12" style="1" customWidth="1"/>
    <col min="3573" max="3573" width="14.5703125" style="1" customWidth="1"/>
    <col min="3574" max="3574" width="17" style="1" customWidth="1"/>
    <col min="3575" max="3813" width="11.42578125" style="1"/>
    <col min="3814" max="3814" width="6.42578125" style="1" customWidth="1"/>
    <col min="3815" max="3815" width="39.5703125" style="1" customWidth="1"/>
    <col min="3816" max="3816" width="41.5703125" style="1" customWidth="1"/>
    <col min="3817" max="3817" width="31.140625" style="1" customWidth="1"/>
    <col min="3818" max="3818" width="27.85546875" style="1" customWidth="1"/>
    <col min="3819" max="3819" width="13" style="1" bestFit="1" customWidth="1"/>
    <col min="3820" max="3820" width="17.5703125" style="1" customWidth="1"/>
    <col min="3821" max="3821" width="16.42578125" style="1" customWidth="1"/>
    <col min="3822" max="3822" width="13.7109375" style="1" customWidth="1"/>
    <col min="3823" max="3823" width="11.5703125" style="1" bestFit="1" customWidth="1"/>
    <col min="3824" max="3824" width="14.7109375" style="1" customWidth="1"/>
    <col min="3825" max="3825" width="13.85546875" style="1" customWidth="1"/>
    <col min="3826" max="3826" width="13.5703125" style="1" customWidth="1"/>
    <col min="3827" max="3827" width="14.140625" style="1" customWidth="1"/>
    <col min="3828" max="3828" width="12" style="1" customWidth="1"/>
    <col min="3829" max="3829" width="14.5703125" style="1" customWidth="1"/>
    <col min="3830" max="3830" width="17" style="1" customWidth="1"/>
    <col min="3831" max="4069" width="11.42578125" style="1"/>
    <col min="4070" max="4070" width="6.42578125" style="1" customWidth="1"/>
    <col min="4071" max="4071" width="39.5703125" style="1" customWidth="1"/>
    <col min="4072" max="4072" width="41.5703125" style="1" customWidth="1"/>
    <col min="4073" max="4073" width="31.140625" style="1" customWidth="1"/>
    <col min="4074" max="4074" width="27.85546875" style="1" customWidth="1"/>
    <col min="4075" max="4075" width="13" style="1" bestFit="1" customWidth="1"/>
    <col min="4076" max="4076" width="17.5703125" style="1" customWidth="1"/>
    <col min="4077" max="4077" width="16.42578125" style="1" customWidth="1"/>
    <col min="4078" max="4078" width="13.7109375" style="1" customWidth="1"/>
    <col min="4079" max="4079" width="11.5703125" style="1" bestFit="1" customWidth="1"/>
    <col min="4080" max="4080" width="14.7109375" style="1" customWidth="1"/>
    <col min="4081" max="4081" width="13.85546875" style="1" customWidth="1"/>
    <col min="4082" max="4082" width="13.5703125" style="1" customWidth="1"/>
    <col min="4083" max="4083" width="14.140625" style="1" customWidth="1"/>
    <col min="4084" max="4084" width="12" style="1" customWidth="1"/>
    <col min="4085" max="4085" width="14.5703125" style="1" customWidth="1"/>
    <col min="4086" max="4086" width="17" style="1" customWidth="1"/>
    <col min="4087" max="4325" width="11.42578125" style="1"/>
    <col min="4326" max="4326" width="6.42578125" style="1" customWidth="1"/>
    <col min="4327" max="4327" width="39.5703125" style="1" customWidth="1"/>
    <col min="4328" max="4328" width="41.5703125" style="1" customWidth="1"/>
    <col min="4329" max="4329" width="31.140625" style="1" customWidth="1"/>
    <col min="4330" max="4330" width="27.85546875" style="1" customWidth="1"/>
    <col min="4331" max="4331" width="13" style="1" bestFit="1" customWidth="1"/>
    <col min="4332" max="4332" width="17.5703125" style="1" customWidth="1"/>
    <col min="4333" max="4333" width="16.42578125" style="1" customWidth="1"/>
    <col min="4334" max="4334" width="13.7109375" style="1" customWidth="1"/>
    <col min="4335" max="4335" width="11.5703125" style="1" bestFit="1" customWidth="1"/>
    <col min="4336" max="4336" width="14.7109375" style="1" customWidth="1"/>
    <col min="4337" max="4337" width="13.85546875" style="1" customWidth="1"/>
    <col min="4338" max="4338" width="13.5703125" style="1" customWidth="1"/>
    <col min="4339" max="4339" width="14.140625" style="1" customWidth="1"/>
    <col min="4340" max="4340" width="12" style="1" customWidth="1"/>
    <col min="4341" max="4341" width="14.5703125" style="1" customWidth="1"/>
    <col min="4342" max="4342" width="17" style="1" customWidth="1"/>
    <col min="4343" max="4581" width="11.42578125" style="1"/>
    <col min="4582" max="4582" width="6.42578125" style="1" customWidth="1"/>
    <col min="4583" max="4583" width="39.5703125" style="1" customWidth="1"/>
    <col min="4584" max="4584" width="41.5703125" style="1" customWidth="1"/>
    <col min="4585" max="4585" width="31.140625" style="1" customWidth="1"/>
    <col min="4586" max="4586" width="27.85546875" style="1" customWidth="1"/>
    <col min="4587" max="4587" width="13" style="1" bestFit="1" customWidth="1"/>
    <col min="4588" max="4588" width="17.5703125" style="1" customWidth="1"/>
    <col min="4589" max="4589" width="16.42578125" style="1" customWidth="1"/>
    <col min="4590" max="4590" width="13.7109375" style="1" customWidth="1"/>
    <col min="4591" max="4591" width="11.5703125" style="1" bestFit="1" customWidth="1"/>
    <col min="4592" max="4592" width="14.7109375" style="1" customWidth="1"/>
    <col min="4593" max="4593" width="13.85546875" style="1" customWidth="1"/>
    <col min="4594" max="4594" width="13.5703125" style="1" customWidth="1"/>
    <col min="4595" max="4595" width="14.140625" style="1" customWidth="1"/>
    <col min="4596" max="4596" width="12" style="1" customWidth="1"/>
    <col min="4597" max="4597" width="14.5703125" style="1" customWidth="1"/>
    <col min="4598" max="4598" width="17" style="1" customWidth="1"/>
    <col min="4599" max="4837" width="11.42578125" style="1"/>
    <col min="4838" max="4838" width="6.42578125" style="1" customWidth="1"/>
    <col min="4839" max="4839" width="39.5703125" style="1" customWidth="1"/>
    <col min="4840" max="4840" width="41.5703125" style="1" customWidth="1"/>
    <col min="4841" max="4841" width="31.140625" style="1" customWidth="1"/>
    <col min="4842" max="4842" width="27.85546875" style="1" customWidth="1"/>
    <col min="4843" max="4843" width="13" style="1" bestFit="1" customWidth="1"/>
    <col min="4844" max="4844" width="17.5703125" style="1" customWidth="1"/>
    <col min="4845" max="4845" width="16.42578125" style="1" customWidth="1"/>
    <col min="4846" max="4846" width="13.7109375" style="1" customWidth="1"/>
    <col min="4847" max="4847" width="11.5703125" style="1" bestFit="1" customWidth="1"/>
    <col min="4848" max="4848" width="14.7109375" style="1" customWidth="1"/>
    <col min="4849" max="4849" width="13.85546875" style="1" customWidth="1"/>
    <col min="4850" max="4850" width="13.5703125" style="1" customWidth="1"/>
    <col min="4851" max="4851" width="14.140625" style="1" customWidth="1"/>
    <col min="4852" max="4852" width="12" style="1" customWidth="1"/>
    <col min="4853" max="4853" width="14.5703125" style="1" customWidth="1"/>
    <col min="4854" max="4854" width="17" style="1" customWidth="1"/>
    <col min="4855" max="5093" width="11.42578125" style="1"/>
    <col min="5094" max="5094" width="6.42578125" style="1" customWidth="1"/>
    <col min="5095" max="5095" width="39.5703125" style="1" customWidth="1"/>
    <col min="5096" max="5096" width="41.5703125" style="1" customWidth="1"/>
    <col min="5097" max="5097" width="31.140625" style="1" customWidth="1"/>
    <col min="5098" max="5098" width="27.85546875" style="1" customWidth="1"/>
    <col min="5099" max="5099" width="13" style="1" bestFit="1" customWidth="1"/>
    <col min="5100" max="5100" width="17.5703125" style="1" customWidth="1"/>
    <col min="5101" max="5101" width="16.42578125" style="1" customWidth="1"/>
    <col min="5102" max="5102" width="13.7109375" style="1" customWidth="1"/>
    <col min="5103" max="5103" width="11.5703125" style="1" bestFit="1" customWidth="1"/>
    <col min="5104" max="5104" width="14.7109375" style="1" customWidth="1"/>
    <col min="5105" max="5105" width="13.85546875" style="1" customWidth="1"/>
    <col min="5106" max="5106" width="13.5703125" style="1" customWidth="1"/>
    <col min="5107" max="5107" width="14.140625" style="1" customWidth="1"/>
    <col min="5108" max="5108" width="12" style="1" customWidth="1"/>
    <col min="5109" max="5109" width="14.5703125" style="1" customWidth="1"/>
    <col min="5110" max="5110" width="17" style="1" customWidth="1"/>
    <col min="5111" max="5349" width="11.42578125" style="1"/>
    <col min="5350" max="5350" width="6.42578125" style="1" customWidth="1"/>
    <col min="5351" max="5351" width="39.5703125" style="1" customWidth="1"/>
    <col min="5352" max="5352" width="41.5703125" style="1" customWidth="1"/>
    <col min="5353" max="5353" width="31.140625" style="1" customWidth="1"/>
    <col min="5354" max="5354" width="27.85546875" style="1" customWidth="1"/>
    <col min="5355" max="5355" width="13" style="1" bestFit="1" customWidth="1"/>
    <col min="5356" max="5356" width="17.5703125" style="1" customWidth="1"/>
    <col min="5357" max="5357" width="16.42578125" style="1" customWidth="1"/>
    <col min="5358" max="5358" width="13.7109375" style="1" customWidth="1"/>
    <col min="5359" max="5359" width="11.5703125" style="1" bestFit="1" customWidth="1"/>
    <col min="5360" max="5360" width="14.7109375" style="1" customWidth="1"/>
    <col min="5361" max="5361" width="13.85546875" style="1" customWidth="1"/>
    <col min="5362" max="5362" width="13.5703125" style="1" customWidth="1"/>
    <col min="5363" max="5363" width="14.140625" style="1" customWidth="1"/>
    <col min="5364" max="5364" width="12" style="1" customWidth="1"/>
    <col min="5365" max="5365" width="14.5703125" style="1" customWidth="1"/>
    <col min="5366" max="5366" width="17" style="1" customWidth="1"/>
    <col min="5367" max="5605" width="11.42578125" style="1"/>
    <col min="5606" max="5606" width="6.42578125" style="1" customWidth="1"/>
    <col min="5607" max="5607" width="39.5703125" style="1" customWidth="1"/>
    <col min="5608" max="5608" width="41.5703125" style="1" customWidth="1"/>
    <col min="5609" max="5609" width="31.140625" style="1" customWidth="1"/>
    <col min="5610" max="5610" width="27.85546875" style="1" customWidth="1"/>
    <col min="5611" max="5611" width="13" style="1" bestFit="1" customWidth="1"/>
    <col min="5612" max="5612" width="17.5703125" style="1" customWidth="1"/>
    <col min="5613" max="5613" width="16.42578125" style="1" customWidth="1"/>
    <col min="5614" max="5614" width="13.7109375" style="1" customWidth="1"/>
    <col min="5615" max="5615" width="11.5703125" style="1" bestFit="1" customWidth="1"/>
    <col min="5616" max="5616" width="14.7109375" style="1" customWidth="1"/>
    <col min="5617" max="5617" width="13.85546875" style="1" customWidth="1"/>
    <col min="5618" max="5618" width="13.5703125" style="1" customWidth="1"/>
    <col min="5619" max="5619" width="14.140625" style="1" customWidth="1"/>
    <col min="5620" max="5620" width="12" style="1" customWidth="1"/>
    <col min="5621" max="5621" width="14.5703125" style="1" customWidth="1"/>
    <col min="5622" max="5622" width="17" style="1" customWidth="1"/>
    <col min="5623" max="5861" width="11.42578125" style="1"/>
    <col min="5862" max="5862" width="6.42578125" style="1" customWidth="1"/>
    <col min="5863" max="5863" width="39.5703125" style="1" customWidth="1"/>
    <col min="5864" max="5864" width="41.5703125" style="1" customWidth="1"/>
    <col min="5865" max="5865" width="31.140625" style="1" customWidth="1"/>
    <col min="5866" max="5866" width="27.85546875" style="1" customWidth="1"/>
    <col min="5867" max="5867" width="13" style="1" bestFit="1" customWidth="1"/>
    <col min="5868" max="5868" width="17.5703125" style="1" customWidth="1"/>
    <col min="5869" max="5869" width="16.42578125" style="1" customWidth="1"/>
    <col min="5870" max="5870" width="13.7109375" style="1" customWidth="1"/>
    <col min="5871" max="5871" width="11.5703125" style="1" bestFit="1" customWidth="1"/>
    <col min="5872" max="5872" width="14.7109375" style="1" customWidth="1"/>
    <col min="5873" max="5873" width="13.85546875" style="1" customWidth="1"/>
    <col min="5874" max="5874" width="13.5703125" style="1" customWidth="1"/>
    <col min="5875" max="5875" width="14.140625" style="1" customWidth="1"/>
    <col min="5876" max="5876" width="12" style="1" customWidth="1"/>
    <col min="5877" max="5877" width="14.5703125" style="1" customWidth="1"/>
    <col min="5878" max="5878" width="17" style="1" customWidth="1"/>
    <col min="5879" max="6117" width="11.42578125" style="1"/>
    <col min="6118" max="6118" width="6.42578125" style="1" customWidth="1"/>
    <col min="6119" max="6119" width="39.5703125" style="1" customWidth="1"/>
    <col min="6120" max="6120" width="41.5703125" style="1" customWidth="1"/>
    <col min="6121" max="6121" width="31.140625" style="1" customWidth="1"/>
    <col min="6122" max="6122" width="27.85546875" style="1" customWidth="1"/>
    <col min="6123" max="6123" width="13" style="1" bestFit="1" customWidth="1"/>
    <col min="6124" max="6124" width="17.5703125" style="1" customWidth="1"/>
    <col min="6125" max="6125" width="16.42578125" style="1" customWidth="1"/>
    <col min="6126" max="6126" width="13.7109375" style="1" customWidth="1"/>
    <col min="6127" max="6127" width="11.5703125" style="1" bestFit="1" customWidth="1"/>
    <col min="6128" max="6128" width="14.7109375" style="1" customWidth="1"/>
    <col min="6129" max="6129" width="13.85546875" style="1" customWidth="1"/>
    <col min="6130" max="6130" width="13.5703125" style="1" customWidth="1"/>
    <col min="6131" max="6131" width="14.140625" style="1" customWidth="1"/>
    <col min="6132" max="6132" width="12" style="1" customWidth="1"/>
    <col min="6133" max="6133" width="14.5703125" style="1" customWidth="1"/>
    <col min="6134" max="6134" width="17" style="1" customWidth="1"/>
    <col min="6135" max="6373" width="11.42578125" style="1"/>
    <col min="6374" max="6374" width="6.42578125" style="1" customWidth="1"/>
    <col min="6375" max="6375" width="39.5703125" style="1" customWidth="1"/>
    <col min="6376" max="6376" width="41.5703125" style="1" customWidth="1"/>
    <col min="6377" max="6377" width="31.140625" style="1" customWidth="1"/>
    <col min="6378" max="6378" width="27.85546875" style="1" customWidth="1"/>
    <col min="6379" max="6379" width="13" style="1" bestFit="1" customWidth="1"/>
    <col min="6380" max="6380" width="17.5703125" style="1" customWidth="1"/>
    <col min="6381" max="6381" width="16.42578125" style="1" customWidth="1"/>
    <col min="6382" max="6382" width="13.7109375" style="1" customWidth="1"/>
    <col min="6383" max="6383" width="11.5703125" style="1" bestFit="1" customWidth="1"/>
    <col min="6384" max="6384" width="14.7109375" style="1" customWidth="1"/>
    <col min="6385" max="6385" width="13.85546875" style="1" customWidth="1"/>
    <col min="6386" max="6386" width="13.5703125" style="1" customWidth="1"/>
    <col min="6387" max="6387" width="14.140625" style="1" customWidth="1"/>
    <col min="6388" max="6388" width="12" style="1" customWidth="1"/>
    <col min="6389" max="6389" width="14.5703125" style="1" customWidth="1"/>
    <col min="6390" max="6390" width="17" style="1" customWidth="1"/>
    <col min="6391" max="6629" width="11.42578125" style="1"/>
    <col min="6630" max="6630" width="6.42578125" style="1" customWidth="1"/>
    <col min="6631" max="6631" width="39.5703125" style="1" customWidth="1"/>
    <col min="6632" max="6632" width="41.5703125" style="1" customWidth="1"/>
    <col min="6633" max="6633" width="31.140625" style="1" customWidth="1"/>
    <col min="6634" max="6634" width="27.85546875" style="1" customWidth="1"/>
    <col min="6635" max="6635" width="13" style="1" bestFit="1" customWidth="1"/>
    <col min="6636" max="6636" width="17.5703125" style="1" customWidth="1"/>
    <col min="6637" max="6637" width="16.42578125" style="1" customWidth="1"/>
    <col min="6638" max="6638" width="13.7109375" style="1" customWidth="1"/>
    <col min="6639" max="6639" width="11.5703125" style="1" bestFit="1" customWidth="1"/>
    <col min="6640" max="6640" width="14.7109375" style="1" customWidth="1"/>
    <col min="6641" max="6641" width="13.85546875" style="1" customWidth="1"/>
    <col min="6642" max="6642" width="13.5703125" style="1" customWidth="1"/>
    <col min="6643" max="6643" width="14.140625" style="1" customWidth="1"/>
    <col min="6644" max="6644" width="12" style="1" customWidth="1"/>
    <col min="6645" max="6645" width="14.5703125" style="1" customWidth="1"/>
    <col min="6646" max="6646" width="17" style="1" customWidth="1"/>
    <col min="6647" max="6885" width="11.42578125" style="1"/>
    <col min="6886" max="6886" width="6.42578125" style="1" customWidth="1"/>
    <col min="6887" max="6887" width="39.5703125" style="1" customWidth="1"/>
    <col min="6888" max="6888" width="41.5703125" style="1" customWidth="1"/>
    <col min="6889" max="6889" width="31.140625" style="1" customWidth="1"/>
    <col min="6890" max="6890" width="27.85546875" style="1" customWidth="1"/>
    <col min="6891" max="6891" width="13" style="1" bestFit="1" customWidth="1"/>
    <col min="6892" max="6892" width="17.5703125" style="1" customWidth="1"/>
    <col min="6893" max="6893" width="16.42578125" style="1" customWidth="1"/>
    <col min="6894" max="6894" width="13.7109375" style="1" customWidth="1"/>
    <col min="6895" max="6895" width="11.5703125" style="1" bestFit="1" customWidth="1"/>
    <col min="6896" max="6896" width="14.7109375" style="1" customWidth="1"/>
    <col min="6897" max="6897" width="13.85546875" style="1" customWidth="1"/>
    <col min="6898" max="6898" width="13.5703125" style="1" customWidth="1"/>
    <col min="6899" max="6899" width="14.140625" style="1" customWidth="1"/>
    <col min="6900" max="6900" width="12" style="1" customWidth="1"/>
    <col min="6901" max="6901" width="14.5703125" style="1" customWidth="1"/>
    <col min="6902" max="6902" width="17" style="1" customWidth="1"/>
    <col min="6903" max="7141" width="11.42578125" style="1"/>
    <col min="7142" max="7142" width="6.42578125" style="1" customWidth="1"/>
    <col min="7143" max="7143" width="39.5703125" style="1" customWidth="1"/>
    <col min="7144" max="7144" width="41.5703125" style="1" customWidth="1"/>
    <col min="7145" max="7145" width="31.140625" style="1" customWidth="1"/>
    <col min="7146" max="7146" width="27.85546875" style="1" customWidth="1"/>
    <col min="7147" max="7147" width="13" style="1" bestFit="1" customWidth="1"/>
    <col min="7148" max="7148" width="17.5703125" style="1" customWidth="1"/>
    <col min="7149" max="7149" width="16.42578125" style="1" customWidth="1"/>
    <col min="7150" max="7150" width="13.7109375" style="1" customWidth="1"/>
    <col min="7151" max="7151" width="11.5703125" style="1" bestFit="1" customWidth="1"/>
    <col min="7152" max="7152" width="14.7109375" style="1" customWidth="1"/>
    <col min="7153" max="7153" width="13.85546875" style="1" customWidth="1"/>
    <col min="7154" max="7154" width="13.5703125" style="1" customWidth="1"/>
    <col min="7155" max="7155" width="14.140625" style="1" customWidth="1"/>
    <col min="7156" max="7156" width="12" style="1" customWidth="1"/>
    <col min="7157" max="7157" width="14.5703125" style="1" customWidth="1"/>
    <col min="7158" max="7158" width="17" style="1" customWidth="1"/>
    <col min="7159" max="7397" width="11.42578125" style="1"/>
    <col min="7398" max="7398" width="6.42578125" style="1" customWidth="1"/>
    <col min="7399" max="7399" width="39.5703125" style="1" customWidth="1"/>
    <col min="7400" max="7400" width="41.5703125" style="1" customWidth="1"/>
    <col min="7401" max="7401" width="31.140625" style="1" customWidth="1"/>
    <col min="7402" max="7402" width="27.85546875" style="1" customWidth="1"/>
    <col min="7403" max="7403" width="13" style="1" bestFit="1" customWidth="1"/>
    <col min="7404" max="7404" width="17.5703125" style="1" customWidth="1"/>
    <col min="7405" max="7405" width="16.42578125" style="1" customWidth="1"/>
    <col min="7406" max="7406" width="13.7109375" style="1" customWidth="1"/>
    <col min="7407" max="7407" width="11.5703125" style="1" bestFit="1" customWidth="1"/>
    <col min="7408" max="7408" width="14.7109375" style="1" customWidth="1"/>
    <col min="7409" max="7409" width="13.85546875" style="1" customWidth="1"/>
    <col min="7410" max="7410" width="13.5703125" style="1" customWidth="1"/>
    <col min="7411" max="7411" width="14.140625" style="1" customWidth="1"/>
    <col min="7412" max="7412" width="12" style="1" customWidth="1"/>
    <col min="7413" max="7413" width="14.5703125" style="1" customWidth="1"/>
    <col min="7414" max="7414" width="17" style="1" customWidth="1"/>
    <col min="7415" max="7653" width="11.42578125" style="1"/>
    <col min="7654" max="7654" width="6.42578125" style="1" customWidth="1"/>
    <col min="7655" max="7655" width="39.5703125" style="1" customWidth="1"/>
    <col min="7656" max="7656" width="41.5703125" style="1" customWidth="1"/>
    <col min="7657" max="7657" width="31.140625" style="1" customWidth="1"/>
    <col min="7658" max="7658" width="27.85546875" style="1" customWidth="1"/>
    <col min="7659" max="7659" width="13" style="1" bestFit="1" customWidth="1"/>
    <col min="7660" max="7660" width="17.5703125" style="1" customWidth="1"/>
    <col min="7661" max="7661" width="16.42578125" style="1" customWidth="1"/>
    <col min="7662" max="7662" width="13.7109375" style="1" customWidth="1"/>
    <col min="7663" max="7663" width="11.5703125" style="1" bestFit="1" customWidth="1"/>
    <col min="7664" max="7664" width="14.7109375" style="1" customWidth="1"/>
    <col min="7665" max="7665" width="13.85546875" style="1" customWidth="1"/>
    <col min="7666" max="7666" width="13.5703125" style="1" customWidth="1"/>
    <col min="7667" max="7667" width="14.140625" style="1" customWidth="1"/>
    <col min="7668" max="7668" width="12" style="1" customWidth="1"/>
    <col min="7669" max="7669" width="14.5703125" style="1" customWidth="1"/>
    <col min="7670" max="7670" width="17" style="1" customWidth="1"/>
    <col min="7671" max="7909" width="11.42578125" style="1"/>
    <col min="7910" max="7910" width="6.42578125" style="1" customWidth="1"/>
    <col min="7911" max="7911" width="39.5703125" style="1" customWidth="1"/>
    <col min="7912" max="7912" width="41.5703125" style="1" customWidth="1"/>
    <col min="7913" max="7913" width="31.140625" style="1" customWidth="1"/>
    <col min="7914" max="7914" width="27.85546875" style="1" customWidth="1"/>
    <col min="7915" max="7915" width="13" style="1" bestFit="1" customWidth="1"/>
    <col min="7916" max="7916" width="17.5703125" style="1" customWidth="1"/>
    <col min="7917" max="7917" width="16.42578125" style="1" customWidth="1"/>
    <col min="7918" max="7918" width="13.7109375" style="1" customWidth="1"/>
    <col min="7919" max="7919" width="11.5703125" style="1" bestFit="1" customWidth="1"/>
    <col min="7920" max="7920" width="14.7109375" style="1" customWidth="1"/>
    <col min="7921" max="7921" width="13.85546875" style="1" customWidth="1"/>
    <col min="7922" max="7922" width="13.5703125" style="1" customWidth="1"/>
    <col min="7923" max="7923" width="14.140625" style="1" customWidth="1"/>
    <col min="7924" max="7924" width="12" style="1" customWidth="1"/>
    <col min="7925" max="7925" width="14.5703125" style="1" customWidth="1"/>
    <col min="7926" max="7926" width="17" style="1" customWidth="1"/>
    <col min="7927" max="8165" width="11.42578125" style="1"/>
    <col min="8166" max="8166" width="6.42578125" style="1" customWidth="1"/>
    <col min="8167" max="8167" width="39.5703125" style="1" customWidth="1"/>
    <col min="8168" max="8168" width="41.5703125" style="1" customWidth="1"/>
    <col min="8169" max="8169" width="31.140625" style="1" customWidth="1"/>
    <col min="8170" max="8170" width="27.85546875" style="1" customWidth="1"/>
    <col min="8171" max="8171" width="13" style="1" bestFit="1" customWidth="1"/>
    <col min="8172" max="8172" width="17.5703125" style="1" customWidth="1"/>
    <col min="8173" max="8173" width="16.42578125" style="1" customWidth="1"/>
    <col min="8174" max="8174" width="13.7109375" style="1" customWidth="1"/>
    <col min="8175" max="8175" width="11.5703125" style="1" bestFit="1" customWidth="1"/>
    <col min="8176" max="8176" width="14.7109375" style="1" customWidth="1"/>
    <col min="8177" max="8177" width="13.85546875" style="1" customWidth="1"/>
    <col min="8178" max="8178" width="13.5703125" style="1" customWidth="1"/>
    <col min="8179" max="8179" width="14.140625" style="1" customWidth="1"/>
    <col min="8180" max="8180" width="12" style="1" customWidth="1"/>
    <col min="8181" max="8181" width="14.5703125" style="1" customWidth="1"/>
    <col min="8182" max="8182" width="17" style="1" customWidth="1"/>
    <col min="8183" max="8421" width="11.42578125" style="1"/>
    <col min="8422" max="8422" width="6.42578125" style="1" customWidth="1"/>
    <col min="8423" max="8423" width="39.5703125" style="1" customWidth="1"/>
    <col min="8424" max="8424" width="41.5703125" style="1" customWidth="1"/>
    <col min="8425" max="8425" width="31.140625" style="1" customWidth="1"/>
    <col min="8426" max="8426" width="27.85546875" style="1" customWidth="1"/>
    <col min="8427" max="8427" width="13" style="1" bestFit="1" customWidth="1"/>
    <col min="8428" max="8428" width="17.5703125" style="1" customWidth="1"/>
    <col min="8429" max="8429" width="16.42578125" style="1" customWidth="1"/>
    <col min="8430" max="8430" width="13.7109375" style="1" customWidth="1"/>
    <col min="8431" max="8431" width="11.5703125" style="1" bestFit="1" customWidth="1"/>
    <col min="8432" max="8432" width="14.7109375" style="1" customWidth="1"/>
    <col min="8433" max="8433" width="13.85546875" style="1" customWidth="1"/>
    <col min="8434" max="8434" width="13.5703125" style="1" customWidth="1"/>
    <col min="8435" max="8435" width="14.140625" style="1" customWidth="1"/>
    <col min="8436" max="8436" width="12" style="1" customWidth="1"/>
    <col min="8437" max="8437" width="14.5703125" style="1" customWidth="1"/>
    <col min="8438" max="8438" width="17" style="1" customWidth="1"/>
    <col min="8439" max="8677" width="11.42578125" style="1"/>
    <col min="8678" max="8678" width="6.42578125" style="1" customWidth="1"/>
    <col min="8679" max="8679" width="39.5703125" style="1" customWidth="1"/>
    <col min="8680" max="8680" width="41.5703125" style="1" customWidth="1"/>
    <col min="8681" max="8681" width="31.140625" style="1" customWidth="1"/>
    <col min="8682" max="8682" width="27.85546875" style="1" customWidth="1"/>
    <col min="8683" max="8683" width="13" style="1" bestFit="1" customWidth="1"/>
    <col min="8684" max="8684" width="17.5703125" style="1" customWidth="1"/>
    <col min="8685" max="8685" width="16.42578125" style="1" customWidth="1"/>
    <col min="8686" max="8686" width="13.7109375" style="1" customWidth="1"/>
    <col min="8687" max="8687" width="11.5703125" style="1" bestFit="1" customWidth="1"/>
    <col min="8688" max="8688" width="14.7109375" style="1" customWidth="1"/>
    <col min="8689" max="8689" width="13.85546875" style="1" customWidth="1"/>
    <col min="8690" max="8690" width="13.5703125" style="1" customWidth="1"/>
    <col min="8691" max="8691" width="14.140625" style="1" customWidth="1"/>
    <col min="8692" max="8692" width="12" style="1" customWidth="1"/>
    <col min="8693" max="8693" width="14.5703125" style="1" customWidth="1"/>
    <col min="8694" max="8694" width="17" style="1" customWidth="1"/>
    <col min="8695" max="8933" width="11.42578125" style="1"/>
    <col min="8934" max="8934" width="6.42578125" style="1" customWidth="1"/>
    <col min="8935" max="8935" width="39.5703125" style="1" customWidth="1"/>
    <col min="8936" max="8936" width="41.5703125" style="1" customWidth="1"/>
    <col min="8937" max="8937" width="31.140625" style="1" customWidth="1"/>
    <col min="8938" max="8938" width="27.85546875" style="1" customWidth="1"/>
    <col min="8939" max="8939" width="13" style="1" bestFit="1" customWidth="1"/>
    <col min="8940" max="8940" width="17.5703125" style="1" customWidth="1"/>
    <col min="8941" max="8941" width="16.42578125" style="1" customWidth="1"/>
    <col min="8942" max="8942" width="13.7109375" style="1" customWidth="1"/>
    <col min="8943" max="8943" width="11.5703125" style="1" bestFit="1" customWidth="1"/>
    <col min="8944" max="8944" width="14.7109375" style="1" customWidth="1"/>
    <col min="8945" max="8945" width="13.85546875" style="1" customWidth="1"/>
    <col min="8946" max="8946" width="13.5703125" style="1" customWidth="1"/>
    <col min="8947" max="8947" width="14.140625" style="1" customWidth="1"/>
    <col min="8948" max="8948" width="12" style="1" customWidth="1"/>
    <col min="8949" max="8949" width="14.5703125" style="1" customWidth="1"/>
    <col min="8950" max="8950" width="17" style="1" customWidth="1"/>
    <col min="8951" max="9189" width="11.42578125" style="1"/>
    <col min="9190" max="9190" width="6.42578125" style="1" customWidth="1"/>
    <col min="9191" max="9191" width="39.5703125" style="1" customWidth="1"/>
    <col min="9192" max="9192" width="41.5703125" style="1" customWidth="1"/>
    <col min="9193" max="9193" width="31.140625" style="1" customWidth="1"/>
    <col min="9194" max="9194" width="27.85546875" style="1" customWidth="1"/>
    <col min="9195" max="9195" width="13" style="1" bestFit="1" customWidth="1"/>
    <col min="9196" max="9196" width="17.5703125" style="1" customWidth="1"/>
    <col min="9197" max="9197" width="16.42578125" style="1" customWidth="1"/>
    <col min="9198" max="9198" width="13.7109375" style="1" customWidth="1"/>
    <col min="9199" max="9199" width="11.5703125" style="1" bestFit="1" customWidth="1"/>
    <col min="9200" max="9200" width="14.7109375" style="1" customWidth="1"/>
    <col min="9201" max="9201" width="13.85546875" style="1" customWidth="1"/>
    <col min="9202" max="9202" width="13.5703125" style="1" customWidth="1"/>
    <col min="9203" max="9203" width="14.140625" style="1" customWidth="1"/>
    <col min="9204" max="9204" width="12" style="1" customWidth="1"/>
    <col min="9205" max="9205" width="14.5703125" style="1" customWidth="1"/>
    <col min="9206" max="9206" width="17" style="1" customWidth="1"/>
    <col min="9207" max="9445" width="11.42578125" style="1"/>
    <col min="9446" max="9446" width="6.42578125" style="1" customWidth="1"/>
    <col min="9447" max="9447" width="39.5703125" style="1" customWidth="1"/>
    <col min="9448" max="9448" width="41.5703125" style="1" customWidth="1"/>
    <col min="9449" max="9449" width="31.140625" style="1" customWidth="1"/>
    <col min="9450" max="9450" width="27.85546875" style="1" customWidth="1"/>
    <col min="9451" max="9451" width="13" style="1" bestFit="1" customWidth="1"/>
    <col min="9452" max="9452" width="17.5703125" style="1" customWidth="1"/>
    <col min="9453" max="9453" width="16.42578125" style="1" customWidth="1"/>
    <col min="9454" max="9454" width="13.7109375" style="1" customWidth="1"/>
    <col min="9455" max="9455" width="11.5703125" style="1" bestFit="1" customWidth="1"/>
    <col min="9456" max="9456" width="14.7109375" style="1" customWidth="1"/>
    <col min="9457" max="9457" width="13.85546875" style="1" customWidth="1"/>
    <col min="9458" max="9458" width="13.5703125" style="1" customWidth="1"/>
    <col min="9459" max="9459" width="14.140625" style="1" customWidth="1"/>
    <col min="9460" max="9460" width="12" style="1" customWidth="1"/>
    <col min="9461" max="9461" width="14.5703125" style="1" customWidth="1"/>
    <col min="9462" max="9462" width="17" style="1" customWidth="1"/>
    <col min="9463" max="9701" width="11.42578125" style="1"/>
    <col min="9702" max="9702" width="6.42578125" style="1" customWidth="1"/>
    <col min="9703" max="9703" width="39.5703125" style="1" customWidth="1"/>
    <col min="9704" max="9704" width="41.5703125" style="1" customWidth="1"/>
    <col min="9705" max="9705" width="31.140625" style="1" customWidth="1"/>
    <col min="9706" max="9706" width="27.85546875" style="1" customWidth="1"/>
    <col min="9707" max="9707" width="13" style="1" bestFit="1" customWidth="1"/>
    <col min="9708" max="9708" width="17.5703125" style="1" customWidth="1"/>
    <col min="9709" max="9709" width="16.42578125" style="1" customWidth="1"/>
    <col min="9710" max="9710" width="13.7109375" style="1" customWidth="1"/>
    <col min="9711" max="9711" width="11.5703125" style="1" bestFit="1" customWidth="1"/>
    <col min="9712" max="9712" width="14.7109375" style="1" customWidth="1"/>
    <col min="9713" max="9713" width="13.85546875" style="1" customWidth="1"/>
    <col min="9714" max="9714" width="13.5703125" style="1" customWidth="1"/>
    <col min="9715" max="9715" width="14.140625" style="1" customWidth="1"/>
    <col min="9716" max="9716" width="12" style="1" customWidth="1"/>
    <col min="9717" max="9717" width="14.5703125" style="1" customWidth="1"/>
    <col min="9718" max="9718" width="17" style="1" customWidth="1"/>
    <col min="9719" max="9957" width="11.42578125" style="1"/>
    <col min="9958" max="9958" width="6.42578125" style="1" customWidth="1"/>
    <col min="9959" max="9959" width="39.5703125" style="1" customWidth="1"/>
    <col min="9960" max="9960" width="41.5703125" style="1" customWidth="1"/>
    <col min="9961" max="9961" width="31.140625" style="1" customWidth="1"/>
    <col min="9962" max="9962" width="27.85546875" style="1" customWidth="1"/>
    <col min="9963" max="9963" width="13" style="1" bestFit="1" customWidth="1"/>
    <col min="9964" max="9964" width="17.5703125" style="1" customWidth="1"/>
    <col min="9965" max="9965" width="16.42578125" style="1" customWidth="1"/>
    <col min="9966" max="9966" width="13.7109375" style="1" customWidth="1"/>
    <col min="9967" max="9967" width="11.5703125" style="1" bestFit="1" customWidth="1"/>
    <col min="9968" max="9968" width="14.7109375" style="1" customWidth="1"/>
    <col min="9969" max="9969" width="13.85546875" style="1" customWidth="1"/>
    <col min="9970" max="9970" width="13.5703125" style="1" customWidth="1"/>
    <col min="9971" max="9971" width="14.140625" style="1" customWidth="1"/>
    <col min="9972" max="9972" width="12" style="1" customWidth="1"/>
    <col min="9973" max="9973" width="14.5703125" style="1" customWidth="1"/>
    <col min="9974" max="9974" width="17" style="1" customWidth="1"/>
    <col min="9975" max="10213" width="11.42578125" style="1"/>
    <col min="10214" max="10214" width="6.42578125" style="1" customWidth="1"/>
    <col min="10215" max="10215" width="39.5703125" style="1" customWidth="1"/>
    <col min="10216" max="10216" width="41.5703125" style="1" customWidth="1"/>
    <col min="10217" max="10217" width="31.140625" style="1" customWidth="1"/>
    <col min="10218" max="10218" width="27.85546875" style="1" customWidth="1"/>
    <col min="10219" max="10219" width="13" style="1" bestFit="1" customWidth="1"/>
    <col min="10220" max="10220" width="17.5703125" style="1" customWidth="1"/>
    <col min="10221" max="10221" width="16.42578125" style="1" customWidth="1"/>
    <col min="10222" max="10222" width="13.7109375" style="1" customWidth="1"/>
    <col min="10223" max="10223" width="11.5703125" style="1" bestFit="1" customWidth="1"/>
    <col min="10224" max="10224" width="14.7109375" style="1" customWidth="1"/>
    <col min="10225" max="10225" width="13.85546875" style="1" customWidth="1"/>
    <col min="10226" max="10226" width="13.5703125" style="1" customWidth="1"/>
    <col min="10227" max="10227" width="14.140625" style="1" customWidth="1"/>
    <col min="10228" max="10228" width="12" style="1" customWidth="1"/>
    <col min="10229" max="10229" width="14.5703125" style="1" customWidth="1"/>
    <col min="10230" max="10230" width="17" style="1" customWidth="1"/>
    <col min="10231" max="10469" width="11.42578125" style="1"/>
    <col min="10470" max="10470" width="6.42578125" style="1" customWidth="1"/>
    <col min="10471" max="10471" width="39.5703125" style="1" customWidth="1"/>
    <col min="10472" max="10472" width="41.5703125" style="1" customWidth="1"/>
    <col min="10473" max="10473" width="31.140625" style="1" customWidth="1"/>
    <col min="10474" max="10474" width="27.85546875" style="1" customWidth="1"/>
    <col min="10475" max="10475" width="13" style="1" bestFit="1" customWidth="1"/>
    <col min="10476" max="10476" width="17.5703125" style="1" customWidth="1"/>
    <col min="10477" max="10477" width="16.42578125" style="1" customWidth="1"/>
    <col min="10478" max="10478" width="13.7109375" style="1" customWidth="1"/>
    <col min="10479" max="10479" width="11.5703125" style="1" bestFit="1" customWidth="1"/>
    <col min="10480" max="10480" width="14.7109375" style="1" customWidth="1"/>
    <col min="10481" max="10481" width="13.85546875" style="1" customWidth="1"/>
    <col min="10482" max="10482" width="13.5703125" style="1" customWidth="1"/>
    <col min="10483" max="10483" width="14.140625" style="1" customWidth="1"/>
    <col min="10484" max="10484" width="12" style="1" customWidth="1"/>
    <col min="10485" max="10485" width="14.5703125" style="1" customWidth="1"/>
    <col min="10486" max="10486" width="17" style="1" customWidth="1"/>
    <col min="10487" max="10725" width="11.42578125" style="1"/>
    <col min="10726" max="10726" width="6.42578125" style="1" customWidth="1"/>
    <col min="10727" max="10727" width="39.5703125" style="1" customWidth="1"/>
    <col min="10728" max="10728" width="41.5703125" style="1" customWidth="1"/>
    <col min="10729" max="10729" width="31.140625" style="1" customWidth="1"/>
    <col min="10730" max="10730" width="27.85546875" style="1" customWidth="1"/>
    <col min="10731" max="10731" width="13" style="1" bestFit="1" customWidth="1"/>
    <col min="10732" max="10732" width="17.5703125" style="1" customWidth="1"/>
    <col min="10733" max="10733" width="16.42578125" style="1" customWidth="1"/>
    <col min="10734" max="10734" width="13.7109375" style="1" customWidth="1"/>
    <col min="10735" max="10735" width="11.5703125" style="1" bestFit="1" customWidth="1"/>
    <col min="10736" max="10736" width="14.7109375" style="1" customWidth="1"/>
    <col min="10737" max="10737" width="13.85546875" style="1" customWidth="1"/>
    <col min="10738" max="10738" width="13.5703125" style="1" customWidth="1"/>
    <col min="10739" max="10739" width="14.140625" style="1" customWidth="1"/>
    <col min="10740" max="10740" width="12" style="1" customWidth="1"/>
    <col min="10741" max="10741" width="14.5703125" style="1" customWidth="1"/>
    <col min="10742" max="10742" width="17" style="1" customWidth="1"/>
    <col min="10743" max="10981" width="11.42578125" style="1"/>
    <col min="10982" max="10982" width="6.42578125" style="1" customWidth="1"/>
    <col min="10983" max="10983" width="39.5703125" style="1" customWidth="1"/>
    <col min="10984" max="10984" width="41.5703125" style="1" customWidth="1"/>
    <col min="10985" max="10985" width="31.140625" style="1" customWidth="1"/>
    <col min="10986" max="10986" width="27.85546875" style="1" customWidth="1"/>
    <col min="10987" max="10987" width="13" style="1" bestFit="1" customWidth="1"/>
    <col min="10988" max="10988" width="17.5703125" style="1" customWidth="1"/>
    <col min="10989" max="10989" width="16.42578125" style="1" customWidth="1"/>
    <col min="10990" max="10990" width="13.7109375" style="1" customWidth="1"/>
    <col min="10991" max="10991" width="11.5703125" style="1" bestFit="1" customWidth="1"/>
    <col min="10992" max="10992" width="14.7109375" style="1" customWidth="1"/>
    <col min="10993" max="10993" width="13.85546875" style="1" customWidth="1"/>
    <col min="10994" max="10994" width="13.5703125" style="1" customWidth="1"/>
    <col min="10995" max="10995" width="14.140625" style="1" customWidth="1"/>
    <col min="10996" max="10996" width="12" style="1" customWidth="1"/>
    <col min="10997" max="10997" width="14.5703125" style="1" customWidth="1"/>
    <col min="10998" max="10998" width="17" style="1" customWidth="1"/>
    <col min="10999" max="11237" width="11.42578125" style="1"/>
    <col min="11238" max="11238" width="6.42578125" style="1" customWidth="1"/>
    <col min="11239" max="11239" width="39.5703125" style="1" customWidth="1"/>
    <col min="11240" max="11240" width="41.5703125" style="1" customWidth="1"/>
    <col min="11241" max="11241" width="31.140625" style="1" customWidth="1"/>
    <col min="11242" max="11242" width="27.85546875" style="1" customWidth="1"/>
    <col min="11243" max="11243" width="13" style="1" bestFit="1" customWidth="1"/>
    <col min="11244" max="11244" width="17.5703125" style="1" customWidth="1"/>
    <col min="11245" max="11245" width="16.42578125" style="1" customWidth="1"/>
    <col min="11246" max="11246" width="13.7109375" style="1" customWidth="1"/>
    <col min="11247" max="11247" width="11.5703125" style="1" bestFit="1" customWidth="1"/>
    <col min="11248" max="11248" width="14.7109375" style="1" customWidth="1"/>
    <col min="11249" max="11249" width="13.85546875" style="1" customWidth="1"/>
    <col min="11250" max="11250" width="13.5703125" style="1" customWidth="1"/>
    <col min="11251" max="11251" width="14.140625" style="1" customWidth="1"/>
    <col min="11252" max="11252" width="12" style="1" customWidth="1"/>
    <col min="11253" max="11253" width="14.5703125" style="1" customWidth="1"/>
    <col min="11254" max="11254" width="17" style="1" customWidth="1"/>
    <col min="11255" max="11493" width="11.42578125" style="1"/>
    <col min="11494" max="11494" width="6.42578125" style="1" customWidth="1"/>
    <col min="11495" max="11495" width="39.5703125" style="1" customWidth="1"/>
    <col min="11496" max="11496" width="41.5703125" style="1" customWidth="1"/>
    <col min="11497" max="11497" width="31.140625" style="1" customWidth="1"/>
    <col min="11498" max="11498" width="27.85546875" style="1" customWidth="1"/>
    <col min="11499" max="11499" width="13" style="1" bestFit="1" customWidth="1"/>
    <col min="11500" max="11500" width="17.5703125" style="1" customWidth="1"/>
    <col min="11501" max="11501" width="16.42578125" style="1" customWidth="1"/>
    <col min="11502" max="11502" width="13.7109375" style="1" customWidth="1"/>
    <col min="11503" max="11503" width="11.5703125" style="1" bestFit="1" customWidth="1"/>
    <col min="11504" max="11504" width="14.7109375" style="1" customWidth="1"/>
    <col min="11505" max="11505" width="13.85546875" style="1" customWidth="1"/>
    <col min="11506" max="11506" width="13.5703125" style="1" customWidth="1"/>
    <col min="11507" max="11507" width="14.140625" style="1" customWidth="1"/>
    <col min="11508" max="11508" width="12" style="1" customWidth="1"/>
    <col min="11509" max="11509" width="14.5703125" style="1" customWidth="1"/>
    <col min="11510" max="11510" width="17" style="1" customWidth="1"/>
    <col min="11511" max="11749" width="11.42578125" style="1"/>
    <col min="11750" max="11750" width="6.42578125" style="1" customWidth="1"/>
    <col min="11751" max="11751" width="39.5703125" style="1" customWidth="1"/>
    <col min="11752" max="11752" width="41.5703125" style="1" customWidth="1"/>
    <col min="11753" max="11753" width="31.140625" style="1" customWidth="1"/>
    <col min="11754" max="11754" width="27.85546875" style="1" customWidth="1"/>
    <col min="11755" max="11755" width="13" style="1" bestFit="1" customWidth="1"/>
    <col min="11756" max="11756" width="17.5703125" style="1" customWidth="1"/>
    <col min="11757" max="11757" width="16.42578125" style="1" customWidth="1"/>
    <col min="11758" max="11758" width="13.7109375" style="1" customWidth="1"/>
    <col min="11759" max="11759" width="11.5703125" style="1" bestFit="1" customWidth="1"/>
    <col min="11760" max="11760" width="14.7109375" style="1" customWidth="1"/>
    <col min="11761" max="11761" width="13.85546875" style="1" customWidth="1"/>
    <col min="11762" max="11762" width="13.5703125" style="1" customWidth="1"/>
    <col min="11763" max="11763" width="14.140625" style="1" customWidth="1"/>
    <col min="11764" max="11764" width="12" style="1" customWidth="1"/>
    <col min="11765" max="11765" width="14.5703125" style="1" customWidth="1"/>
    <col min="11766" max="11766" width="17" style="1" customWidth="1"/>
    <col min="11767" max="12005" width="11.42578125" style="1"/>
    <col min="12006" max="12006" width="6.42578125" style="1" customWidth="1"/>
    <col min="12007" max="12007" width="39.5703125" style="1" customWidth="1"/>
    <col min="12008" max="12008" width="41.5703125" style="1" customWidth="1"/>
    <col min="12009" max="12009" width="31.140625" style="1" customWidth="1"/>
    <col min="12010" max="12010" width="27.85546875" style="1" customWidth="1"/>
    <col min="12011" max="12011" width="13" style="1" bestFit="1" customWidth="1"/>
    <col min="12012" max="12012" width="17.5703125" style="1" customWidth="1"/>
    <col min="12013" max="12013" width="16.42578125" style="1" customWidth="1"/>
    <col min="12014" max="12014" width="13.7109375" style="1" customWidth="1"/>
    <col min="12015" max="12015" width="11.5703125" style="1" bestFit="1" customWidth="1"/>
    <col min="12016" max="12016" width="14.7109375" style="1" customWidth="1"/>
    <col min="12017" max="12017" width="13.85546875" style="1" customWidth="1"/>
    <col min="12018" max="12018" width="13.5703125" style="1" customWidth="1"/>
    <col min="12019" max="12019" width="14.140625" style="1" customWidth="1"/>
    <col min="12020" max="12020" width="12" style="1" customWidth="1"/>
    <col min="12021" max="12021" width="14.5703125" style="1" customWidth="1"/>
    <col min="12022" max="12022" width="17" style="1" customWidth="1"/>
    <col min="12023" max="12261" width="11.42578125" style="1"/>
    <col min="12262" max="12262" width="6.42578125" style="1" customWidth="1"/>
    <col min="12263" max="12263" width="39.5703125" style="1" customWidth="1"/>
    <col min="12264" max="12264" width="41.5703125" style="1" customWidth="1"/>
    <col min="12265" max="12265" width="31.140625" style="1" customWidth="1"/>
    <col min="12266" max="12266" width="27.85546875" style="1" customWidth="1"/>
    <col min="12267" max="12267" width="13" style="1" bestFit="1" customWidth="1"/>
    <col min="12268" max="12268" width="17.5703125" style="1" customWidth="1"/>
    <col min="12269" max="12269" width="16.42578125" style="1" customWidth="1"/>
    <col min="12270" max="12270" width="13.7109375" style="1" customWidth="1"/>
    <col min="12271" max="12271" width="11.5703125" style="1" bestFit="1" customWidth="1"/>
    <col min="12272" max="12272" width="14.7109375" style="1" customWidth="1"/>
    <col min="12273" max="12273" width="13.85546875" style="1" customWidth="1"/>
    <col min="12274" max="12274" width="13.5703125" style="1" customWidth="1"/>
    <col min="12275" max="12275" width="14.140625" style="1" customWidth="1"/>
    <col min="12276" max="12276" width="12" style="1" customWidth="1"/>
    <col min="12277" max="12277" width="14.5703125" style="1" customWidth="1"/>
    <col min="12278" max="12278" width="17" style="1" customWidth="1"/>
    <col min="12279" max="12517" width="11.42578125" style="1"/>
    <col min="12518" max="12518" width="6.42578125" style="1" customWidth="1"/>
    <col min="12519" max="12519" width="39.5703125" style="1" customWidth="1"/>
    <col min="12520" max="12520" width="41.5703125" style="1" customWidth="1"/>
    <col min="12521" max="12521" width="31.140625" style="1" customWidth="1"/>
    <col min="12522" max="12522" width="27.85546875" style="1" customWidth="1"/>
    <col min="12523" max="12523" width="13" style="1" bestFit="1" customWidth="1"/>
    <col min="12524" max="12524" width="17.5703125" style="1" customWidth="1"/>
    <col min="12525" max="12525" width="16.42578125" style="1" customWidth="1"/>
    <col min="12526" max="12526" width="13.7109375" style="1" customWidth="1"/>
    <col min="12527" max="12527" width="11.5703125" style="1" bestFit="1" customWidth="1"/>
    <col min="12528" max="12528" width="14.7109375" style="1" customWidth="1"/>
    <col min="12529" max="12529" width="13.85546875" style="1" customWidth="1"/>
    <col min="12530" max="12530" width="13.5703125" style="1" customWidth="1"/>
    <col min="12531" max="12531" width="14.140625" style="1" customWidth="1"/>
    <col min="12532" max="12532" width="12" style="1" customWidth="1"/>
    <col min="12533" max="12533" width="14.5703125" style="1" customWidth="1"/>
    <col min="12534" max="12534" width="17" style="1" customWidth="1"/>
    <col min="12535" max="12773" width="11.42578125" style="1"/>
    <col min="12774" max="12774" width="6.42578125" style="1" customWidth="1"/>
    <col min="12775" max="12775" width="39.5703125" style="1" customWidth="1"/>
    <col min="12776" max="12776" width="41.5703125" style="1" customWidth="1"/>
    <col min="12777" max="12777" width="31.140625" style="1" customWidth="1"/>
    <col min="12778" max="12778" width="27.85546875" style="1" customWidth="1"/>
    <col min="12779" max="12779" width="13" style="1" bestFit="1" customWidth="1"/>
    <col min="12780" max="12780" width="17.5703125" style="1" customWidth="1"/>
    <col min="12781" max="12781" width="16.42578125" style="1" customWidth="1"/>
    <col min="12782" max="12782" width="13.7109375" style="1" customWidth="1"/>
    <col min="12783" max="12783" width="11.5703125" style="1" bestFit="1" customWidth="1"/>
    <col min="12784" max="12784" width="14.7109375" style="1" customWidth="1"/>
    <col min="12785" max="12785" width="13.85546875" style="1" customWidth="1"/>
    <col min="12786" max="12786" width="13.5703125" style="1" customWidth="1"/>
    <col min="12787" max="12787" width="14.140625" style="1" customWidth="1"/>
    <col min="12788" max="12788" width="12" style="1" customWidth="1"/>
    <col min="12789" max="12789" width="14.5703125" style="1" customWidth="1"/>
    <col min="12790" max="12790" width="17" style="1" customWidth="1"/>
    <col min="12791" max="13029" width="11.42578125" style="1"/>
    <col min="13030" max="13030" width="6.42578125" style="1" customWidth="1"/>
    <col min="13031" max="13031" width="39.5703125" style="1" customWidth="1"/>
    <col min="13032" max="13032" width="41.5703125" style="1" customWidth="1"/>
    <col min="13033" max="13033" width="31.140625" style="1" customWidth="1"/>
    <col min="13034" max="13034" width="27.85546875" style="1" customWidth="1"/>
    <col min="13035" max="13035" width="13" style="1" bestFit="1" customWidth="1"/>
    <col min="13036" max="13036" width="17.5703125" style="1" customWidth="1"/>
    <col min="13037" max="13037" width="16.42578125" style="1" customWidth="1"/>
    <col min="13038" max="13038" width="13.7109375" style="1" customWidth="1"/>
    <col min="13039" max="13039" width="11.5703125" style="1" bestFit="1" customWidth="1"/>
    <col min="13040" max="13040" width="14.7109375" style="1" customWidth="1"/>
    <col min="13041" max="13041" width="13.85546875" style="1" customWidth="1"/>
    <col min="13042" max="13042" width="13.5703125" style="1" customWidth="1"/>
    <col min="13043" max="13043" width="14.140625" style="1" customWidth="1"/>
    <col min="13044" max="13044" width="12" style="1" customWidth="1"/>
    <col min="13045" max="13045" width="14.5703125" style="1" customWidth="1"/>
    <col min="13046" max="13046" width="17" style="1" customWidth="1"/>
    <col min="13047" max="13285" width="11.42578125" style="1"/>
    <col min="13286" max="13286" width="6.42578125" style="1" customWidth="1"/>
    <col min="13287" max="13287" width="39.5703125" style="1" customWidth="1"/>
    <col min="13288" max="13288" width="41.5703125" style="1" customWidth="1"/>
    <col min="13289" max="13289" width="31.140625" style="1" customWidth="1"/>
    <col min="13290" max="13290" width="27.85546875" style="1" customWidth="1"/>
    <col min="13291" max="13291" width="13" style="1" bestFit="1" customWidth="1"/>
    <col min="13292" max="13292" width="17.5703125" style="1" customWidth="1"/>
    <col min="13293" max="13293" width="16.42578125" style="1" customWidth="1"/>
    <col min="13294" max="13294" width="13.7109375" style="1" customWidth="1"/>
    <col min="13295" max="13295" width="11.5703125" style="1" bestFit="1" customWidth="1"/>
    <col min="13296" max="13296" width="14.7109375" style="1" customWidth="1"/>
    <col min="13297" max="13297" width="13.85546875" style="1" customWidth="1"/>
    <col min="13298" max="13298" width="13.5703125" style="1" customWidth="1"/>
    <col min="13299" max="13299" width="14.140625" style="1" customWidth="1"/>
    <col min="13300" max="13300" width="12" style="1" customWidth="1"/>
    <col min="13301" max="13301" width="14.5703125" style="1" customWidth="1"/>
    <col min="13302" max="13302" width="17" style="1" customWidth="1"/>
    <col min="13303" max="13541" width="11.42578125" style="1"/>
    <col min="13542" max="13542" width="6.42578125" style="1" customWidth="1"/>
    <col min="13543" max="13543" width="39.5703125" style="1" customWidth="1"/>
    <col min="13544" max="13544" width="41.5703125" style="1" customWidth="1"/>
    <col min="13545" max="13545" width="31.140625" style="1" customWidth="1"/>
    <col min="13546" max="13546" width="27.85546875" style="1" customWidth="1"/>
    <col min="13547" max="13547" width="13" style="1" bestFit="1" customWidth="1"/>
    <col min="13548" max="13548" width="17.5703125" style="1" customWidth="1"/>
    <col min="13549" max="13549" width="16.42578125" style="1" customWidth="1"/>
    <col min="13550" max="13550" width="13.7109375" style="1" customWidth="1"/>
    <col min="13551" max="13551" width="11.5703125" style="1" bestFit="1" customWidth="1"/>
    <col min="13552" max="13552" width="14.7109375" style="1" customWidth="1"/>
    <col min="13553" max="13553" width="13.85546875" style="1" customWidth="1"/>
    <col min="13554" max="13554" width="13.5703125" style="1" customWidth="1"/>
    <col min="13555" max="13555" width="14.140625" style="1" customWidth="1"/>
    <col min="13556" max="13556" width="12" style="1" customWidth="1"/>
    <col min="13557" max="13557" width="14.5703125" style="1" customWidth="1"/>
    <col min="13558" max="13558" width="17" style="1" customWidth="1"/>
    <col min="13559" max="13797" width="11.42578125" style="1"/>
    <col min="13798" max="13798" width="6.42578125" style="1" customWidth="1"/>
    <col min="13799" max="13799" width="39.5703125" style="1" customWidth="1"/>
    <col min="13800" max="13800" width="41.5703125" style="1" customWidth="1"/>
    <col min="13801" max="13801" width="31.140625" style="1" customWidth="1"/>
    <col min="13802" max="13802" width="27.85546875" style="1" customWidth="1"/>
    <col min="13803" max="13803" width="13" style="1" bestFit="1" customWidth="1"/>
    <col min="13804" max="13804" width="17.5703125" style="1" customWidth="1"/>
    <col min="13805" max="13805" width="16.42578125" style="1" customWidth="1"/>
    <col min="13806" max="13806" width="13.7109375" style="1" customWidth="1"/>
    <col min="13807" max="13807" width="11.5703125" style="1" bestFit="1" customWidth="1"/>
    <col min="13808" max="13808" width="14.7109375" style="1" customWidth="1"/>
    <col min="13809" max="13809" width="13.85546875" style="1" customWidth="1"/>
    <col min="13810" max="13810" width="13.5703125" style="1" customWidth="1"/>
    <col min="13811" max="13811" width="14.140625" style="1" customWidth="1"/>
    <col min="13812" max="13812" width="12" style="1" customWidth="1"/>
    <col min="13813" max="13813" width="14.5703125" style="1" customWidth="1"/>
    <col min="13814" max="13814" width="17" style="1" customWidth="1"/>
    <col min="13815" max="14053" width="11.42578125" style="1"/>
    <col min="14054" max="14054" width="6.42578125" style="1" customWidth="1"/>
    <col min="14055" max="14055" width="39.5703125" style="1" customWidth="1"/>
    <col min="14056" max="14056" width="41.5703125" style="1" customWidth="1"/>
    <col min="14057" max="14057" width="31.140625" style="1" customWidth="1"/>
    <col min="14058" max="14058" width="27.85546875" style="1" customWidth="1"/>
    <col min="14059" max="14059" width="13" style="1" bestFit="1" customWidth="1"/>
    <col min="14060" max="14060" width="17.5703125" style="1" customWidth="1"/>
    <col min="14061" max="14061" width="16.42578125" style="1" customWidth="1"/>
    <col min="14062" max="14062" width="13.7109375" style="1" customWidth="1"/>
    <col min="14063" max="14063" width="11.5703125" style="1" bestFit="1" customWidth="1"/>
    <col min="14064" max="14064" width="14.7109375" style="1" customWidth="1"/>
    <col min="14065" max="14065" width="13.85546875" style="1" customWidth="1"/>
    <col min="14066" max="14066" width="13.5703125" style="1" customWidth="1"/>
    <col min="14067" max="14067" width="14.140625" style="1" customWidth="1"/>
    <col min="14068" max="14068" width="12" style="1" customWidth="1"/>
    <col min="14069" max="14069" width="14.5703125" style="1" customWidth="1"/>
    <col min="14070" max="14070" width="17" style="1" customWidth="1"/>
    <col min="14071" max="14309" width="11.42578125" style="1"/>
    <col min="14310" max="14310" width="6.42578125" style="1" customWidth="1"/>
    <col min="14311" max="14311" width="39.5703125" style="1" customWidth="1"/>
    <col min="14312" max="14312" width="41.5703125" style="1" customWidth="1"/>
    <col min="14313" max="14313" width="31.140625" style="1" customWidth="1"/>
    <col min="14314" max="14314" width="27.85546875" style="1" customWidth="1"/>
    <col min="14315" max="14315" width="13" style="1" bestFit="1" customWidth="1"/>
    <col min="14316" max="14316" width="17.5703125" style="1" customWidth="1"/>
    <col min="14317" max="14317" width="16.42578125" style="1" customWidth="1"/>
    <col min="14318" max="14318" width="13.7109375" style="1" customWidth="1"/>
    <col min="14319" max="14319" width="11.5703125" style="1" bestFit="1" customWidth="1"/>
    <col min="14320" max="14320" width="14.7109375" style="1" customWidth="1"/>
    <col min="14321" max="14321" width="13.85546875" style="1" customWidth="1"/>
    <col min="14322" max="14322" width="13.5703125" style="1" customWidth="1"/>
    <col min="14323" max="14323" width="14.140625" style="1" customWidth="1"/>
    <col min="14324" max="14324" width="12" style="1" customWidth="1"/>
    <col min="14325" max="14325" width="14.5703125" style="1" customWidth="1"/>
    <col min="14326" max="14326" width="17" style="1" customWidth="1"/>
    <col min="14327" max="14565" width="11.42578125" style="1"/>
    <col min="14566" max="14566" width="6.42578125" style="1" customWidth="1"/>
    <col min="14567" max="14567" width="39.5703125" style="1" customWidth="1"/>
    <col min="14568" max="14568" width="41.5703125" style="1" customWidth="1"/>
    <col min="14569" max="14569" width="31.140625" style="1" customWidth="1"/>
    <col min="14570" max="14570" width="27.85546875" style="1" customWidth="1"/>
    <col min="14571" max="14571" width="13" style="1" bestFit="1" customWidth="1"/>
    <col min="14572" max="14572" width="17.5703125" style="1" customWidth="1"/>
    <col min="14573" max="14573" width="16.42578125" style="1" customWidth="1"/>
    <col min="14574" max="14574" width="13.7109375" style="1" customWidth="1"/>
    <col min="14575" max="14575" width="11.5703125" style="1" bestFit="1" customWidth="1"/>
    <col min="14576" max="14576" width="14.7109375" style="1" customWidth="1"/>
    <col min="14577" max="14577" width="13.85546875" style="1" customWidth="1"/>
    <col min="14578" max="14578" width="13.5703125" style="1" customWidth="1"/>
    <col min="14579" max="14579" width="14.140625" style="1" customWidth="1"/>
    <col min="14580" max="14580" width="12" style="1" customWidth="1"/>
    <col min="14581" max="14581" width="14.5703125" style="1" customWidth="1"/>
    <col min="14582" max="14582" width="17" style="1" customWidth="1"/>
    <col min="14583" max="14821" width="11.42578125" style="1"/>
    <col min="14822" max="14822" width="6.42578125" style="1" customWidth="1"/>
    <col min="14823" max="14823" width="39.5703125" style="1" customWidth="1"/>
    <col min="14824" max="14824" width="41.5703125" style="1" customWidth="1"/>
    <col min="14825" max="14825" width="31.140625" style="1" customWidth="1"/>
    <col min="14826" max="14826" width="27.85546875" style="1" customWidth="1"/>
    <col min="14827" max="14827" width="13" style="1" bestFit="1" customWidth="1"/>
    <col min="14828" max="14828" width="17.5703125" style="1" customWidth="1"/>
    <col min="14829" max="14829" width="16.42578125" style="1" customWidth="1"/>
    <col min="14830" max="14830" width="13.7109375" style="1" customWidth="1"/>
    <col min="14831" max="14831" width="11.5703125" style="1" bestFit="1" customWidth="1"/>
    <col min="14832" max="14832" width="14.7109375" style="1" customWidth="1"/>
    <col min="14833" max="14833" width="13.85546875" style="1" customWidth="1"/>
    <col min="14834" max="14834" width="13.5703125" style="1" customWidth="1"/>
    <col min="14835" max="14835" width="14.140625" style="1" customWidth="1"/>
    <col min="14836" max="14836" width="12" style="1" customWidth="1"/>
    <col min="14837" max="14837" width="14.5703125" style="1" customWidth="1"/>
    <col min="14838" max="14838" width="17" style="1" customWidth="1"/>
    <col min="14839" max="15077" width="11.42578125" style="1"/>
    <col min="15078" max="15078" width="6.42578125" style="1" customWidth="1"/>
    <col min="15079" max="15079" width="39.5703125" style="1" customWidth="1"/>
    <col min="15080" max="15080" width="41.5703125" style="1" customWidth="1"/>
    <col min="15081" max="15081" width="31.140625" style="1" customWidth="1"/>
    <col min="15082" max="15082" width="27.85546875" style="1" customWidth="1"/>
    <col min="15083" max="15083" width="13" style="1" bestFit="1" customWidth="1"/>
    <col min="15084" max="15084" width="17.5703125" style="1" customWidth="1"/>
    <col min="15085" max="15085" width="16.42578125" style="1" customWidth="1"/>
    <col min="15086" max="15086" width="13.7109375" style="1" customWidth="1"/>
    <col min="15087" max="15087" width="11.5703125" style="1" bestFit="1" customWidth="1"/>
    <col min="15088" max="15088" width="14.7109375" style="1" customWidth="1"/>
    <col min="15089" max="15089" width="13.85546875" style="1" customWidth="1"/>
    <col min="15090" max="15090" width="13.5703125" style="1" customWidth="1"/>
    <col min="15091" max="15091" width="14.140625" style="1" customWidth="1"/>
    <col min="15092" max="15092" width="12" style="1" customWidth="1"/>
    <col min="15093" max="15093" width="14.5703125" style="1" customWidth="1"/>
    <col min="15094" max="15094" width="17" style="1" customWidth="1"/>
    <col min="15095" max="15333" width="11.42578125" style="1"/>
    <col min="15334" max="15334" width="6.42578125" style="1" customWidth="1"/>
    <col min="15335" max="15335" width="39.5703125" style="1" customWidth="1"/>
    <col min="15336" max="15336" width="41.5703125" style="1" customWidth="1"/>
    <col min="15337" max="15337" width="31.140625" style="1" customWidth="1"/>
    <col min="15338" max="15338" width="27.85546875" style="1" customWidth="1"/>
    <col min="15339" max="15339" width="13" style="1" bestFit="1" customWidth="1"/>
    <col min="15340" max="15340" width="17.5703125" style="1" customWidth="1"/>
    <col min="15341" max="15341" width="16.42578125" style="1" customWidth="1"/>
    <col min="15342" max="15342" width="13.7109375" style="1" customWidth="1"/>
    <col min="15343" max="15343" width="11.5703125" style="1" bestFit="1" customWidth="1"/>
    <col min="15344" max="15344" width="14.7109375" style="1" customWidth="1"/>
    <col min="15345" max="15345" width="13.85546875" style="1" customWidth="1"/>
    <col min="15346" max="15346" width="13.5703125" style="1" customWidth="1"/>
    <col min="15347" max="15347" width="14.140625" style="1" customWidth="1"/>
    <col min="15348" max="15348" width="12" style="1" customWidth="1"/>
    <col min="15349" max="15349" width="14.5703125" style="1" customWidth="1"/>
    <col min="15350" max="15350" width="17" style="1" customWidth="1"/>
    <col min="15351" max="15589" width="11.42578125" style="1"/>
    <col min="15590" max="15590" width="6.42578125" style="1" customWidth="1"/>
    <col min="15591" max="15591" width="39.5703125" style="1" customWidth="1"/>
    <col min="15592" max="15592" width="41.5703125" style="1" customWidth="1"/>
    <col min="15593" max="15593" width="31.140625" style="1" customWidth="1"/>
    <col min="15594" max="15594" width="27.85546875" style="1" customWidth="1"/>
    <col min="15595" max="15595" width="13" style="1" bestFit="1" customWidth="1"/>
    <col min="15596" max="15596" width="17.5703125" style="1" customWidth="1"/>
    <col min="15597" max="15597" width="16.42578125" style="1" customWidth="1"/>
    <col min="15598" max="15598" width="13.7109375" style="1" customWidth="1"/>
    <col min="15599" max="15599" width="11.5703125" style="1" bestFit="1" customWidth="1"/>
    <col min="15600" max="15600" width="14.7109375" style="1" customWidth="1"/>
    <col min="15601" max="15601" width="13.85546875" style="1" customWidth="1"/>
    <col min="15602" max="15602" width="13.5703125" style="1" customWidth="1"/>
    <col min="15603" max="15603" width="14.140625" style="1" customWidth="1"/>
    <col min="15604" max="15604" width="12" style="1" customWidth="1"/>
    <col min="15605" max="15605" width="14.5703125" style="1" customWidth="1"/>
    <col min="15606" max="15606" width="17" style="1" customWidth="1"/>
    <col min="15607" max="15845" width="11.42578125" style="1"/>
    <col min="15846" max="15846" width="6.42578125" style="1" customWidth="1"/>
    <col min="15847" max="15847" width="39.5703125" style="1" customWidth="1"/>
    <col min="15848" max="15848" width="41.5703125" style="1" customWidth="1"/>
    <col min="15849" max="15849" width="31.140625" style="1" customWidth="1"/>
    <col min="15850" max="15850" width="27.85546875" style="1" customWidth="1"/>
    <col min="15851" max="15851" width="13" style="1" bestFit="1" customWidth="1"/>
    <col min="15852" max="15852" width="17.5703125" style="1" customWidth="1"/>
    <col min="15853" max="15853" width="16.42578125" style="1" customWidth="1"/>
    <col min="15854" max="15854" width="13.7109375" style="1" customWidth="1"/>
    <col min="15855" max="15855" width="11.5703125" style="1" bestFit="1" customWidth="1"/>
    <col min="15856" max="15856" width="14.7109375" style="1" customWidth="1"/>
    <col min="15857" max="15857" width="13.85546875" style="1" customWidth="1"/>
    <col min="15858" max="15858" width="13.5703125" style="1" customWidth="1"/>
    <col min="15859" max="15859" width="14.140625" style="1" customWidth="1"/>
    <col min="15860" max="15860" width="12" style="1" customWidth="1"/>
    <col min="15861" max="15861" width="14.5703125" style="1" customWidth="1"/>
    <col min="15862" max="15862" width="17" style="1" customWidth="1"/>
    <col min="15863" max="16101" width="11.42578125" style="1"/>
    <col min="16102" max="16102" width="6.42578125" style="1" customWidth="1"/>
    <col min="16103" max="16103" width="39.5703125" style="1" customWidth="1"/>
    <col min="16104" max="16104" width="41.5703125" style="1" customWidth="1"/>
    <col min="16105" max="16105" width="31.140625" style="1" customWidth="1"/>
    <col min="16106" max="16106" width="27.85546875" style="1" customWidth="1"/>
    <col min="16107" max="16107" width="13" style="1" bestFit="1" customWidth="1"/>
    <col min="16108" max="16108" width="17.5703125" style="1" customWidth="1"/>
    <col min="16109" max="16109" width="16.42578125" style="1" customWidth="1"/>
    <col min="16110" max="16110" width="13.7109375" style="1" customWidth="1"/>
    <col min="16111" max="16111" width="11.5703125" style="1" bestFit="1" customWidth="1"/>
    <col min="16112" max="16112" width="14.7109375" style="1" customWidth="1"/>
    <col min="16113" max="16113" width="13.85546875" style="1" customWidth="1"/>
    <col min="16114" max="16114" width="13.5703125" style="1" customWidth="1"/>
    <col min="16115" max="16115" width="14.140625" style="1" customWidth="1"/>
    <col min="16116" max="16116" width="12" style="1" customWidth="1"/>
    <col min="16117" max="16117" width="14.5703125" style="1" customWidth="1"/>
    <col min="16118" max="16118" width="17" style="1" customWidth="1"/>
    <col min="16119" max="16384" width="11.42578125" style="1"/>
  </cols>
  <sheetData>
    <row r="1" spans="1:17" ht="72.75" customHeight="1" x14ac:dyDescent="0.25"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B2" s="51" t="s">
        <v>1</v>
      </c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</row>
    <row r="3" spans="1:17" x14ac:dyDescent="0.25">
      <c r="B3" s="51" t="s">
        <v>2</v>
      </c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</row>
    <row r="4" spans="1:17" ht="15.75" x14ac:dyDescent="0.25">
      <c r="B4" s="54" t="s">
        <v>3</v>
      </c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</row>
    <row r="5" spans="1:17" ht="21" customHeight="1" x14ac:dyDescent="0.35">
      <c r="A5" s="55" t="s">
        <v>1515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</row>
    <row r="6" spans="1:17" ht="29.25" customHeight="1" x14ac:dyDescent="0.25">
      <c r="D6" s="18" t="s">
        <v>4</v>
      </c>
      <c r="E6" s="19" t="s">
        <v>5</v>
      </c>
      <c r="F6" s="19" t="s">
        <v>6</v>
      </c>
      <c r="G6" s="20" t="s">
        <v>7</v>
      </c>
      <c r="H6" s="20" t="s">
        <v>8</v>
      </c>
      <c r="J6" s="13" t="s">
        <v>9</v>
      </c>
    </row>
    <row r="7" spans="1:17" s="24" customFormat="1" ht="30" x14ac:dyDescent="0.25">
      <c r="A7" s="21" t="s">
        <v>887</v>
      </c>
      <c r="B7" s="21" t="s">
        <v>11</v>
      </c>
      <c r="C7" s="21" t="s">
        <v>12</v>
      </c>
      <c r="D7" s="21" t="s">
        <v>13</v>
      </c>
      <c r="E7" s="21" t="s">
        <v>14</v>
      </c>
      <c r="F7" s="21" t="s">
        <v>15</v>
      </c>
      <c r="G7" s="22" t="s">
        <v>888</v>
      </c>
      <c r="H7" s="22" t="s">
        <v>889</v>
      </c>
      <c r="I7" s="23" t="s">
        <v>16</v>
      </c>
      <c r="J7" s="23" t="s">
        <v>17</v>
      </c>
      <c r="K7" s="23" t="s">
        <v>18</v>
      </c>
      <c r="L7" s="23" t="s">
        <v>19</v>
      </c>
      <c r="M7" s="23" t="s">
        <v>20</v>
      </c>
      <c r="N7" s="23" t="s">
        <v>21</v>
      </c>
      <c r="O7" s="23" t="s">
        <v>22</v>
      </c>
      <c r="P7" s="23" t="s">
        <v>23</v>
      </c>
      <c r="Q7" s="23" t="s">
        <v>24</v>
      </c>
    </row>
    <row r="8" spans="1:17" x14ac:dyDescent="0.25">
      <c r="A8" s="1">
        <v>1</v>
      </c>
      <c r="B8" t="s">
        <v>890</v>
      </c>
      <c r="C8" s="1" t="s">
        <v>891</v>
      </c>
      <c r="D8" s="1" t="s">
        <v>892</v>
      </c>
      <c r="E8" s="1" t="s">
        <v>893</v>
      </c>
      <c r="F8" s="1" t="s">
        <v>37</v>
      </c>
      <c r="G8" s="25" t="s">
        <v>894</v>
      </c>
      <c r="H8" s="25" t="s">
        <v>895</v>
      </c>
      <c r="I8" s="13">
        <v>30000</v>
      </c>
      <c r="K8" s="13">
        <v>30000</v>
      </c>
      <c r="L8" s="13">
        <f>+I8*2.87%</f>
        <v>861</v>
      </c>
      <c r="M8" s="13">
        <v>0</v>
      </c>
      <c r="N8" s="13">
        <f>+I8*3.04%</f>
        <v>912</v>
      </c>
      <c r="O8" s="13">
        <v>1740.46</v>
      </c>
      <c r="P8" s="13">
        <f>+L8+M8+N8+O8</f>
        <v>3513.46</v>
      </c>
      <c r="Q8" s="13">
        <f>+I8-P8</f>
        <v>26486.54</v>
      </c>
    </row>
    <row r="9" spans="1:17" ht="30" x14ac:dyDescent="0.25">
      <c r="A9" s="1">
        <v>2</v>
      </c>
      <c r="B9" t="s">
        <v>898</v>
      </c>
      <c r="C9" s="1" t="s">
        <v>899</v>
      </c>
      <c r="D9" s="1" t="s">
        <v>900</v>
      </c>
      <c r="E9" s="1" t="s">
        <v>893</v>
      </c>
      <c r="F9" s="1" t="s">
        <v>37</v>
      </c>
      <c r="G9" s="25" t="s">
        <v>901</v>
      </c>
      <c r="H9" s="25" t="s">
        <v>902</v>
      </c>
      <c r="I9" s="13">
        <v>120000</v>
      </c>
      <c r="J9" s="13">
        <v>0</v>
      </c>
      <c r="K9" s="13">
        <v>120000</v>
      </c>
      <c r="L9" s="13">
        <f>+I9*2.87%</f>
        <v>3444</v>
      </c>
      <c r="M9" s="13">
        <v>16809.87</v>
      </c>
      <c r="N9" s="13">
        <f>+I9*3.04%</f>
        <v>3648</v>
      </c>
      <c r="O9" s="13">
        <v>2489.6</v>
      </c>
      <c r="P9" s="13">
        <f t="shared" ref="P9:P72" si="0">+L9+M9+N9+O9</f>
        <v>26391.469999999998</v>
      </c>
      <c r="Q9" s="13">
        <f t="shared" ref="Q9:Q72" si="1">+I9-P9</f>
        <v>93608.53</v>
      </c>
    </row>
    <row r="10" spans="1:17" x14ac:dyDescent="0.25">
      <c r="A10" s="1">
        <v>3</v>
      </c>
      <c r="B10" t="s">
        <v>1355</v>
      </c>
      <c r="C10" t="s">
        <v>1354</v>
      </c>
      <c r="D10" t="s">
        <v>1356</v>
      </c>
      <c r="E10" s="1" t="s">
        <v>893</v>
      </c>
      <c r="F10" s="1" t="s">
        <v>37</v>
      </c>
      <c r="G10" s="25" t="s">
        <v>938</v>
      </c>
      <c r="H10" s="25" t="s">
        <v>1357</v>
      </c>
      <c r="I10" s="13">
        <v>50000</v>
      </c>
      <c r="J10" s="13">
        <v>0</v>
      </c>
      <c r="K10" s="13">
        <v>50000</v>
      </c>
      <c r="L10" s="13">
        <v>1435</v>
      </c>
      <c r="M10" s="13">
        <v>1854</v>
      </c>
      <c r="N10" s="13">
        <v>1520</v>
      </c>
      <c r="O10" s="13">
        <v>25</v>
      </c>
      <c r="P10" s="13">
        <f t="shared" si="0"/>
        <v>4834</v>
      </c>
      <c r="Q10" s="13">
        <f t="shared" si="1"/>
        <v>45166</v>
      </c>
    </row>
    <row r="11" spans="1:17" x14ac:dyDescent="0.25">
      <c r="A11" s="1">
        <v>4</v>
      </c>
      <c r="B11" t="s">
        <v>904</v>
      </c>
      <c r="C11" s="1" t="s">
        <v>105</v>
      </c>
      <c r="D11" s="1" t="s">
        <v>905</v>
      </c>
      <c r="E11" s="1" t="s">
        <v>893</v>
      </c>
      <c r="F11" s="1" t="s">
        <v>29</v>
      </c>
      <c r="G11" s="25" t="s">
        <v>906</v>
      </c>
      <c r="H11" s="25" t="s">
        <v>907</v>
      </c>
      <c r="I11" s="13">
        <v>45000</v>
      </c>
      <c r="J11" s="13">
        <v>0</v>
      </c>
      <c r="K11" s="13">
        <v>45000</v>
      </c>
      <c r="L11" s="13">
        <f t="shared" ref="L11:L99" si="2">+I11*2.87%</f>
        <v>1291.5</v>
      </c>
      <c r="M11" s="13">
        <v>1148.33</v>
      </c>
      <c r="N11" s="13">
        <f t="shared" ref="N11:N99" si="3">+I11*3.04%</f>
        <v>1368</v>
      </c>
      <c r="O11" s="13">
        <v>25</v>
      </c>
      <c r="P11" s="13">
        <f t="shared" si="0"/>
        <v>3832.83</v>
      </c>
      <c r="Q11" s="13">
        <f t="shared" si="1"/>
        <v>41167.17</v>
      </c>
    </row>
    <row r="12" spans="1:17" x14ac:dyDescent="0.25">
      <c r="A12" s="1">
        <v>5</v>
      </c>
      <c r="B12" t="s">
        <v>1451</v>
      </c>
      <c r="C12" s="1" t="s">
        <v>105</v>
      </c>
      <c r="D12" t="s">
        <v>1452</v>
      </c>
      <c r="E12" s="1" t="s">
        <v>893</v>
      </c>
      <c r="F12" s="1" t="s">
        <v>29</v>
      </c>
      <c r="G12" s="25" t="s">
        <v>1320</v>
      </c>
      <c r="H12" s="25" t="s">
        <v>1450</v>
      </c>
      <c r="I12" s="13">
        <v>100000</v>
      </c>
      <c r="J12" s="13">
        <v>0</v>
      </c>
      <c r="K12" s="13">
        <v>100000</v>
      </c>
      <c r="L12" s="13">
        <v>2870</v>
      </c>
      <c r="M12" s="13">
        <v>12105.37</v>
      </c>
      <c r="N12" s="13">
        <v>3040</v>
      </c>
      <c r="O12" s="13">
        <v>25</v>
      </c>
      <c r="P12" s="13">
        <f t="shared" si="0"/>
        <v>18040.370000000003</v>
      </c>
      <c r="Q12" s="13">
        <f t="shared" si="1"/>
        <v>81959.63</v>
      </c>
    </row>
    <row r="13" spans="1:17" x14ac:dyDescent="0.25">
      <c r="A13" s="1">
        <v>6</v>
      </c>
      <c r="B13" t="s">
        <v>1448</v>
      </c>
      <c r="C13" t="s">
        <v>166</v>
      </c>
      <c r="D13" t="s">
        <v>1449</v>
      </c>
      <c r="E13" s="1" t="s">
        <v>893</v>
      </c>
      <c r="F13" s="1" t="s">
        <v>29</v>
      </c>
      <c r="G13" s="25" t="s">
        <v>1320</v>
      </c>
      <c r="H13" s="25" t="s">
        <v>1450</v>
      </c>
      <c r="I13" s="13">
        <v>80000</v>
      </c>
      <c r="J13" s="13">
        <v>0</v>
      </c>
      <c r="K13" s="13">
        <v>80000</v>
      </c>
      <c r="L13" s="13">
        <v>2296</v>
      </c>
      <c r="M13" s="13">
        <v>7400.87</v>
      </c>
      <c r="N13" s="13">
        <v>2432</v>
      </c>
      <c r="O13" s="13">
        <v>25</v>
      </c>
      <c r="P13" s="13">
        <f t="shared" si="0"/>
        <v>12153.869999999999</v>
      </c>
      <c r="Q13" s="13">
        <f t="shared" si="1"/>
        <v>67846.13</v>
      </c>
    </row>
    <row r="14" spans="1:17" x14ac:dyDescent="0.25">
      <c r="A14" s="1">
        <v>7</v>
      </c>
      <c r="B14" t="s">
        <v>908</v>
      </c>
      <c r="C14" s="1" t="s">
        <v>909</v>
      </c>
      <c r="D14" s="1" t="s">
        <v>892</v>
      </c>
      <c r="E14" s="1" t="s">
        <v>893</v>
      </c>
      <c r="F14" s="1" t="s">
        <v>37</v>
      </c>
      <c r="G14" s="25" t="s">
        <v>910</v>
      </c>
      <c r="H14" s="25" t="s">
        <v>911</v>
      </c>
      <c r="I14" s="13">
        <v>35000</v>
      </c>
      <c r="K14" s="13">
        <v>35000</v>
      </c>
      <c r="L14" s="13">
        <f t="shared" si="2"/>
        <v>1004.5</v>
      </c>
      <c r="M14" s="13">
        <v>0</v>
      </c>
      <c r="N14" s="13">
        <f t="shared" si="3"/>
        <v>1064</v>
      </c>
      <c r="O14" s="13">
        <v>25</v>
      </c>
      <c r="P14" s="13">
        <f t="shared" si="0"/>
        <v>2093.5</v>
      </c>
      <c r="Q14" s="13">
        <f t="shared" si="1"/>
        <v>32906.5</v>
      </c>
    </row>
    <row r="15" spans="1:17" x14ac:dyDescent="0.25">
      <c r="A15" s="1">
        <v>8</v>
      </c>
      <c r="B15" t="s">
        <v>912</v>
      </c>
      <c r="C15" s="1" t="s">
        <v>66</v>
      </c>
      <c r="D15" s="1" t="s">
        <v>1477</v>
      </c>
      <c r="E15" s="1" t="s">
        <v>893</v>
      </c>
      <c r="F15" s="1" t="s">
        <v>29</v>
      </c>
      <c r="G15" s="25" t="s">
        <v>901</v>
      </c>
      <c r="H15" s="25" t="s">
        <v>902</v>
      </c>
      <c r="I15" s="13">
        <v>70000</v>
      </c>
      <c r="J15" s="13">
        <v>0</v>
      </c>
      <c r="K15" s="13">
        <v>70000</v>
      </c>
      <c r="L15" s="13">
        <f>+I15*2.87%</f>
        <v>2009</v>
      </c>
      <c r="M15" s="13">
        <v>5368.48</v>
      </c>
      <c r="N15" s="13">
        <f>+I15*3.04%</f>
        <v>2128</v>
      </c>
      <c r="O15" s="13">
        <v>25</v>
      </c>
      <c r="P15" s="13">
        <f t="shared" si="0"/>
        <v>9530.48</v>
      </c>
      <c r="Q15" s="13">
        <f t="shared" si="1"/>
        <v>60469.520000000004</v>
      </c>
    </row>
    <row r="16" spans="1:17" x14ac:dyDescent="0.25">
      <c r="A16" s="1">
        <v>9</v>
      </c>
      <c r="B16" t="s">
        <v>913</v>
      </c>
      <c r="C16" s="1" t="s">
        <v>914</v>
      </c>
      <c r="D16" s="1" t="s">
        <v>296</v>
      </c>
      <c r="E16" s="1" t="s">
        <v>893</v>
      </c>
      <c r="F16" s="1" t="s">
        <v>37</v>
      </c>
      <c r="G16" s="25" t="s">
        <v>906</v>
      </c>
      <c r="H16" s="25" t="s">
        <v>907</v>
      </c>
      <c r="I16" s="13">
        <v>75000</v>
      </c>
      <c r="J16" s="13">
        <v>0</v>
      </c>
      <c r="K16" s="13">
        <v>75000</v>
      </c>
      <c r="L16" s="13">
        <f t="shared" si="2"/>
        <v>2152.5</v>
      </c>
      <c r="M16" s="13">
        <v>6309.38</v>
      </c>
      <c r="N16" s="13">
        <f t="shared" si="3"/>
        <v>2280</v>
      </c>
      <c r="O16" s="13">
        <v>25</v>
      </c>
      <c r="P16" s="13">
        <f t="shared" si="0"/>
        <v>10766.880000000001</v>
      </c>
      <c r="Q16" s="13">
        <f t="shared" si="1"/>
        <v>64233.119999999995</v>
      </c>
    </row>
    <row r="17" spans="1:17" x14ac:dyDescent="0.25">
      <c r="A17" s="1">
        <v>10</v>
      </c>
      <c r="B17" t="s">
        <v>915</v>
      </c>
      <c r="C17" s="1" t="s">
        <v>914</v>
      </c>
      <c r="D17" s="1" t="s">
        <v>916</v>
      </c>
      <c r="E17" s="1" t="s">
        <v>893</v>
      </c>
      <c r="F17" s="1" t="s">
        <v>29</v>
      </c>
      <c r="G17" s="25" t="s">
        <v>894</v>
      </c>
      <c r="H17" s="25" t="s">
        <v>895</v>
      </c>
      <c r="I17" s="13">
        <v>50000</v>
      </c>
      <c r="J17" s="13">
        <v>0</v>
      </c>
      <c r="K17" s="13">
        <v>50000</v>
      </c>
      <c r="L17" s="13">
        <f t="shared" si="2"/>
        <v>1435</v>
      </c>
      <c r="M17" s="13">
        <v>1854</v>
      </c>
      <c r="N17" s="13">
        <f t="shared" si="3"/>
        <v>1520</v>
      </c>
      <c r="O17" s="13">
        <v>25</v>
      </c>
      <c r="P17" s="13">
        <f t="shared" si="0"/>
        <v>4834</v>
      </c>
      <c r="Q17" s="13">
        <f t="shared" si="1"/>
        <v>45166</v>
      </c>
    </row>
    <row r="18" spans="1:17" x14ac:dyDescent="0.25">
      <c r="A18" s="1">
        <v>11</v>
      </c>
      <c r="B18" t="s">
        <v>1414</v>
      </c>
      <c r="C18" s="1" t="s">
        <v>914</v>
      </c>
      <c r="D18" s="1" t="s">
        <v>916</v>
      </c>
      <c r="E18" s="1" t="s">
        <v>893</v>
      </c>
      <c r="F18" s="1" t="s">
        <v>29</v>
      </c>
      <c r="G18" s="25" t="s">
        <v>910</v>
      </c>
      <c r="H18" s="25" t="s">
        <v>911</v>
      </c>
      <c r="I18" s="13">
        <v>41000</v>
      </c>
      <c r="J18" s="13">
        <v>0</v>
      </c>
      <c r="K18" s="13">
        <v>41000</v>
      </c>
      <c r="L18" s="13">
        <f t="shared" si="2"/>
        <v>1176.7</v>
      </c>
      <c r="M18" s="13">
        <v>583.79</v>
      </c>
      <c r="N18" s="13">
        <f t="shared" si="3"/>
        <v>1246.4000000000001</v>
      </c>
      <c r="O18" s="13">
        <v>25</v>
      </c>
      <c r="P18" s="13">
        <f t="shared" si="0"/>
        <v>3031.8900000000003</v>
      </c>
      <c r="Q18" s="13">
        <f t="shared" si="1"/>
        <v>37968.11</v>
      </c>
    </row>
    <row r="19" spans="1:17" x14ac:dyDescent="0.25">
      <c r="A19" s="1">
        <v>12</v>
      </c>
      <c r="B19" t="s">
        <v>1415</v>
      </c>
      <c r="C19" s="1" t="s">
        <v>914</v>
      </c>
      <c r="D19" s="1" t="s">
        <v>892</v>
      </c>
      <c r="E19" s="1" t="s">
        <v>893</v>
      </c>
      <c r="F19" s="1" t="s">
        <v>29</v>
      </c>
      <c r="G19" s="25" t="s">
        <v>894</v>
      </c>
      <c r="H19" s="25" t="s">
        <v>895</v>
      </c>
      <c r="I19" s="13">
        <v>45000</v>
      </c>
      <c r="J19" s="13">
        <v>0</v>
      </c>
      <c r="K19" s="13">
        <v>45000</v>
      </c>
      <c r="L19" s="13">
        <v>1291.5</v>
      </c>
      <c r="M19" s="13">
        <v>1148.33</v>
      </c>
      <c r="N19" s="13">
        <v>1368</v>
      </c>
      <c r="O19" s="13">
        <v>25</v>
      </c>
      <c r="P19" s="13">
        <f t="shared" si="0"/>
        <v>3832.83</v>
      </c>
      <c r="Q19" s="13">
        <f t="shared" si="1"/>
        <v>41167.17</v>
      </c>
    </row>
    <row r="20" spans="1:17" x14ac:dyDescent="0.25">
      <c r="A20" s="1">
        <v>13</v>
      </c>
      <c r="B20" t="s">
        <v>1422</v>
      </c>
      <c r="C20" s="1" t="s">
        <v>914</v>
      </c>
      <c r="D20" s="1" t="s">
        <v>1479</v>
      </c>
      <c r="E20" s="1" t="s">
        <v>893</v>
      </c>
      <c r="F20" s="1" t="s">
        <v>37</v>
      </c>
      <c r="G20" s="25" t="s">
        <v>896</v>
      </c>
      <c r="H20" s="25" t="s">
        <v>897</v>
      </c>
      <c r="I20" s="13">
        <v>35000</v>
      </c>
      <c r="J20" s="13">
        <v>0</v>
      </c>
      <c r="K20" s="13">
        <v>35000</v>
      </c>
      <c r="L20" s="13">
        <f t="shared" si="2"/>
        <v>1004.5</v>
      </c>
      <c r="M20" s="13">
        <v>0</v>
      </c>
      <c r="N20" s="13">
        <v>1064</v>
      </c>
      <c r="O20" s="13">
        <v>25</v>
      </c>
      <c r="P20" s="13">
        <f t="shared" si="0"/>
        <v>2093.5</v>
      </c>
      <c r="Q20" s="13">
        <f t="shared" si="1"/>
        <v>32906.5</v>
      </c>
    </row>
    <row r="21" spans="1:17" x14ac:dyDescent="0.25">
      <c r="A21" s="1">
        <v>14</v>
      </c>
      <c r="B21" t="s">
        <v>919</v>
      </c>
      <c r="C21" s="1" t="s">
        <v>132</v>
      </c>
      <c r="D21" s="1" t="s">
        <v>920</v>
      </c>
      <c r="E21" s="1" t="s">
        <v>893</v>
      </c>
      <c r="F21" s="1" t="s">
        <v>29</v>
      </c>
      <c r="G21" s="25" t="s">
        <v>894</v>
      </c>
      <c r="H21" s="25" t="s">
        <v>895</v>
      </c>
      <c r="I21" s="13">
        <v>55000</v>
      </c>
      <c r="J21" s="13">
        <v>0</v>
      </c>
      <c r="K21" s="13">
        <v>55000</v>
      </c>
      <c r="L21" s="13">
        <f t="shared" si="2"/>
        <v>1578.5</v>
      </c>
      <c r="M21" s="13">
        <v>2559.6799999999998</v>
      </c>
      <c r="N21" s="13">
        <f t="shared" si="3"/>
        <v>1672</v>
      </c>
      <c r="O21" s="13">
        <v>25</v>
      </c>
      <c r="P21" s="13">
        <f t="shared" si="0"/>
        <v>5835.18</v>
      </c>
      <c r="Q21" s="13">
        <f t="shared" si="1"/>
        <v>49164.82</v>
      </c>
    </row>
    <row r="22" spans="1:17" x14ac:dyDescent="0.25">
      <c r="A22" s="1">
        <v>15</v>
      </c>
      <c r="B22" t="s">
        <v>921</v>
      </c>
      <c r="C22" s="1" t="s">
        <v>132</v>
      </c>
      <c r="D22" t="s">
        <v>922</v>
      </c>
      <c r="E22" s="1" t="s">
        <v>893</v>
      </c>
      <c r="F22" s="1" t="s">
        <v>29</v>
      </c>
      <c r="G22" s="25" t="s">
        <v>895</v>
      </c>
      <c r="H22" s="25" t="s">
        <v>903</v>
      </c>
      <c r="I22" s="13">
        <v>60000</v>
      </c>
      <c r="J22" s="13">
        <v>0</v>
      </c>
      <c r="K22" s="13">
        <v>60000</v>
      </c>
      <c r="L22" s="13">
        <f t="shared" si="2"/>
        <v>1722</v>
      </c>
      <c r="M22" s="13">
        <v>943.2</v>
      </c>
      <c r="N22" s="13">
        <v>1824</v>
      </c>
      <c r="O22" s="13">
        <v>3595.92</v>
      </c>
      <c r="P22" s="13">
        <f t="shared" si="0"/>
        <v>8085.12</v>
      </c>
      <c r="Q22" s="13">
        <f t="shared" si="1"/>
        <v>51914.879999999997</v>
      </c>
    </row>
    <row r="23" spans="1:17" x14ac:dyDescent="0.25">
      <c r="A23" s="1">
        <v>16</v>
      </c>
      <c r="B23" t="s">
        <v>923</v>
      </c>
      <c r="C23" t="s">
        <v>924</v>
      </c>
      <c r="D23" t="s">
        <v>925</v>
      </c>
      <c r="E23" s="1" t="s">
        <v>893</v>
      </c>
      <c r="F23" s="1" t="s">
        <v>37</v>
      </c>
      <c r="G23" s="25" t="s">
        <v>896</v>
      </c>
      <c r="H23" s="25" t="s">
        <v>897</v>
      </c>
      <c r="I23" s="13">
        <v>30000</v>
      </c>
      <c r="J23" s="13">
        <v>0</v>
      </c>
      <c r="K23" s="13">
        <v>30000</v>
      </c>
      <c r="L23" s="13">
        <f t="shared" si="2"/>
        <v>861</v>
      </c>
      <c r="M23" s="13">
        <v>0</v>
      </c>
      <c r="N23" s="13">
        <v>912</v>
      </c>
      <c r="O23" s="13">
        <v>25</v>
      </c>
      <c r="P23" s="13">
        <f t="shared" si="0"/>
        <v>1798</v>
      </c>
      <c r="Q23" s="13">
        <f t="shared" si="1"/>
        <v>28202</v>
      </c>
    </row>
    <row r="24" spans="1:17" x14ac:dyDescent="0.25">
      <c r="A24" s="1">
        <v>17</v>
      </c>
      <c r="B24" t="s">
        <v>926</v>
      </c>
      <c r="C24" t="s">
        <v>924</v>
      </c>
      <c r="D24" t="s">
        <v>925</v>
      </c>
      <c r="E24" s="1" t="s">
        <v>893</v>
      </c>
      <c r="F24" s="1" t="s">
        <v>29</v>
      </c>
      <c r="G24" s="25" t="s">
        <v>896</v>
      </c>
      <c r="H24" s="25" t="s">
        <v>897</v>
      </c>
      <c r="I24" s="13">
        <v>30000</v>
      </c>
      <c r="J24" s="13">
        <v>0</v>
      </c>
      <c r="K24" s="13">
        <v>30000</v>
      </c>
      <c r="L24" s="13">
        <f t="shared" si="2"/>
        <v>861</v>
      </c>
      <c r="M24" s="13">
        <v>0</v>
      </c>
      <c r="N24" s="13">
        <v>912</v>
      </c>
      <c r="O24" s="13">
        <v>25</v>
      </c>
      <c r="P24" s="13">
        <f t="shared" si="0"/>
        <v>1798</v>
      </c>
      <c r="Q24" s="13">
        <f t="shared" si="1"/>
        <v>28202</v>
      </c>
    </row>
    <row r="25" spans="1:17" x14ac:dyDescent="0.25">
      <c r="A25" s="1">
        <v>18</v>
      </c>
      <c r="B25" t="s">
        <v>927</v>
      </c>
      <c r="C25" t="s">
        <v>924</v>
      </c>
      <c r="D25" t="s">
        <v>200</v>
      </c>
      <c r="E25" s="1" t="s">
        <v>893</v>
      </c>
      <c r="F25" s="1" t="s">
        <v>37</v>
      </c>
      <c r="G25" s="25" t="s">
        <v>896</v>
      </c>
      <c r="H25" s="25" t="s">
        <v>897</v>
      </c>
      <c r="I25" s="13">
        <v>35000</v>
      </c>
      <c r="J25" s="13">
        <v>0</v>
      </c>
      <c r="K25" s="13">
        <v>35000</v>
      </c>
      <c r="L25" s="13">
        <f t="shared" si="2"/>
        <v>1004.5</v>
      </c>
      <c r="M25" s="13">
        <v>0</v>
      </c>
      <c r="N25" s="13">
        <v>1064</v>
      </c>
      <c r="O25" s="13">
        <v>25</v>
      </c>
      <c r="P25" s="13">
        <f t="shared" si="0"/>
        <v>2093.5</v>
      </c>
      <c r="Q25" s="13">
        <f t="shared" si="1"/>
        <v>32906.5</v>
      </c>
    </row>
    <row r="26" spans="1:17" x14ac:dyDescent="0.25">
      <c r="A26" s="1">
        <v>19</v>
      </c>
      <c r="B26" t="s">
        <v>1416</v>
      </c>
      <c r="C26" s="1" t="s">
        <v>928</v>
      </c>
      <c r="D26" s="1" t="s">
        <v>929</v>
      </c>
      <c r="E26" s="1" t="s">
        <v>893</v>
      </c>
      <c r="F26" s="1" t="s">
        <v>37</v>
      </c>
      <c r="G26" s="25" t="s">
        <v>930</v>
      </c>
      <c r="H26" s="25" t="s">
        <v>931</v>
      </c>
      <c r="I26" s="13">
        <v>45000</v>
      </c>
      <c r="J26" s="13">
        <v>0</v>
      </c>
      <c r="K26" s="13">
        <v>45000</v>
      </c>
      <c r="L26" s="13">
        <f t="shared" si="2"/>
        <v>1291.5</v>
      </c>
      <c r="M26" s="13">
        <v>1148.33</v>
      </c>
      <c r="N26" s="13">
        <f t="shared" si="3"/>
        <v>1368</v>
      </c>
      <c r="O26" s="13">
        <v>2035.8</v>
      </c>
      <c r="P26" s="13">
        <f t="shared" si="0"/>
        <v>5843.63</v>
      </c>
      <c r="Q26" s="13">
        <f t="shared" si="1"/>
        <v>39156.370000000003</v>
      </c>
    </row>
    <row r="27" spans="1:17" ht="30" x14ac:dyDescent="0.25">
      <c r="A27" s="1">
        <v>20</v>
      </c>
      <c r="B27" t="s">
        <v>932</v>
      </c>
      <c r="C27" s="1" t="s">
        <v>69</v>
      </c>
      <c r="D27" s="1" t="s">
        <v>933</v>
      </c>
      <c r="E27" s="1" t="s">
        <v>893</v>
      </c>
      <c r="F27" s="1" t="s">
        <v>29</v>
      </c>
      <c r="G27" s="25" t="s">
        <v>910</v>
      </c>
      <c r="H27" s="25" t="s">
        <v>911</v>
      </c>
      <c r="I27" s="13">
        <v>25000</v>
      </c>
      <c r="K27" s="13">
        <v>25000</v>
      </c>
      <c r="L27" s="13">
        <f t="shared" si="2"/>
        <v>717.5</v>
      </c>
      <c r="M27" s="13">
        <v>0</v>
      </c>
      <c r="N27" s="13">
        <f t="shared" si="3"/>
        <v>760</v>
      </c>
      <c r="O27" s="13">
        <v>25</v>
      </c>
      <c r="P27" s="13">
        <f t="shared" si="0"/>
        <v>1502.5</v>
      </c>
      <c r="Q27" s="13">
        <f t="shared" si="1"/>
        <v>23497.5</v>
      </c>
    </row>
    <row r="28" spans="1:17" ht="30" x14ac:dyDescent="0.25">
      <c r="A28" s="1">
        <v>21</v>
      </c>
      <c r="B28" t="s">
        <v>934</v>
      </c>
      <c r="C28" s="1" t="s">
        <v>69</v>
      </c>
      <c r="D28" s="1" t="s">
        <v>175</v>
      </c>
      <c r="E28" s="1" t="s">
        <v>893</v>
      </c>
      <c r="F28" s="1" t="s">
        <v>29</v>
      </c>
      <c r="G28" s="25" t="s">
        <v>901</v>
      </c>
      <c r="H28" s="25" t="s">
        <v>902</v>
      </c>
      <c r="I28" s="13">
        <v>50000</v>
      </c>
      <c r="J28" s="13">
        <v>0</v>
      </c>
      <c r="K28" s="13">
        <v>50000</v>
      </c>
      <c r="L28" s="13">
        <f t="shared" si="2"/>
        <v>1435</v>
      </c>
      <c r="M28" s="13">
        <v>1854</v>
      </c>
      <c r="N28" s="13">
        <f t="shared" si="3"/>
        <v>1520</v>
      </c>
      <c r="O28" s="13">
        <v>25</v>
      </c>
      <c r="P28" s="13">
        <f t="shared" si="0"/>
        <v>4834</v>
      </c>
      <c r="Q28" s="13">
        <f t="shared" si="1"/>
        <v>45166</v>
      </c>
    </row>
    <row r="29" spans="1:17" x14ac:dyDescent="0.25">
      <c r="A29" s="1">
        <v>22</v>
      </c>
      <c r="B29" t="s">
        <v>1430</v>
      </c>
      <c r="C29" t="s">
        <v>1060</v>
      </c>
      <c r="D29" t="s">
        <v>75</v>
      </c>
      <c r="E29" s="1" t="s">
        <v>893</v>
      </c>
      <c r="F29" s="1" t="s">
        <v>37</v>
      </c>
      <c r="G29" s="25" t="s">
        <v>1344</v>
      </c>
      <c r="H29" s="25" t="s">
        <v>1431</v>
      </c>
      <c r="I29" s="13">
        <v>35000</v>
      </c>
      <c r="J29" s="13">
        <v>0</v>
      </c>
      <c r="K29" s="13">
        <v>35000</v>
      </c>
      <c r="L29" s="13">
        <v>1004.5</v>
      </c>
      <c r="M29" s="13">
        <v>0</v>
      </c>
      <c r="N29" s="13">
        <v>1064</v>
      </c>
      <c r="O29" s="13">
        <v>25</v>
      </c>
      <c r="P29" s="13">
        <f t="shared" si="0"/>
        <v>2093.5</v>
      </c>
      <c r="Q29" s="13">
        <f t="shared" si="1"/>
        <v>32906.5</v>
      </c>
    </row>
    <row r="30" spans="1:17" x14ac:dyDescent="0.25">
      <c r="A30" s="1">
        <v>23</v>
      </c>
      <c r="B30" t="s">
        <v>1346</v>
      </c>
      <c r="C30" t="s">
        <v>159</v>
      </c>
      <c r="D30" t="s">
        <v>161</v>
      </c>
      <c r="E30" s="1" t="s">
        <v>893</v>
      </c>
      <c r="F30" s="1" t="s">
        <v>37</v>
      </c>
      <c r="G30" s="25" t="s">
        <v>987</v>
      </c>
      <c r="H30" s="25" t="s">
        <v>1347</v>
      </c>
      <c r="I30" s="13">
        <v>55000</v>
      </c>
      <c r="J30" s="13">
        <v>0</v>
      </c>
      <c r="K30" s="13">
        <v>55000</v>
      </c>
      <c r="L30" s="13">
        <v>1578.5</v>
      </c>
      <c r="M30" s="13">
        <v>2559.6799999999998</v>
      </c>
      <c r="N30" s="13">
        <v>1672</v>
      </c>
      <c r="O30" s="13">
        <v>25</v>
      </c>
      <c r="P30" s="13">
        <f t="shared" si="0"/>
        <v>5835.18</v>
      </c>
      <c r="Q30" s="13">
        <f t="shared" si="1"/>
        <v>49164.82</v>
      </c>
    </row>
    <row r="31" spans="1:17" x14ac:dyDescent="0.25">
      <c r="A31" s="1">
        <v>24</v>
      </c>
      <c r="B31" t="s">
        <v>1358</v>
      </c>
      <c r="C31" t="s">
        <v>936</v>
      </c>
      <c r="D31" t="s">
        <v>925</v>
      </c>
      <c r="E31" s="1" t="s">
        <v>893</v>
      </c>
      <c r="F31" s="1" t="s">
        <v>37</v>
      </c>
      <c r="G31" s="25" t="s">
        <v>938</v>
      </c>
      <c r="H31" s="25" t="s">
        <v>1357</v>
      </c>
      <c r="I31" s="13">
        <v>30000</v>
      </c>
      <c r="J31" s="13">
        <v>0</v>
      </c>
      <c r="K31" s="13">
        <v>30000</v>
      </c>
      <c r="L31" s="13">
        <v>861</v>
      </c>
      <c r="M31" s="13">
        <v>0</v>
      </c>
      <c r="N31" s="13">
        <v>912</v>
      </c>
      <c r="O31" s="13">
        <v>25</v>
      </c>
      <c r="P31" s="13">
        <f t="shared" si="0"/>
        <v>1798</v>
      </c>
      <c r="Q31" s="13">
        <f t="shared" si="1"/>
        <v>28202</v>
      </c>
    </row>
    <row r="32" spans="1:17" ht="30" x14ac:dyDescent="0.25">
      <c r="A32" s="1">
        <v>25</v>
      </c>
      <c r="B32" t="s">
        <v>939</v>
      </c>
      <c r="C32" s="1" t="s">
        <v>940</v>
      </c>
      <c r="D32" s="1" t="s">
        <v>941</v>
      </c>
      <c r="E32" s="1" t="s">
        <v>893</v>
      </c>
      <c r="F32" s="1" t="s">
        <v>29</v>
      </c>
      <c r="G32" s="25" t="s">
        <v>906</v>
      </c>
      <c r="H32" s="25" t="s">
        <v>907</v>
      </c>
      <c r="I32" s="13">
        <v>90000</v>
      </c>
      <c r="J32" s="13">
        <v>0</v>
      </c>
      <c r="K32" s="13">
        <v>90000</v>
      </c>
      <c r="L32" s="13">
        <f t="shared" si="2"/>
        <v>2583</v>
      </c>
      <c r="M32" s="13">
        <v>9753.1200000000008</v>
      </c>
      <c r="N32" s="13">
        <v>2736</v>
      </c>
      <c r="O32" s="13">
        <v>225</v>
      </c>
      <c r="P32" s="13">
        <f t="shared" si="0"/>
        <v>15297.12</v>
      </c>
      <c r="Q32" s="13">
        <f t="shared" si="1"/>
        <v>74702.880000000005</v>
      </c>
    </row>
    <row r="33" spans="1:17" x14ac:dyDescent="0.25">
      <c r="A33" s="1">
        <v>26</v>
      </c>
      <c r="B33" t="s">
        <v>1417</v>
      </c>
      <c r="C33" s="1" t="s">
        <v>940</v>
      </c>
      <c r="D33" s="1" t="s">
        <v>296</v>
      </c>
      <c r="E33" s="1" t="s">
        <v>893</v>
      </c>
      <c r="F33" s="1" t="s">
        <v>29</v>
      </c>
      <c r="G33" s="25" t="s">
        <v>902</v>
      </c>
      <c r="H33" s="25" t="s">
        <v>942</v>
      </c>
      <c r="I33" s="13">
        <v>80000</v>
      </c>
      <c r="J33" s="13">
        <v>0</v>
      </c>
      <c r="K33" s="13">
        <v>80000</v>
      </c>
      <c r="L33" s="13">
        <f t="shared" si="2"/>
        <v>2296</v>
      </c>
      <c r="M33" s="13">
        <v>7400.87</v>
      </c>
      <c r="N33" s="13">
        <v>2432</v>
      </c>
      <c r="O33" s="13">
        <v>25</v>
      </c>
      <c r="P33" s="13">
        <f t="shared" si="0"/>
        <v>12153.869999999999</v>
      </c>
      <c r="Q33" s="13">
        <f t="shared" si="1"/>
        <v>67846.13</v>
      </c>
    </row>
    <row r="34" spans="1:17" x14ac:dyDescent="0.25">
      <c r="A34" s="1">
        <v>27</v>
      </c>
      <c r="B34" t="s">
        <v>1413</v>
      </c>
      <c r="C34" s="1" t="s">
        <v>940</v>
      </c>
      <c r="D34" t="s">
        <v>925</v>
      </c>
      <c r="E34" s="1" t="s">
        <v>893</v>
      </c>
      <c r="F34" s="1" t="s">
        <v>29</v>
      </c>
      <c r="G34" s="25" t="s">
        <v>951</v>
      </c>
      <c r="H34" s="25" t="s">
        <v>1412</v>
      </c>
      <c r="I34" s="13">
        <v>30000</v>
      </c>
      <c r="J34" s="13">
        <v>0</v>
      </c>
      <c r="K34" s="13">
        <v>30000</v>
      </c>
      <c r="L34" s="13">
        <v>861</v>
      </c>
      <c r="M34" s="13">
        <v>0</v>
      </c>
      <c r="N34" s="13">
        <v>912</v>
      </c>
      <c r="O34" s="13">
        <v>25</v>
      </c>
      <c r="P34" s="13">
        <f t="shared" si="0"/>
        <v>1798</v>
      </c>
      <c r="Q34" s="13">
        <f t="shared" si="1"/>
        <v>28202</v>
      </c>
    </row>
    <row r="35" spans="1:17" x14ac:dyDescent="0.25">
      <c r="A35" s="1">
        <v>28</v>
      </c>
      <c r="B35" t="s">
        <v>1531</v>
      </c>
      <c r="C35" s="1" t="s">
        <v>279</v>
      </c>
      <c r="D35" s="1" t="s">
        <v>200</v>
      </c>
      <c r="E35" s="1" t="s">
        <v>893</v>
      </c>
      <c r="F35" s="1" t="s">
        <v>29</v>
      </c>
      <c r="G35" s="25" t="s">
        <v>901</v>
      </c>
      <c r="H35" s="25" t="s">
        <v>902</v>
      </c>
      <c r="I35" s="13">
        <v>35000</v>
      </c>
      <c r="J35" s="13">
        <v>0</v>
      </c>
      <c r="K35" s="13">
        <v>35000</v>
      </c>
      <c r="L35" s="13">
        <f t="shared" si="2"/>
        <v>1004.5</v>
      </c>
      <c r="M35" s="13">
        <v>0</v>
      </c>
      <c r="N35" s="13">
        <f t="shared" si="3"/>
        <v>1064</v>
      </c>
      <c r="O35" s="13">
        <v>3455.92</v>
      </c>
      <c r="P35" s="13">
        <f t="shared" si="0"/>
        <v>5524.42</v>
      </c>
      <c r="Q35" s="13">
        <f t="shared" si="1"/>
        <v>29475.58</v>
      </c>
    </row>
    <row r="36" spans="1:17" x14ac:dyDescent="0.25">
      <c r="A36" s="1">
        <v>29</v>
      </c>
      <c r="B36" t="s">
        <v>943</v>
      </c>
      <c r="C36" s="1" t="s">
        <v>279</v>
      </c>
      <c r="D36" s="1" t="s">
        <v>200</v>
      </c>
      <c r="E36" s="1" t="s">
        <v>893</v>
      </c>
      <c r="F36" s="1" t="s">
        <v>29</v>
      </c>
      <c r="G36" s="25" t="s">
        <v>906</v>
      </c>
      <c r="H36" s="25" t="s">
        <v>907</v>
      </c>
      <c r="I36" s="13">
        <v>35000</v>
      </c>
      <c r="J36" s="13">
        <v>0</v>
      </c>
      <c r="K36" s="13">
        <v>35000</v>
      </c>
      <c r="L36" s="13">
        <f t="shared" si="2"/>
        <v>1004.5</v>
      </c>
      <c r="M36" s="13">
        <v>0</v>
      </c>
      <c r="N36" s="13">
        <f t="shared" si="3"/>
        <v>1064</v>
      </c>
      <c r="O36" s="13">
        <v>25</v>
      </c>
      <c r="P36" s="13">
        <f t="shared" si="0"/>
        <v>2093.5</v>
      </c>
      <c r="Q36" s="13">
        <f t="shared" si="1"/>
        <v>32906.5</v>
      </c>
    </row>
    <row r="37" spans="1:17" x14ac:dyDescent="0.25">
      <c r="A37" s="1">
        <v>30</v>
      </c>
      <c r="B37" t="s">
        <v>944</v>
      </c>
      <c r="C37" s="1" t="s">
        <v>279</v>
      </c>
      <c r="D37" s="1" t="s">
        <v>200</v>
      </c>
      <c r="E37" s="1" t="s">
        <v>893</v>
      </c>
      <c r="F37" s="1" t="s">
        <v>37</v>
      </c>
      <c r="G37" s="25" t="s">
        <v>894</v>
      </c>
      <c r="H37" s="25" t="s">
        <v>895</v>
      </c>
      <c r="I37" s="13">
        <v>35000</v>
      </c>
      <c r="J37" s="13">
        <v>0</v>
      </c>
      <c r="K37" s="13">
        <v>35000</v>
      </c>
      <c r="L37" s="13">
        <f t="shared" si="2"/>
        <v>1004.5</v>
      </c>
      <c r="M37" s="13">
        <v>0</v>
      </c>
      <c r="N37" s="13">
        <f t="shared" si="3"/>
        <v>1064</v>
      </c>
      <c r="O37" s="13">
        <v>425</v>
      </c>
      <c r="P37" s="13">
        <f t="shared" si="0"/>
        <v>2493.5</v>
      </c>
      <c r="Q37" s="13">
        <f t="shared" si="1"/>
        <v>32506.5</v>
      </c>
    </row>
    <row r="38" spans="1:17" x14ac:dyDescent="0.25">
      <c r="A38" s="1">
        <v>31</v>
      </c>
      <c r="B38" t="s">
        <v>945</v>
      </c>
      <c r="C38" s="1" t="s">
        <v>279</v>
      </c>
      <c r="D38" s="1" t="s">
        <v>200</v>
      </c>
      <c r="E38" s="1" t="s">
        <v>893</v>
      </c>
      <c r="F38" s="1" t="s">
        <v>29</v>
      </c>
      <c r="G38" s="25" t="s">
        <v>946</v>
      </c>
      <c r="H38" s="25" t="s">
        <v>930</v>
      </c>
      <c r="I38" s="13">
        <v>35000</v>
      </c>
      <c r="J38" s="13">
        <v>0</v>
      </c>
      <c r="K38" s="13">
        <v>35000</v>
      </c>
      <c r="L38" s="13">
        <f t="shared" si="2"/>
        <v>1004.5</v>
      </c>
      <c r="M38" s="13">
        <v>0</v>
      </c>
      <c r="N38" s="13">
        <f t="shared" si="3"/>
        <v>1064</v>
      </c>
      <c r="O38" s="13">
        <v>25</v>
      </c>
      <c r="P38" s="13">
        <f t="shared" si="0"/>
        <v>2093.5</v>
      </c>
      <c r="Q38" s="13">
        <f t="shared" si="1"/>
        <v>32906.5</v>
      </c>
    </row>
    <row r="39" spans="1:17" x14ac:dyDescent="0.25">
      <c r="A39" s="1">
        <v>32</v>
      </c>
      <c r="B39" t="s">
        <v>947</v>
      </c>
      <c r="C39" s="1" t="s">
        <v>279</v>
      </c>
      <c r="D39" s="1" t="s">
        <v>200</v>
      </c>
      <c r="E39" s="1" t="s">
        <v>893</v>
      </c>
      <c r="F39" s="1" t="s">
        <v>37</v>
      </c>
      <c r="G39" s="25" t="s">
        <v>917</v>
      </c>
      <c r="H39" s="25" t="s">
        <v>918</v>
      </c>
      <c r="I39" s="13">
        <v>35000</v>
      </c>
      <c r="J39" s="13">
        <v>0</v>
      </c>
      <c r="K39" s="13">
        <v>35000</v>
      </c>
      <c r="L39" s="13">
        <f t="shared" si="2"/>
        <v>1004.5</v>
      </c>
      <c r="M39" s="13">
        <v>0</v>
      </c>
      <c r="N39" s="13">
        <f t="shared" si="3"/>
        <v>1064</v>
      </c>
      <c r="O39" s="13">
        <v>25</v>
      </c>
      <c r="P39" s="13">
        <f t="shared" si="0"/>
        <v>2093.5</v>
      </c>
      <c r="Q39" s="13">
        <f t="shared" si="1"/>
        <v>32906.5</v>
      </c>
    </row>
    <row r="40" spans="1:17" x14ac:dyDescent="0.25">
      <c r="A40" s="1">
        <v>33</v>
      </c>
      <c r="B40" t="s">
        <v>948</v>
      </c>
      <c r="C40" s="1" t="s">
        <v>279</v>
      </c>
      <c r="D40" s="1" t="s">
        <v>200</v>
      </c>
      <c r="E40" s="1" t="s">
        <v>893</v>
      </c>
      <c r="F40" s="1" t="s">
        <v>37</v>
      </c>
      <c r="G40" s="25" t="s">
        <v>917</v>
      </c>
      <c r="H40" s="25" t="s">
        <v>918</v>
      </c>
      <c r="I40" s="13">
        <v>35000</v>
      </c>
      <c r="J40" s="13">
        <v>0</v>
      </c>
      <c r="K40" s="13">
        <v>35000</v>
      </c>
      <c r="L40" s="13">
        <f t="shared" si="2"/>
        <v>1004.5</v>
      </c>
      <c r="M40" s="13">
        <v>0</v>
      </c>
      <c r="N40" s="13">
        <f t="shared" si="3"/>
        <v>1064</v>
      </c>
      <c r="O40" s="13">
        <v>5850</v>
      </c>
      <c r="P40" s="13">
        <f t="shared" si="0"/>
        <v>7918.5</v>
      </c>
      <c r="Q40" s="13">
        <f t="shared" si="1"/>
        <v>27081.5</v>
      </c>
    </row>
    <row r="41" spans="1:17" x14ac:dyDescent="0.25">
      <c r="A41" s="1">
        <v>34</v>
      </c>
      <c r="B41" t="s">
        <v>949</v>
      </c>
      <c r="C41" s="1" t="s">
        <v>279</v>
      </c>
      <c r="D41" s="1" t="s">
        <v>200</v>
      </c>
      <c r="E41" s="1" t="s">
        <v>893</v>
      </c>
      <c r="F41" s="1" t="s">
        <v>37</v>
      </c>
      <c r="G41" s="25" t="s">
        <v>917</v>
      </c>
      <c r="H41" s="25" t="s">
        <v>918</v>
      </c>
      <c r="I41" s="13">
        <v>35000</v>
      </c>
      <c r="J41" s="13">
        <v>0</v>
      </c>
      <c r="K41" s="13">
        <v>35000</v>
      </c>
      <c r="L41" s="13">
        <f t="shared" si="2"/>
        <v>1004.5</v>
      </c>
      <c r="M41" s="13">
        <v>0</v>
      </c>
      <c r="N41" s="13">
        <f t="shared" si="3"/>
        <v>1064</v>
      </c>
      <c r="O41" s="13">
        <v>25</v>
      </c>
      <c r="P41" s="13">
        <f t="shared" si="0"/>
        <v>2093.5</v>
      </c>
      <c r="Q41" s="13">
        <f t="shared" si="1"/>
        <v>32906.5</v>
      </c>
    </row>
    <row r="42" spans="1:17" x14ac:dyDescent="0.25">
      <c r="A42" s="1">
        <v>35</v>
      </c>
      <c r="B42" t="s">
        <v>950</v>
      </c>
      <c r="C42" s="1" t="s">
        <v>279</v>
      </c>
      <c r="D42" s="1" t="s">
        <v>200</v>
      </c>
      <c r="E42" s="1" t="s">
        <v>893</v>
      </c>
      <c r="F42" s="1" t="s">
        <v>37</v>
      </c>
      <c r="G42" s="25" t="s">
        <v>931</v>
      </c>
      <c r="H42" s="25" t="s">
        <v>951</v>
      </c>
      <c r="I42" s="13">
        <v>35000</v>
      </c>
      <c r="J42" s="13">
        <v>0</v>
      </c>
      <c r="K42" s="13">
        <v>35000</v>
      </c>
      <c r="L42" s="13">
        <f t="shared" si="2"/>
        <v>1004.5</v>
      </c>
      <c r="M42" s="13">
        <v>0</v>
      </c>
      <c r="N42" s="13">
        <v>1064</v>
      </c>
      <c r="O42" s="13">
        <v>25</v>
      </c>
      <c r="P42" s="13">
        <f t="shared" si="0"/>
        <v>2093.5</v>
      </c>
      <c r="Q42" s="13">
        <f t="shared" si="1"/>
        <v>32906.5</v>
      </c>
    </row>
    <row r="43" spans="1:17" x14ac:dyDescent="0.25">
      <c r="A43" s="1">
        <v>36</v>
      </c>
      <c r="B43" t="s">
        <v>952</v>
      </c>
      <c r="C43" s="1" t="s">
        <v>279</v>
      </c>
      <c r="D43" s="1" t="s">
        <v>200</v>
      </c>
      <c r="E43" s="1" t="s">
        <v>893</v>
      </c>
      <c r="F43" s="1" t="s">
        <v>29</v>
      </c>
      <c r="G43" s="25" t="s">
        <v>931</v>
      </c>
      <c r="H43" s="25" t="s">
        <v>930</v>
      </c>
      <c r="I43" s="13">
        <v>30000</v>
      </c>
      <c r="J43" s="13">
        <v>0</v>
      </c>
      <c r="K43" s="13">
        <v>30000</v>
      </c>
      <c r="L43" s="13">
        <f t="shared" si="2"/>
        <v>861</v>
      </c>
      <c r="M43" s="13">
        <v>0</v>
      </c>
      <c r="N43" s="13">
        <v>912</v>
      </c>
      <c r="O43" s="13">
        <v>25</v>
      </c>
      <c r="P43" s="13">
        <f t="shared" si="0"/>
        <v>1798</v>
      </c>
      <c r="Q43" s="13">
        <f t="shared" si="1"/>
        <v>28202</v>
      </c>
    </row>
    <row r="44" spans="1:17" x14ac:dyDescent="0.25">
      <c r="A44" s="1">
        <v>37</v>
      </c>
      <c r="B44" t="s">
        <v>954</v>
      </c>
      <c r="C44" s="1" t="s">
        <v>279</v>
      </c>
      <c r="D44" t="s">
        <v>925</v>
      </c>
      <c r="E44" s="1" t="s">
        <v>893</v>
      </c>
      <c r="F44" s="1" t="s">
        <v>29</v>
      </c>
      <c r="G44" s="25" t="s">
        <v>931</v>
      </c>
      <c r="H44" s="25" t="s">
        <v>930</v>
      </c>
      <c r="I44" s="13">
        <v>30000</v>
      </c>
      <c r="J44" s="13">
        <v>0</v>
      </c>
      <c r="K44" s="13">
        <v>30000</v>
      </c>
      <c r="L44" s="13">
        <f t="shared" si="2"/>
        <v>861</v>
      </c>
      <c r="M44" s="13">
        <v>0</v>
      </c>
      <c r="N44" s="13">
        <v>912</v>
      </c>
      <c r="O44" s="13">
        <v>25</v>
      </c>
      <c r="P44" s="13">
        <f t="shared" si="0"/>
        <v>1798</v>
      </c>
      <c r="Q44" s="13">
        <f t="shared" si="1"/>
        <v>28202</v>
      </c>
    </row>
    <row r="45" spans="1:17" x14ac:dyDescent="0.25">
      <c r="A45" s="1">
        <v>38</v>
      </c>
      <c r="B45" t="s">
        <v>955</v>
      </c>
      <c r="C45" s="1" t="s">
        <v>279</v>
      </c>
      <c r="D45" t="s">
        <v>925</v>
      </c>
      <c r="E45" s="1" t="s">
        <v>893</v>
      </c>
      <c r="F45" s="1" t="s">
        <v>29</v>
      </c>
      <c r="G45" s="25" t="s">
        <v>931</v>
      </c>
      <c r="H45" s="25" t="s">
        <v>930</v>
      </c>
      <c r="I45" s="13">
        <v>35000</v>
      </c>
      <c r="J45" s="13">
        <v>0</v>
      </c>
      <c r="K45" s="13">
        <v>35000</v>
      </c>
      <c r="L45" s="13">
        <v>1004.5</v>
      </c>
      <c r="M45" s="13">
        <v>0</v>
      </c>
      <c r="N45" s="13">
        <v>1064</v>
      </c>
      <c r="O45" s="13">
        <v>425</v>
      </c>
      <c r="P45" s="13">
        <f t="shared" si="0"/>
        <v>2493.5</v>
      </c>
      <c r="Q45" s="13">
        <f t="shared" si="1"/>
        <v>32506.5</v>
      </c>
    </row>
    <row r="46" spans="1:17" x14ac:dyDescent="0.25">
      <c r="A46" s="1">
        <v>39</v>
      </c>
      <c r="B46" t="s">
        <v>956</v>
      </c>
      <c r="C46" s="1" t="s">
        <v>279</v>
      </c>
      <c r="D46" t="s">
        <v>925</v>
      </c>
      <c r="E46" s="1" t="s">
        <v>893</v>
      </c>
      <c r="F46" s="1" t="s">
        <v>29</v>
      </c>
      <c r="G46" s="25" t="s">
        <v>931</v>
      </c>
      <c r="H46" s="25" t="s">
        <v>930</v>
      </c>
      <c r="I46" s="13">
        <v>30000</v>
      </c>
      <c r="J46" s="13">
        <v>0</v>
      </c>
      <c r="K46" s="13">
        <v>30000</v>
      </c>
      <c r="L46" s="13">
        <f t="shared" si="2"/>
        <v>861</v>
      </c>
      <c r="M46" s="13">
        <v>0</v>
      </c>
      <c r="N46" s="13">
        <v>912</v>
      </c>
      <c r="O46" s="13">
        <v>2200</v>
      </c>
      <c r="P46" s="13">
        <f t="shared" si="0"/>
        <v>3973</v>
      </c>
      <c r="Q46" s="13">
        <f t="shared" si="1"/>
        <v>26027</v>
      </c>
    </row>
    <row r="47" spans="1:17" x14ac:dyDescent="0.25">
      <c r="A47" s="1">
        <v>40</v>
      </c>
      <c r="B47" t="s">
        <v>1336</v>
      </c>
      <c r="C47" s="1" t="s">
        <v>279</v>
      </c>
      <c r="D47" t="s">
        <v>925</v>
      </c>
      <c r="E47" s="1" t="s">
        <v>893</v>
      </c>
      <c r="F47" s="1" t="s">
        <v>29</v>
      </c>
      <c r="G47" s="25" t="s">
        <v>903</v>
      </c>
      <c r="H47" s="25" t="s">
        <v>1320</v>
      </c>
      <c r="I47" s="13">
        <v>30000</v>
      </c>
      <c r="J47" s="13">
        <v>0</v>
      </c>
      <c r="K47" s="13">
        <v>30000</v>
      </c>
      <c r="L47" s="13">
        <v>861</v>
      </c>
      <c r="M47" s="13">
        <v>0</v>
      </c>
      <c r="N47" s="13">
        <v>912</v>
      </c>
      <c r="O47" s="13">
        <v>25</v>
      </c>
      <c r="P47" s="13">
        <f t="shared" si="0"/>
        <v>1798</v>
      </c>
      <c r="Q47" s="13">
        <f t="shared" si="1"/>
        <v>28202</v>
      </c>
    </row>
    <row r="48" spans="1:17" x14ac:dyDescent="0.25">
      <c r="A48" s="1">
        <v>41</v>
      </c>
      <c r="B48" t="s">
        <v>1337</v>
      </c>
      <c r="C48" s="1" t="s">
        <v>279</v>
      </c>
      <c r="D48" t="s">
        <v>925</v>
      </c>
      <c r="E48" s="1" t="s">
        <v>893</v>
      </c>
      <c r="F48" s="1" t="s">
        <v>29</v>
      </c>
      <c r="G48" s="25" t="s">
        <v>903</v>
      </c>
      <c r="H48" s="25" t="s">
        <v>1320</v>
      </c>
      <c r="I48" s="13">
        <v>30000</v>
      </c>
      <c r="J48" s="13">
        <v>0</v>
      </c>
      <c r="K48" s="13">
        <v>30000</v>
      </c>
      <c r="L48" s="13">
        <v>861</v>
      </c>
      <c r="M48" s="13">
        <v>0</v>
      </c>
      <c r="N48" s="13">
        <v>912</v>
      </c>
      <c r="O48" s="13">
        <v>25</v>
      </c>
      <c r="P48" s="13">
        <f t="shared" si="0"/>
        <v>1798</v>
      </c>
      <c r="Q48" s="13">
        <f t="shared" si="1"/>
        <v>28202</v>
      </c>
    </row>
    <row r="49" spans="1:17" x14ac:dyDescent="0.25">
      <c r="A49" s="1">
        <v>42</v>
      </c>
      <c r="B49" t="s">
        <v>1338</v>
      </c>
      <c r="C49" s="1" t="s">
        <v>279</v>
      </c>
      <c r="D49" t="s">
        <v>925</v>
      </c>
      <c r="E49" s="1" t="s">
        <v>893</v>
      </c>
      <c r="F49" s="1" t="s">
        <v>29</v>
      </c>
      <c r="G49" s="25" t="s">
        <v>903</v>
      </c>
      <c r="H49" s="25" t="s">
        <v>1320</v>
      </c>
      <c r="I49" s="13">
        <v>30000</v>
      </c>
      <c r="J49" s="13">
        <v>0</v>
      </c>
      <c r="K49" s="13">
        <v>30000</v>
      </c>
      <c r="L49" s="13">
        <v>861</v>
      </c>
      <c r="M49" s="13">
        <v>0</v>
      </c>
      <c r="N49" s="13">
        <v>912</v>
      </c>
      <c r="O49" s="13">
        <v>25</v>
      </c>
      <c r="P49" s="13">
        <f t="shared" si="0"/>
        <v>1798</v>
      </c>
      <c r="Q49" s="13">
        <f t="shared" si="1"/>
        <v>28202</v>
      </c>
    </row>
    <row r="50" spans="1:17" x14ac:dyDescent="0.25">
      <c r="A50" s="1">
        <v>43</v>
      </c>
      <c r="B50" t="s">
        <v>1339</v>
      </c>
      <c r="C50" s="1" t="s">
        <v>279</v>
      </c>
      <c r="D50" t="s">
        <v>925</v>
      </c>
      <c r="E50" s="1" t="s">
        <v>893</v>
      </c>
      <c r="F50" s="1" t="s">
        <v>37</v>
      </c>
      <c r="G50" s="25" t="s">
        <v>903</v>
      </c>
      <c r="H50" s="25" t="s">
        <v>1320</v>
      </c>
      <c r="I50" s="13">
        <v>30000</v>
      </c>
      <c r="J50" s="13">
        <v>0</v>
      </c>
      <c r="K50" s="13">
        <v>30000</v>
      </c>
      <c r="L50" s="13">
        <v>861</v>
      </c>
      <c r="M50" s="13">
        <v>0</v>
      </c>
      <c r="N50" s="13">
        <v>912</v>
      </c>
      <c r="O50" s="13">
        <v>25</v>
      </c>
      <c r="P50" s="13">
        <f t="shared" si="0"/>
        <v>1798</v>
      </c>
      <c r="Q50" s="13">
        <f t="shared" si="1"/>
        <v>28202</v>
      </c>
    </row>
    <row r="51" spans="1:17" x14ac:dyDescent="0.25">
      <c r="A51" s="1">
        <v>44</v>
      </c>
      <c r="B51" t="s">
        <v>1411</v>
      </c>
      <c r="C51" s="1" t="s">
        <v>279</v>
      </c>
      <c r="D51" t="s">
        <v>925</v>
      </c>
      <c r="E51" s="1" t="s">
        <v>893</v>
      </c>
      <c r="F51" s="1" t="s">
        <v>37</v>
      </c>
      <c r="G51" s="25" t="s">
        <v>951</v>
      </c>
      <c r="H51" s="25" t="s">
        <v>1412</v>
      </c>
      <c r="I51" s="13">
        <v>30000</v>
      </c>
      <c r="J51" s="13">
        <v>0</v>
      </c>
      <c r="K51" s="13">
        <v>30000</v>
      </c>
      <c r="L51" s="13">
        <v>861</v>
      </c>
      <c r="M51" s="13">
        <v>0</v>
      </c>
      <c r="N51" s="13">
        <v>912</v>
      </c>
      <c r="O51" s="13">
        <v>25</v>
      </c>
      <c r="P51" s="13">
        <f t="shared" si="0"/>
        <v>1798</v>
      </c>
      <c r="Q51" s="13">
        <f t="shared" si="1"/>
        <v>28202</v>
      </c>
    </row>
    <row r="52" spans="1:17" x14ac:dyDescent="0.25">
      <c r="A52" s="1">
        <v>45</v>
      </c>
      <c r="B52" t="s">
        <v>1340</v>
      </c>
      <c r="C52" s="1" t="s">
        <v>279</v>
      </c>
      <c r="D52" t="s">
        <v>925</v>
      </c>
      <c r="E52" s="1" t="s">
        <v>893</v>
      </c>
      <c r="F52" s="1" t="s">
        <v>37</v>
      </c>
      <c r="G52" s="25" t="s">
        <v>903</v>
      </c>
      <c r="H52" s="25" t="s">
        <v>1320</v>
      </c>
      <c r="I52" s="13">
        <v>30000</v>
      </c>
      <c r="J52" s="13">
        <v>0</v>
      </c>
      <c r="K52" s="13">
        <v>30000</v>
      </c>
      <c r="L52" s="13">
        <v>861</v>
      </c>
      <c r="M52" s="13">
        <v>0</v>
      </c>
      <c r="N52" s="13">
        <v>912</v>
      </c>
      <c r="O52" s="13">
        <v>25</v>
      </c>
      <c r="P52" s="13">
        <f>+L52+M52+N52+O52</f>
        <v>1798</v>
      </c>
      <c r="Q52" s="13">
        <f>+I52-P52</f>
        <v>28202</v>
      </c>
    </row>
    <row r="53" spans="1:17" ht="30" x14ac:dyDescent="0.25">
      <c r="A53" s="1">
        <v>46</v>
      </c>
      <c r="B53" t="s">
        <v>957</v>
      </c>
      <c r="C53" s="1" t="s">
        <v>958</v>
      </c>
      <c r="D53" s="1" t="s">
        <v>200</v>
      </c>
      <c r="E53" s="1" t="s">
        <v>893</v>
      </c>
      <c r="F53" s="1" t="s">
        <v>37</v>
      </c>
      <c r="G53" s="25" t="s">
        <v>901</v>
      </c>
      <c r="H53" s="25" t="s">
        <v>902</v>
      </c>
      <c r="I53" s="13">
        <v>95000</v>
      </c>
      <c r="J53" s="13">
        <v>0</v>
      </c>
      <c r="K53" s="13">
        <v>95000</v>
      </c>
      <c r="L53" s="13">
        <f t="shared" si="2"/>
        <v>2726.5</v>
      </c>
      <c r="M53" s="13">
        <v>10929.24</v>
      </c>
      <c r="N53" s="13">
        <v>2888</v>
      </c>
      <c r="O53" s="13">
        <v>25</v>
      </c>
      <c r="P53" s="13">
        <f t="shared" si="0"/>
        <v>16568.739999999998</v>
      </c>
      <c r="Q53" s="13">
        <f t="shared" si="1"/>
        <v>78431.260000000009</v>
      </c>
    </row>
    <row r="54" spans="1:17" x14ac:dyDescent="0.25">
      <c r="A54" s="1">
        <v>47</v>
      </c>
      <c r="B54" t="s">
        <v>959</v>
      </c>
      <c r="C54" s="1" t="s">
        <v>275</v>
      </c>
      <c r="D54" s="1" t="s">
        <v>200</v>
      </c>
      <c r="E54" s="1" t="s">
        <v>893</v>
      </c>
      <c r="F54" s="1" t="s">
        <v>37</v>
      </c>
      <c r="G54" s="25" t="s">
        <v>894</v>
      </c>
      <c r="H54" s="25" t="s">
        <v>895</v>
      </c>
      <c r="I54" s="13">
        <v>50000</v>
      </c>
      <c r="J54" s="13">
        <v>0</v>
      </c>
      <c r="K54" s="13">
        <v>50000</v>
      </c>
      <c r="L54" s="13">
        <f t="shared" si="2"/>
        <v>1435</v>
      </c>
      <c r="M54" s="13">
        <v>1854</v>
      </c>
      <c r="N54" s="13">
        <f t="shared" si="3"/>
        <v>1520</v>
      </c>
      <c r="O54" s="13">
        <v>25</v>
      </c>
      <c r="P54" s="13">
        <f t="shared" si="0"/>
        <v>4834</v>
      </c>
      <c r="Q54" s="13">
        <f t="shared" si="1"/>
        <v>45166</v>
      </c>
    </row>
    <row r="55" spans="1:17" x14ac:dyDescent="0.25">
      <c r="A55" s="1">
        <v>48</v>
      </c>
      <c r="B55" t="s">
        <v>1349</v>
      </c>
      <c r="C55" t="s">
        <v>275</v>
      </c>
      <c r="D55" t="s">
        <v>200</v>
      </c>
      <c r="E55" s="1" t="s">
        <v>893</v>
      </c>
      <c r="F55" s="1" t="s">
        <v>37</v>
      </c>
      <c r="G55" s="25" t="s">
        <v>987</v>
      </c>
      <c r="H55" s="25" t="s">
        <v>1347</v>
      </c>
      <c r="I55" s="13">
        <v>35000</v>
      </c>
      <c r="J55" s="13">
        <v>0</v>
      </c>
      <c r="K55" s="13">
        <v>35000</v>
      </c>
      <c r="L55" s="13">
        <v>1004.5</v>
      </c>
      <c r="M55" s="13">
        <v>0</v>
      </c>
      <c r="N55" s="13">
        <v>1064</v>
      </c>
      <c r="O55" s="13">
        <v>25</v>
      </c>
      <c r="P55" s="13">
        <f t="shared" si="0"/>
        <v>2093.5</v>
      </c>
      <c r="Q55" s="13">
        <f t="shared" si="1"/>
        <v>32906.5</v>
      </c>
    </row>
    <row r="56" spans="1:17" x14ac:dyDescent="0.25">
      <c r="A56" s="1">
        <v>49</v>
      </c>
      <c r="B56" t="s">
        <v>179</v>
      </c>
      <c r="C56" t="s">
        <v>275</v>
      </c>
      <c r="D56" t="s">
        <v>200</v>
      </c>
      <c r="E56" s="1" t="s">
        <v>893</v>
      </c>
      <c r="F56" s="1" t="s">
        <v>37</v>
      </c>
      <c r="G56" s="25" t="s">
        <v>1320</v>
      </c>
      <c r="H56" s="25" t="s">
        <v>1450</v>
      </c>
      <c r="I56" s="13">
        <v>35000</v>
      </c>
      <c r="J56" s="13">
        <v>0</v>
      </c>
      <c r="K56" s="13">
        <v>35000</v>
      </c>
      <c r="L56" s="13">
        <v>1004.5</v>
      </c>
      <c r="M56" s="13">
        <v>0</v>
      </c>
      <c r="N56" s="13">
        <v>1064</v>
      </c>
      <c r="O56" s="13">
        <v>2058</v>
      </c>
      <c r="P56" s="13">
        <f t="shared" si="0"/>
        <v>4126.5</v>
      </c>
      <c r="Q56" s="13">
        <f t="shared" si="1"/>
        <v>30873.5</v>
      </c>
    </row>
    <row r="57" spans="1:17" ht="60" x14ac:dyDescent="0.25">
      <c r="A57" s="1">
        <v>50</v>
      </c>
      <c r="B57" t="s">
        <v>960</v>
      </c>
      <c r="C57" s="1" t="s">
        <v>961</v>
      </c>
      <c r="D57" s="1" t="s">
        <v>962</v>
      </c>
      <c r="E57" s="1" t="s">
        <v>893</v>
      </c>
      <c r="F57" s="1" t="s">
        <v>37</v>
      </c>
      <c r="G57" s="25" t="s">
        <v>906</v>
      </c>
      <c r="H57" s="25" t="s">
        <v>907</v>
      </c>
      <c r="I57" s="13">
        <v>90000</v>
      </c>
      <c r="J57" s="13">
        <v>0</v>
      </c>
      <c r="K57" s="13">
        <v>90000</v>
      </c>
      <c r="L57" s="13">
        <f t="shared" si="2"/>
        <v>2583</v>
      </c>
      <c r="M57" s="13">
        <v>9753.1200000000008</v>
      </c>
      <c r="N57" s="13">
        <f t="shared" si="3"/>
        <v>2736</v>
      </c>
      <c r="O57" s="13">
        <v>425</v>
      </c>
      <c r="P57" s="13">
        <f t="shared" si="0"/>
        <v>15497.12</v>
      </c>
      <c r="Q57" s="13">
        <f t="shared" si="1"/>
        <v>74502.880000000005</v>
      </c>
    </row>
    <row r="58" spans="1:17" ht="30" x14ac:dyDescent="0.25">
      <c r="A58" s="1">
        <v>51</v>
      </c>
      <c r="B58" t="s">
        <v>963</v>
      </c>
      <c r="C58" s="1" t="s">
        <v>961</v>
      </c>
      <c r="D58" s="1" t="s">
        <v>200</v>
      </c>
      <c r="E58" s="1" t="s">
        <v>893</v>
      </c>
      <c r="F58" s="1" t="s">
        <v>37</v>
      </c>
      <c r="G58" s="25" t="s">
        <v>910</v>
      </c>
      <c r="H58" s="25" t="s">
        <v>911</v>
      </c>
      <c r="I58" s="13">
        <v>45000</v>
      </c>
      <c r="J58" s="13">
        <v>0</v>
      </c>
      <c r="K58" s="13">
        <v>45000</v>
      </c>
      <c r="L58" s="13">
        <f t="shared" si="2"/>
        <v>1291.5</v>
      </c>
      <c r="M58" s="13">
        <v>1148.33</v>
      </c>
      <c r="N58" s="13">
        <f t="shared" si="3"/>
        <v>1368</v>
      </c>
      <c r="O58" s="13">
        <v>1722</v>
      </c>
      <c r="P58" s="13">
        <f t="shared" si="0"/>
        <v>5529.83</v>
      </c>
      <c r="Q58" s="13">
        <f t="shared" si="1"/>
        <v>39470.17</v>
      </c>
    </row>
    <row r="59" spans="1:17" ht="30" x14ac:dyDescent="0.25">
      <c r="A59" s="1">
        <v>52</v>
      </c>
      <c r="B59" t="s">
        <v>1325</v>
      </c>
      <c r="C59" s="1" t="s">
        <v>961</v>
      </c>
      <c r="D59" s="1" t="s">
        <v>200</v>
      </c>
      <c r="E59" s="1" t="s">
        <v>893</v>
      </c>
      <c r="F59" s="1" t="s">
        <v>37</v>
      </c>
      <c r="G59" s="25" t="s">
        <v>1343</v>
      </c>
      <c r="H59" s="25" t="s">
        <v>1344</v>
      </c>
      <c r="I59" s="13">
        <v>35000</v>
      </c>
      <c r="J59" s="13">
        <v>0</v>
      </c>
      <c r="K59" s="13">
        <v>35000</v>
      </c>
      <c r="L59" s="13">
        <v>1004.5</v>
      </c>
      <c r="M59" s="13">
        <v>0</v>
      </c>
      <c r="N59" s="13">
        <v>1064</v>
      </c>
      <c r="O59" s="13">
        <v>25</v>
      </c>
      <c r="P59" s="13">
        <f t="shared" si="0"/>
        <v>2093.5</v>
      </c>
      <c r="Q59" s="13">
        <f t="shared" si="1"/>
        <v>32906.5</v>
      </c>
    </row>
    <row r="60" spans="1:17" ht="30" x14ac:dyDescent="0.25">
      <c r="A60" s="1">
        <v>53</v>
      </c>
      <c r="B60" t="s">
        <v>964</v>
      </c>
      <c r="C60" s="1" t="s">
        <v>961</v>
      </c>
      <c r="D60" s="1" t="s">
        <v>186</v>
      </c>
      <c r="E60" s="1" t="s">
        <v>893</v>
      </c>
      <c r="F60" s="1" t="s">
        <v>37</v>
      </c>
      <c r="G60" s="25" t="s">
        <v>946</v>
      </c>
      <c r="H60" s="25" t="s">
        <v>930</v>
      </c>
      <c r="I60" s="13">
        <v>35000</v>
      </c>
      <c r="J60" s="13">
        <v>0</v>
      </c>
      <c r="K60" s="13">
        <v>35000</v>
      </c>
      <c r="L60" s="13">
        <f t="shared" si="2"/>
        <v>1004.5</v>
      </c>
      <c r="M60" s="13">
        <v>0</v>
      </c>
      <c r="N60" s="13">
        <f t="shared" si="3"/>
        <v>1064</v>
      </c>
      <c r="O60" s="13">
        <v>25</v>
      </c>
      <c r="P60" s="13">
        <f t="shared" si="0"/>
        <v>2093.5</v>
      </c>
      <c r="Q60" s="13">
        <f t="shared" si="1"/>
        <v>32906.5</v>
      </c>
    </row>
    <row r="61" spans="1:17" ht="30" x14ac:dyDescent="0.25">
      <c r="A61" s="1">
        <v>54</v>
      </c>
      <c r="B61" t="s">
        <v>965</v>
      </c>
      <c r="C61" s="1" t="s">
        <v>961</v>
      </c>
      <c r="D61" t="s">
        <v>925</v>
      </c>
      <c r="E61" s="1" t="s">
        <v>893</v>
      </c>
      <c r="F61" s="1" t="s">
        <v>29</v>
      </c>
      <c r="G61" s="25" t="s">
        <v>896</v>
      </c>
      <c r="H61" s="25" t="s">
        <v>897</v>
      </c>
      <c r="I61" s="13">
        <v>30000</v>
      </c>
      <c r="J61" s="13">
        <v>0</v>
      </c>
      <c r="K61" s="13">
        <v>30000</v>
      </c>
      <c r="L61" s="13">
        <f t="shared" si="2"/>
        <v>861</v>
      </c>
      <c r="M61" s="13">
        <v>0</v>
      </c>
      <c r="N61" s="13">
        <v>912</v>
      </c>
      <c r="O61" s="13">
        <v>25</v>
      </c>
      <c r="P61" s="13">
        <f t="shared" si="0"/>
        <v>1798</v>
      </c>
      <c r="Q61" s="13">
        <f t="shared" si="1"/>
        <v>28202</v>
      </c>
    </row>
    <row r="62" spans="1:17" x14ac:dyDescent="0.25">
      <c r="A62" s="1">
        <v>55</v>
      </c>
      <c r="B62" t="s">
        <v>966</v>
      </c>
      <c r="C62" s="1" t="s">
        <v>334</v>
      </c>
      <c r="D62" s="1" t="s">
        <v>335</v>
      </c>
      <c r="E62" s="1" t="s">
        <v>893</v>
      </c>
      <c r="F62" s="1" t="s">
        <v>29</v>
      </c>
      <c r="G62" s="25" t="s">
        <v>967</v>
      </c>
      <c r="H62" s="25" t="s">
        <v>968</v>
      </c>
      <c r="I62" s="13">
        <v>70000</v>
      </c>
      <c r="J62" s="13">
        <v>0</v>
      </c>
      <c r="K62" s="13">
        <v>70000</v>
      </c>
      <c r="L62" s="13">
        <f t="shared" si="2"/>
        <v>2009</v>
      </c>
      <c r="M62" s="13">
        <v>5368.48</v>
      </c>
      <c r="N62" s="13">
        <f t="shared" si="3"/>
        <v>2128</v>
      </c>
      <c r="O62" s="13">
        <v>4954.2</v>
      </c>
      <c r="P62" s="13">
        <f t="shared" si="0"/>
        <v>14459.68</v>
      </c>
      <c r="Q62" s="13">
        <f t="shared" si="1"/>
        <v>55540.32</v>
      </c>
    </row>
    <row r="63" spans="1:17" x14ac:dyDescent="0.25">
      <c r="A63" s="1">
        <v>56</v>
      </c>
      <c r="B63" t="s">
        <v>969</v>
      </c>
      <c r="C63" s="1" t="s">
        <v>332</v>
      </c>
      <c r="D63" s="1" t="s">
        <v>296</v>
      </c>
      <c r="E63" s="1" t="s">
        <v>893</v>
      </c>
      <c r="F63" s="1" t="s">
        <v>29</v>
      </c>
      <c r="G63" s="25" t="s">
        <v>946</v>
      </c>
      <c r="H63" s="25" t="s">
        <v>930</v>
      </c>
      <c r="I63" s="13">
        <v>70000</v>
      </c>
      <c r="J63" s="13">
        <v>0</v>
      </c>
      <c r="K63" s="13">
        <v>70000</v>
      </c>
      <c r="L63" s="13">
        <f t="shared" si="2"/>
        <v>2009</v>
      </c>
      <c r="M63" s="13">
        <v>5368.48</v>
      </c>
      <c r="N63" s="13">
        <f t="shared" si="3"/>
        <v>2128</v>
      </c>
      <c r="O63" s="13">
        <v>425</v>
      </c>
      <c r="P63" s="13">
        <f t="shared" si="0"/>
        <v>9930.48</v>
      </c>
      <c r="Q63" s="13">
        <f t="shared" si="1"/>
        <v>60069.520000000004</v>
      </c>
    </row>
    <row r="64" spans="1:17" ht="30" x14ac:dyDescent="0.25">
      <c r="A64" s="1">
        <v>57</v>
      </c>
      <c r="B64" t="s">
        <v>970</v>
      </c>
      <c r="C64" s="1" t="s">
        <v>971</v>
      </c>
      <c r="D64" s="1" t="s">
        <v>200</v>
      </c>
      <c r="E64" s="1" t="s">
        <v>893</v>
      </c>
      <c r="F64" s="1" t="s">
        <v>37</v>
      </c>
      <c r="G64" s="25" t="s">
        <v>946</v>
      </c>
      <c r="H64" s="25" t="s">
        <v>930</v>
      </c>
      <c r="I64" s="13">
        <v>35000</v>
      </c>
      <c r="J64" s="13">
        <v>0</v>
      </c>
      <c r="K64" s="13">
        <v>35000</v>
      </c>
      <c r="L64" s="13">
        <f t="shared" si="2"/>
        <v>1004.5</v>
      </c>
      <c r="M64" s="13">
        <v>0</v>
      </c>
      <c r="N64" s="13">
        <f t="shared" si="3"/>
        <v>1064</v>
      </c>
      <c r="O64" s="13">
        <v>25</v>
      </c>
      <c r="P64" s="13">
        <f t="shared" si="0"/>
        <v>2093.5</v>
      </c>
      <c r="Q64" s="13">
        <f t="shared" si="1"/>
        <v>32906.5</v>
      </c>
    </row>
    <row r="65" spans="1:17" x14ac:dyDescent="0.25">
      <c r="A65" s="1">
        <v>58</v>
      </c>
      <c r="B65" t="s">
        <v>1323</v>
      </c>
      <c r="C65" t="s">
        <v>180</v>
      </c>
      <c r="D65" t="s">
        <v>1324</v>
      </c>
      <c r="E65" s="1" t="s">
        <v>893</v>
      </c>
      <c r="F65" s="1" t="s">
        <v>37</v>
      </c>
      <c r="G65" s="25" t="s">
        <v>1343</v>
      </c>
      <c r="H65" s="25" t="s">
        <v>1344</v>
      </c>
      <c r="I65" s="13">
        <v>55000</v>
      </c>
      <c r="J65" s="13">
        <v>0</v>
      </c>
      <c r="K65" s="13">
        <v>55000</v>
      </c>
      <c r="L65" s="13">
        <v>1578.5</v>
      </c>
      <c r="M65" s="13">
        <v>2559.6799999999998</v>
      </c>
      <c r="N65" s="13">
        <v>1672</v>
      </c>
      <c r="O65" s="13">
        <v>25</v>
      </c>
      <c r="P65" s="13">
        <f t="shared" si="0"/>
        <v>5835.18</v>
      </c>
      <c r="Q65" s="13">
        <f t="shared" si="1"/>
        <v>49164.82</v>
      </c>
    </row>
    <row r="66" spans="1:17" x14ac:dyDescent="0.25">
      <c r="A66" s="1">
        <v>59</v>
      </c>
      <c r="B66" t="s">
        <v>1529</v>
      </c>
      <c r="C66" t="s">
        <v>180</v>
      </c>
      <c r="D66" t="s">
        <v>1530</v>
      </c>
      <c r="E66" s="1" t="s">
        <v>893</v>
      </c>
      <c r="F66" s="1" t="s">
        <v>37</v>
      </c>
      <c r="G66" s="25" t="s">
        <v>1527</v>
      </c>
      <c r="H66" s="25" t="s">
        <v>1528</v>
      </c>
      <c r="I66" s="13">
        <v>60000</v>
      </c>
      <c r="J66" s="13">
        <v>0</v>
      </c>
      <c r="K66" s="13">
        <v>60000</v>
      </c>
      <c r="L66" s="13">
        <v>1722</v>
      </c>
      <c r="M66" s="13">
        <v>3486.68</v>
      </c>
      <c r="N66" s="13">
        <v>1824</v>
      </c>
      <c r="O66" s="13">
        <v>4598.29</v>
      </c>
      <c r="P66" s="13">
        <v>11630.97</v>
      </c>
      <c r="Q66" s="13">
        <v>48369.03</v>
      </c>
    </row>
    <row r="67" spans="1:17" x14ac:dyDescent="0.25">
      <c r="A67" s="1">
        <v>60</v>
      </c>
      <c r="B67" t="s">
        <v>972</v>
      </c>
      <c r="C67" s="1" t="s">
        <v>973</v>
      </c>
      <c r="D67" s="1" t="s">
        <v>296</v>
      </c>
      <c r="E67" s="1" t="s">
        <v>893</v>
      </c>
      <c r="F67" s="1" t="s">
        <v>37</v>
      </c>
      <c r="G67" s="25" t="s">
        <v>917</v>
      </c>
      <c r="H67" s="25" t="s">
        <v>918</v>
      </c>
      <c r="I67" s="13">
        <v>60000</v>
      </c>
      <c r="J67" s="13">
        <v>0</v>
      </c>
      <c r="K67" s="13">
        <v>60000</v>
      </c>
      <c r="L67" s="13">
        <f t="shared" si="2"/>
        <v>1722</v>
      </c>
      <c r="M67" s="13">
        <v>3486.68</v>
      </c>
      <c r="N67" s="13">
        <f t="shared" si="3"/>
        <v>1824</v>
      </c>
      <c r="O67" s="13">
        <v>25</v>
      </c>
      <c r="P67" s="13">
        <f t="shared" si="0"/>
        <v>7057.68</v>
      </c>
      <c r="Q67" s="13">
        <f t="shared" si="1"/>
        <v>52942.32</v>
      </c>
    </row>
    <row r="68" spans="1:17" x14ac:dyDescent="0.25">
      <c r="A68" s="1">
        <v>61</v>
      </c>
      <c r="B68" t="s">
        <v>974</v>
      </c>
      <c r="C68" s="1" t="s">
        <v>973</v>
      </c>
      <c r="D68" s="1" t="s">
        <v>200</v>
      </c>
      <c r="E68" s="1" t="s">
        <v>893</v>
      </c>
      <c r="F68" s="1" t="s">
        <v>37</v>
      </c>
      <c r="G68" s="25" t="s">
        <v>894</v>
      </c>
      <c r="H68" s="25" t="s">
        <v>895</v>
      </c>
      <c r="I68" s="13">
        <v>50000</v>
      </c>
      <c r="J68" s="13">
        <v>0</v>
      </c>
      <c r="K68" s="13">
        <v>50000</v>
      </c>
      <c r="L68" s="13">
        <v>1435</v>
      </c>
      <c r="M68" s="13">
        <v>1854</v>
      </c>
      <c r="N68" s="13">
        <v>1520</v>
      </c>
      <c r="O68" s="13">
        <v>1595</v>
      </c>
      <c r="P68" s="13">
        <f t="shared" si="0"/>
        <v>6404</v>
      </c>
      <c r="Q68" s="13">
        <f t="shared" si="1"/>
        <v>43596</v>
      </c>
    </row>
    <row r="69" spans="1:17" x14ac:dyDescent="0.25">
      <c r="A69" s="1">
        <v>62</v>
      </c>
      <c r="B69" t="s">
        <v>975</v>
      </c>
      <c r="C69" s="1" t="s">
        <v>352</v>
      </c>
      <c r="D69" s="1" t="s">
        <v>976</v>
      </c>
      <c r="E69" s="1" t="s">
        <v>893</v>
      </c>
      <c r="F69" s="1" t="s">
        <v>37</v>
      </c>
      <c r="G69" s="25" t="s">
        <v>906</v>
      </c>
      <c r="H69" s="25" t="s">
        <v>907</v>
      </c>
      <c r="I69" s="13">
        <v>35000</v>
      </c>
      <c r="J69" s="13">
        <v>0</v>
      </c>
      <c r="K69" s="13">
        <v>35000</v>
      </c>
      <c r="L69" s="13">
        <f t="shared" si="2"/>
        <v>1004.5</v>
      </c>
      <c r="M69" s="13">
        <v>0</v>
      </c>
      <c r="N69" s="13">
        <f t="shared" si="3"/>
        <v>1064</v>
      </c>
      <c r="O69" s="13">
        <v>25</v>
      </c>
      <c r="P69" s="13">
        <f t="shared" si="0"/>
        <v>2093.5</v>
      </c>
      <c r="Q69" s="13">
        <f t="shared" si="1"/>
        <v>32906.5</v>
      </c>
    </row>
    <row r="70" spans="1:17" x14ac:dyDescent="0.25">
      <c r="A70" s="1">
        <v>63</v>
      </c>
      <c r="B70" t="s">
        <v>977</v>
      </c>
      <c r="C70" s="1" t="s">
        <v>352</v>
      </c>
      <c r="D70" s="1" t="s">
        <v>200</v>
      </c>
      <c r="E70" s="1" t="s">
        <v>893</v>
      </c>
      <c r="F70" s="1" t="s">
        <v>37</v>
      </c>
      <c r="G70" s="25" t="s">
        <v>978</v>
      </c>
      <c r="H70" s="25" t="s">
        <v>979</v>
      </c>
      <c r="I70" s="13">
        <v>35000</v>
      </c>
      <c r="J70" s="13">
        <v>0</v>
      </c>
      <c r="K70" s="13">
        <v>35000</v>
      </c>
      <c r="L70" s="13">
        <f t="shared" si="2"/>
        <v>1004.5</v>
      </c>
      <c r="M70" s="13">
        <v>0</v>
      </c>
      <c r="N70" s="13">
        <f t="shared" si="3"/>
        <v>1064</v>
      </c>
      <c r="O70" s="13">
        <v>25</v>
      </c>
      <c r="P70" s="13">
        <f t="shared" si="0"/>
        <v>2093.5</v>
      </c>
      <c r="Q70" s="13">
        <f t="shared" si="1"/>
        <v>32906.5</v>
      </c>
    </row>
    <row r="71" spans="1:17" x14ac:dyDescent="0.25">
      <c r="A71" s="1">
        <v>64</v>
      </c>
      <c r="B71" t="s">
        <v>980</v>
      </c>
      <c r="C71" s="1" t="s">
        <v>981</v>
      </c>
      <c r="D71" s="1" t="s">
        <v>328</v>
      </c>
      <c r="E71" s="1" t="s">
        <v>893</v>
      </c>
      <c r="F71" s="1" t="s">
        <v>29</v>
      </c>
      <c r="G71" s="25" t="s">
        <v>906</v>
      </c>
      <c r="H71" s="25" t="s">
        <v>907</v>
      </c>
      <c r="I71" s="13">
        <v>35000</v>
      </c>
      <c r="J71" s="13">
        <v>0</v>
      </c>
      <c r="K71" s="13">
        <v>35000</v>
      </c>
      <c r="L71" s="13">
        <f t="shared" si="2"/>
        <v>1004.5</v>
      </c>
      <c r="M71" s="13">
        <v>0</v>
      </c>
      <c r="N71" s="13">
        <f t="shared" si="3"/>
        <v>1064</v>
      </c>
      <c r="O71" s="13">
        <v>25</v>
      </c>
      <c r="P71" s="13">
        <f t="shared" si="0"/>
        <v>2093.5</v>
      </c>
      <c r="Q71" s="13">
        <f t="shared" si="1"/>
        <v>32906.5</v>
      </c>
    </row>
    <row r="72" spans="1:17" x14ac:dyDescent="0.25">
      <c r="A72" s="1">
        <v>65</v>
      </c>
      <c r="B72" t="s">
        <v>982</v>
      </c>
      <c r="C72" s="1" t="s">
        <v>981</v>
      </c>
      <c r="D72" s="1" t="s">
        <v>186</v>
      </c>
      <c r="E72" s="1" t="s">
        <v>893</v>
      </c>
      <c r="F72" s="1" t="s">
        <v>29</v>
      </c>
      <c r="G72" s="25" t="s">
        <v>906</v>
      </c>
      <c r="H72" s="25" t="s">
        <v>907</v>
      </c>
      <c r="I72" s="13">
        <v>35000</v>
      </c>
      <c r="J72" s="13">
        <v>0</v>
      </c>
      <c r="K72" s="13">
        <v>35000</v>
      </c>
      <c r="L72" s="13">
        <f t="shared" si="2"/>
        <v>1004.5</v>
      </c>
      <c r="M72" s="13">
        <v>0</v>
      </c>
      <c r="N72" s="13">
        <f t="shared" si="3"/>
        <v>1064</v>
      </c>
      <c r="O72" s="13">
        <v>25</v>
      </c>
      <c r="P72" s="13">
        <f t="shared" si="0"/>
        <v>2093.5</v>
      </c>
      <c r="Q72" s="13">
        <f t="shared" si="1"/>
        <v>32906.5</v>
      </c>
    </row>
    <row r="73" spans="1:17" x14ac:dyDescent="0.25">
      <c r="A73" s="1">
        <v>66</v>
      </c>
      <c r="B73" t="s">
        <v>983</v>
      </c>
      <c r="C73" s="1" t="s">
        <v>981</v>
      </c>
      <c r="D73" s="1" t="s">
        <v>186</v>
      </c>
      <c r="E73" s="1" t="s">
        <v>893</v>
      </c>
      <c r="F73" s="1" t="s">
        <v>37</v>
      </c>
      <c r="G73" s="25" t="s">
        <v>906</v>
      </c>
      <c r="H73" s="25" t="s">
        <v>907</v>
      </c>
      <c r="I73" s="13">
        <v>35000</v>
      </c>
      <c r="J73" s="13">
        <v>0</v>
      </c>
      <c r="K73" s="13">
        <v>35000</v>
      </c>
      <c r="L73" s="13">
        <f t="shared" si="2"/>
        <v>1004.5</v>
      </c>
      <c r="M73" s="13">
        <v>0</v>
      </c>
      <c r="N73" s="13">
        <f t="shared" si="3"/>
        <v>1064</v>
      </c>
      <c r="O73" s="13">
        <v>25</v>
      </c>
      <c r="P73" s="13">
        <f t="shared" ref="P73:P135" si="4">+L73+M73+N73+O73</f>
        <v>2093.5</v>
      </c>
      <c r="Q73" s="13">
        <f t="shared" ref="Q73:Q135" si="5">+I73-P73</f>
        <v>32906.5</v>
      </c>
    </row>
    <row r="74" spans="1:17" x14ac:dyDescent="0.25">
      <c r="A74" s="1">
        <v>67</v>
      </c>
      <c r="B74" t="s">
        <v>984</v>
      </c>
      <c r="C74" s="1" t="s">
        <v>985</v>
      </c>
      <c r="D74" s="1" t="s">
        <v>186</v>
      </c>
      <c r="E74" s="1" t="s">
        <v>893</v>
      </c>
      <c r="F74" s="1" t="s">
        <v>29</v>
      </c>
      <c r="G74" s="25" t="s">
        <v>894</v>
      </c>
      <c r="H74" s="25" t="s">
        <v>895</v>
      </c>
      <c r="I74" s="13">
        <v>30000</v>
      </c>
      <c r="J74" s="13">
        <v>0</v>
      </c>
      <c r="K74" s="13">
        <v>30000</v>
      </c>
      <c r="L74" s="13">
        <f t="shared" si="2"/>
        <v>861</v>
      </c>
      <c r="M74" s="13">
        <v>0</v>
      </c>
      <c r="N74" s="13">
        <f t="shared" si="3"/>
        <v>912</v>
      </c>
      <c r="O74" s="13">
        <v>25</v>
      </c>
      <c r="P74" s="13">
        <f t="shared" si="4"/>
        <v>1798</v>
      </c>
      <c r="Q74" s="13">
        <f t="shared" si="5"/>
        <v>28202</v>
      </c>
    </row>
    <row r="75" spans="1:17" x14ac:dyDescent="0.25">
      <c r="A75" s="1">
        <v>68</v>
      </c>
      <c r="B75" t="s">
        <v>986</v>
      </c>
      <c r="C75" t="s">
        <v>362</v>
      </c>
      <c r="D75" t="s">
        <v>200</v>
      </c>
      <c r="E75" s="1" t="s">
        <v>893</v>
      </c>
      <c r="F75" s="1" t="s">
        <v>29</v>
      </c>
      <c r="G75" s="25" t="s">
        <v>942</v>
      </c>
      <c r="H75" s="25" t="s">
        <v>987</v>
      </c>
      <c r="I75" s="13">
        <v>35000</v>
      </c>
      <c r="J75" s="13">
        <v>0</v>
      </c>
      <c r="K75" s="13">
        <v>35000</v>
      </c>
      <c r="L75" s="13">
        <f t="shared" si="2"/>
        <v>1004.5</v>
      </c>
      <c r="M75" s="13">
        <v>0</v>
      </c>
      <c r="N75" s="13">
        <v>1064</v>
      </c>
      <c r="O75" s="13">
        <v>25</v>
      </c>
      <c r="P75" s="13">
        <f t="shared" si="4"/>
        <v>2093.5</v>
      </c>
      <c r="Q75" s="13">
        <f t="shared" si="5"/>
        <v>32906.5</v>
      </c>
    </row>
    <row r="76" spans="1:17" x14ac:dyDescent="0.25">
      <c r="A76" s="1">
        <v>69</v>
      </c>
      <c r="B76" t="s">
        <v>1482</v>
      </c>
      <c r="C76" t="s">
        <v>362</v>
      </c>
      <c r="D76" t="s">
        <v>200</v>
      </c>
      <c r="E76" s="1" t="s">
        <v>893</v>
      </c>
      <c r="F76" s="1" t="s">
        <v>29</v>
      </c>
      <c r="G76" s="25" t="s">
        <v>1347</v>
      </c>
      <c r="H76" s="25" t="s">
        <v>1483</v>
      </c>
      <c r="I76" s="13">
        <v>35000</v>
      </c>
      <c r="J76" s="13">
        <v>0</v>
      </c>
      <c r="K76" s="13">
        <v>35000</v>
      </c>
      <c r="L76" s="13">
        <v>1004.5</v>
      </c>
      <c r="M76" s="13">
        <v>0</v>
      </c>
      <c r="N76" s="13">
        <v>1064</v>
      </c>
      <c r="O76" s="13">
        <v>25</v>
      </c>
      <c r="P76" s="13">
        <f t="shared" si="4"/>
        <v>2093.5</v>
      </c>
      <c r="Q76" s="13">
        <f t="shared" si="5"/>
        <v>32906.5</v>
      </c>
    </row>
    <row r="77" spans="1:17" x14ac:dyDescent="0.25">
      <c r="A77" s="1">
        <v>70</v>
      </c>
      <c r="B77" t="s">
        <v>988</v>
      </c>
      <c r="C77" s="1" t="s">
        <v>700</v>
      </c>
      <c r="D77" s="1" t="s">
        <v>200</v>
      </c>
      <c r="E77" s="1" t="s">
        <v>893</v>
      </c>
      <c r="F77" s="1" t="s">
        <v>29</v>
      </c>
      <c r="G77" s="25" t="s">
        <v>910</v>
      </c>
      <c r="H77" s="25" t="s">
        <v>911</v>
      </c>
      <c r="I77" s="13">
        <v>35000</v>
      </c>
      <c r="J77" s="13">
        <v>0</v>
      </c>
      <c r="K77" s="13">
        <v>35000</v>
      </c>
      <c r="L77" s="13">
        <f t="shared" si="2"/>
        <v>1004.5</v>
      </c>
      <c r="M77" s="13">
        <v>0</v>
      </c>
      <c r="N77" s="13">
        <f t="shared" si="3"/>
        <v>1064</v>
      </c>
      <c r="O77" s="13">
        <v>425</v>
      </c>
      <c r="P77" s="13">
        <f t="shared" si="4"/>
        <v>2493.5</v>
      </c>
      <c r="Q77" s="13">
        <f t="shared" si="5"/>
        <v>32506.5</v>
      </c>
    </row>
    <row r="78" spans="1:17" x14ac:dyDescent="0.25">
      <c r="A78" s="1">
        <v>71</v>
      </c>
      <c r="B78" t="s">
        <v>989</v>
      </c>
      <c r="C78" s="1" t="s">
        <v>753</v>
      </c>
      <c r="D78" s="1" t="s">
        <v>328</v>
      </c>
      <c r="E78" s="1" t="s">
        <v>893</v>
      </c>
      <c r="F78" s="1" t="s">
        <v>29</v>
      </c>
      <c r="G78" s="25" t="s">
        <v>906</v>
      </c>
      <c r="H78" s="25" t="s">
        <v>907</v>
      </c>
      <c r="I78" s="13">
        <v>35000</v>
      </c>
      <c r="J78" s="13">
        <v>0</v>
      </c>
      <c r="K78" s="13">
        <v>35000</v>
      </c>
      <c r="L78" s="13">
        <f t="shared" si="2"/>
        <v>1004.5</v>
      </c>
      <c r="M78" s="13">
        <v>0</v>
      </c>
      <c r="N78" s="13">
        <f t="shared" si="3"/>
        <v>1064</v>
      </c>
      <c r="O78" s="13">
        <v>3455.92</v>
      </c>
      <c r="P78" s="13">
        <f t="shared" si="4"/>
        <v>5524.42</v>
      </c>
      <c r="Q78" s="13">
        <f t="shared" si="5"/>
        <v>29475.58</v>
      </c>
    </row>
    <row r="79" spans="1:17" x14ac:dyDescent="0.25">
      <c r="A79" s="1">
        <v>72</v>
      </c>
      <c r="B79" t="s">
        <v>990</v>
      </c>
      <c r="C79" s="1" t="s">
        <v>753</v>
      </c>
      <c r="D79" s="1" t="s">
        <v>200</v>
      </c>
      <c r="E79" s="1" t="s">
        <v>893</v>
      </c>
      <c r="F79" s="1" t="s">
        <v>29</v>
      </c>
      <c r="G79" s="25" t="s">
        <v>906</v>
      </c>
      <c r="H79" s="25" t="s">
        <v>907</v>
      </c>
      <c r="I79" s="13">
        <v>35000</v>
      </c>
      <c r="J79" s="13">
        <v>0</v>
      </c>
      <c r="K79" s="13">
        <v>35000</v>
      </c>
      <c r="L79" s="13">
        <f t="shared" si="2"/>
        <v>1004.5</v>
      </c>
      <c r="M79" s="13">
        <v>0</v>
      </c>
      <c r="N79" s="13">
        <f t="shared" si="3"/>
        <v>1064</v>
      </c>
      <c r="O79" s="13">
        <v>1740.46</v>
      </c>
      <c r="P79" s="13">
        <f t="shared" si="4"/>
        <v>3808.96</v>
      </c>
      <c r="Q79" s="13">
        <f t="shared" si="5"/>
        <v>31191.040000000001</v>
      </c>
    </row>
    <row r="80" spans="1:17" x14ac:dyDescent="0.25">
      <c r="A80" s="1">
        <v>73</v>
      </c>
      <c r="B80" t="s">
        <v>991</v>
      </c>
      <c r="C80" s="1" t="s">
        <v>753</v>
      </c>
      <c r="D80" s="1" t="s">
        <v>200</v>
      </c>
      <c r="E80" s="1" t="s">
        <v>893</v>
      </c>
      <c r="F80" s="1" t="s">
        <v>29</v>
      </c>
      <c r="G80" s="25" t="s">
        <v>894</v>
      </c>
      <c r="H80" s="25" t="s">
        <v>895</v>
      </c>
      <c r="I80" s="13">
        <v>35000</v>
      </c>
      <c r="J80" s="13">
        <v>0</v>
      </c>
      <c r="K80" s="13">
        <v>35000</v>
      </c>
      <c r="L80" s="13">
        <f t="shared" si="2"/>
        <v>1004.5</v>
      </c>
      <c r="M80" s="13">
        <v>0</v>
      </c>
      <c r="N80" s="13">
        <f t="shared" si="3"/>
        <v>1064</v>
      </c>
      <c r="O80" s="13">
        <v>25</v>
      </c>
      <c r="P80" s="13">
        <f t="shared" si="4"/>
        <v>2093.5</v>
      </c>
      <c r="Q80" s="13">
        <f t="shared" si="5"/>
        <v>32906.5</v>
      </c>
    </row>
    <row r="81" spans="1:17" x14ac:dyDescent="0.25">
      <c r="A81" s="1">
        <v>74</v>
      </c>
      <c r="B81" t="s">
        <v>992</v>
      </c>
      <c r="C81" s="1" t="s">
        <v>753</v>
      </c>
      <c r="D81" s="1" t="s">
        <v>200</v>
      </c>
      <c r="E81" s="1" t="s">
        <v>893</v>
      </c>
      <c r="F81" s="1" t="s">
        <v>37</v>
      </c>
      <c r="G81" s="25" t="s">
        <v>937</v>
      </c>
      <c r="H81" s="25" t="s">
        <v>938</v>
      </c>
      <c r="I81" s="13">
        <v>35000</v>
      </c>
      <c r="J81" s="13">
        <v>0</v>
      </c>
      <c r="K81" s="13">
        <v>35000</v>
      </c>
      <c r="L81" s="13">
        <f t="shared" si="2"/>
        <v>1004.5</v>
      </c>
      <c r="M81" s="13">
        <v>0</v>
      </c>
      <c r="N81" s="13">
        <v>1064</v>
      </c>
      <c r="O81" s="13">
        <v>25</v>
      </c>
      <c r="P81" s="13">
        <f t="shared" si="4"/>
        <v>2093.5</v>
      </c>
      <c r="Q81" s="13">
        <f t="shared" si="5"/>
        <v>32906.5</v>
      </c>
    </row>
    <row r="82" spans="1:17" x14ac:dyDescent="0.25">
      <c r="A82" s="1">
        <v>75</v>
      </c>
      <c r="B82" t="s">
        <v>993</v>
      </c>
      <c r="C82" s="1" t="s">
        <v>624</v>
      </c>
      <c r="D82" s="1" t="s">
        <v>200</v>
      </c>
      <c r="E82" s="1" t="s">
        <v>893</v>
      </c>
      <c r="F82" s="1" t="s">
        <v>29</v>
      </c>
      <c r="G82" s="25" t="s">
        <v>894</v>
      </c>
      <c r="H82" s="25" t="s">
        <v>895</v>
      </c>
      <c r="I82" s="13">
        <v>35000</v>
      </c>
      <c r="J82" s="13">
        <v>0</v>
      </c>
      <c r="K82" s="13">
        <v>35000</v>
      </c>
      <c r="L82" s="13">
        <f t="shared" si="2"/>
        <v>1004.5</v>
      </c>
      <c r="M82" s="13">
        <v>0</v>
      </c>
      <c r="N82" s="13">
        <f t="shared" si="3"/>
        <v>1064</v>
      </c>
      <c r="O82" s="13">
        <v>25</v>
      </c>
      <c r="P82" s="13">
        <f t="shared" si="4"/>
        <v>2093.5</v>
      </c>
      <c r="Q82" s="13">
        <f t="shared" si="5"/>
        <v>32906.5</v>
      </c>
    </row>
    <row r="83" spans="1:17" x14ac:dyDescent="0.25">
      <c r="A83" s="1">
        <v>76</v>
      </c>
      <c r="B83" t="s">
        <v>994</v>
      </c>
      <c r="C83" s="1" t="s">
        <v>624</v>
      </c>
      <c r="D83" s="1" t="s">
        <v>200</v>
      </c>
      <c r="E83" s="1" t="s">
        <v>893</v>
      </c>
      <c r="F83" s="1" t="s">
        <v>37</v>
      </c>
      <c r="G83" s="25" t="s">
        <v>910</v>
      </c>
      <c r="H83" s="25" t="s">
        <v>911</v>
      </c>
      <c r="I83" s="13">
        <v>35000</v>
      </c>
      <c r="J83" s="13">
        <v>0</v>
      </c>
      <c r="K83" s="13">
        <v>35000</v>
      </c>
      <c r="L83" s="13">
        <f t="shared" si="2"/>
        <v>1004.5</v>
      </c>
      <c r="M83" s="13">
        <v>0</v>
      </c>
      <c r="N83" s="13">
        <f t="shared" si="3"/>
        <v>1064</v>
      </c>
      <c r="O83" s="13">
        <v>375</v>
      </c>
      <c r="P83" s="13">
        <f t="shared" si="4"/>
        <v>2443.5</v>
      </c>
      <c r="Q83" s="13">
        <f t="shared" si="5"/>
        <v>32556.5</v>
      </c>
    </row>
    <row r="84" spans="1:17" x14ac:dyDescent="0.25">
      <c r="A84" s="1">
        <v>77</v>
      </c>
      <c r="B84" t="s">
        <v>995</v>
      </c>
      <c r="C84" s="1" t="s">
        <v>624</v>
      </c>
      <c r="D84" s="1" t="s">
        <v>200</v>
      </c>
      <c r="E84" s="1" t="s">
        <v>893</v>
      </c>
      <c r="F84" s="1" t="s">
        <v>29</v>
      </c>
      <c r="G84" s="25" t="s">
        <v>917</v>
      </c>
      <c r="H84" s="25" t="s">
        <v>918</v>
      </c>
      <c r="I84" s="13">
        <v>35000</v>
      </c>
      <c r="J84" s="13">
        <v>0</v>
      </c>
      <c r="K84" s="13">
        <v>35000</v>
      </c>
      <c r="L84" s="13">
        <f t="shared" si="2"/>
        <v>1004.5</v>
      </c>
      <c r="M84" s="13">
        <v>0</v>
      </c>
      <c r="N84" s="13">
        <f t="shared" si="3"/>
        <v>1064</v>
      </c>
      <c r="O84" s="13">
        <v>25</v>
      </c>
      <c r="P84" s="13">
        <f t="shared" si="4"/>
        <v>2093.5</v>
      </c>
      <c r="Q84" s="13">
        <f t="shared" si="5"/>
        <v>32906.5</v>
      </c>
    </row>
    <row r="85" spans="1:17" x14ac:dyDescent="0.25">
      <c r="A85" s="1">
        <v>78</v>
      </c>
      <c r="B85" t="s">
        <v>996</v>
      </c>
      <c r="C85" s="1" t="s">
        <v>624</v>
      </c>
      <c r="D85" s="1" t="s">
        <v>200</v>
      </c>
      <c r="E85" s="1" t="s">
        <v>893</v>
      </c>
      <c r="F85" s="1" t="s">
        <v>29</v>
      </c>
      <c r="G85" s="25" t="s">
        <v>917</v>
      </c>
      <c r="H85" s="25" t="s">
        <v>918</v>
      </c>
      <c r="I85" s="13">
        <v>35000</v>
      </c>
      <c r="J85" s="13">
        <v>0</v>
      </c>
      <c r="K85" s="13">
        <v>35000</v>
      </c>
      <c r="L85" s="13">
        <f t="shared" si="2"/>
        <v>1004.5</v>
      </c>
      <c r="M85" s="13">
        <v>0</v>
      </c>
      <c r="N85" s="13">
        <f t="shared" si="3"/>
        <v>1064</v>
      </c>
      <c r="O85" s="13">
        <v>25</v>
      </c>
      <c r="P85" s="13">
        <f t="shared" si="4"/>
        <v>2093.5</v>
      </c>
      <c r="Q85" s="13">
        <f t="shared" si="5"/>
        <v>32906.5</v>
      </c>
    </row>
    <row r="86" spans="1:17" x14ac:dyDescent="0.25">
      <c r="A86" s="1">
        <v>79</v>
      </c>
      <c r="B86" t="s">
        <v>997</v>
      </c>
      <c r="C86" s="1" t="s">
        <v>624</v>
      </c>
      <c r="D86" s="1" t="s">
        <v>200</v>
      </c>
      <c r="E86" s="1" t="s">
        <v>893</v>
      </c>
      <c r="F86" s="1" t="s">
        <v>37</v>
      </c>
      <c r="G86" s="25" t="s">
        <v>901</v>
      </c>
      <c r="H86" s="25" t="s">
        <v>902</v>
      </c>
      <c r="I86" s="13">
        <v>35000</v>
      </c>
      <c r="J86" s="13">
        <v>0</v>
      </c>
      <c r="K86" s="13">
        <v>35000</v>
      </c>
      <c r="L86" s="13">
        <f t="shared" si="2"/>
        <v>1004.5</v>
      </c>
      <c r="M86" s="13">
        <v>0</v>
      </c>
      <c r="N86" s="13">
        <f t="shared" si="3"/>
        <v>1064</v>
      </c>
      <c r="O86" s="13">
        <v>25</v>
      </c>
      <c r="P86" s="13">
        <f t="shared" si="4"/>
        <v>2093.5</v>
      </c>
      <c r="Q86" s="13">
        <f t="shared" si="5"/>
        <v>32906.5</v>
      </c>
    </row>
    <row r="87" spans="1:17" x14ac:dyDescent="0.25">
      <c r="A87" s="1">
        <v>80</v>
      </c>
      <c r="B87" t="s">
        <v>998</v>
      </c>
      <c r="C87" s="1" t="s">
        <v>624</v>
      </c>
      <c r="D87" s="1" t="s">
        <v>200</v>
      </c>
      <c r="E87" s="1" t="s">
        <v>893</v>
      </c>
      <c r="F87" s="1" t="s">
        <v>29</v>
      </c>
      <c r="G87" s="25" t="s">
        <v>894</v>
      </c>
      <c r="H87" s="25" t="s">
        <v>895</v>
      </c>
      <c r="I87" s="13">
        <v>35000</v>
      </c>
      <c r="J87" s="13">
        <v>0</v>
      </c>
      <c r="K87" s="13">
        <v>35000</v>
      </c>
      <c r="L87" s="13">
        <f t="shared" si="2"/>
        <v>1004.5</v>
      </c>
      <c r="M87" s="13">
        <v>0</v>
      </c>
      <c r="N87" s="13">
        <f t="shared" si="3"/>
        <v>1064</v>
      </c>
      <c r="O87" s="13">
        <v>25</v>
      </c>
      <c r="P87" s="13">
        <f t="shared" si="4"/>
        <v>2093.5</v>
      </c>
      <c r="Q87" s="13">
        <f t="shared" si="5"/>
        <v>32906.5</v>
      </c>
    </row>
    <row r="88" spans="1:17" x14ac:dyDescent="0.25">
      <c r="A88" s="1">
        <v>81</v>
      </c>
      <c r="B88" t="s">
        <v>999</v>
      </c>
      <c r="C88" s="1" t="s">
        <v>624</v>
      </c>
      <c r="D88" s="1" t="s">
        <v>200</v>
      </c>
      <c r="E88" s="1" t="s">
        <v>893</v>
      </c>
      <c r="F88" s="1" t="s">
        <v>29</v>
      </c>
      <c r="G88" s="25" t="s">
        <v>917</v>
      </c>
      <c r="H88" s="25" t="s">
        <v>918</v>
      </c>
      <c r="I88" s="13">
        <v>35000</v>
      </c>
      <c r="J88" s="13">
        <v>0</v>
      </c>
      <c r="K88" s="13">
        <v>35000</v>
      </c>
      <c r="L88" s="13">
        <f t="shared" si="2"/>
        <v>1004.5</v>
      </c>
      <c r="M88" s="13">
        <v>0</v>
      </c>
      <c r="N88" s="13">
        <f t="shared" si="3"/>
        <v>1064</v>
      </c>
      <c r="O88" s="13">
        <v>25</v>
      </c>
      <c r="P88" s="13">
        <f t="shared" si="4"/>
        <v>2093.5</v>
      </c>
      <c r="Q88" s="13">
        <f t="shared" si="5"/>
        <v>32906.5</v>
      </c>
    </row>
    <row r="89" spans="1:17" x14ac:dyDescent="0.25">
      <c r="A89" s="1">
        <v>82</v>
      </c>
      <c r="B89" t="s">
        <v>1000</v>
      </c>
      <c r="C89" s="1" t="s">
        <v>624</v>
      </c>
      <c r="D89" s="1" t="s">
        <v>200</v>
      </c>
      <c r="E89" s="1" t="s">
        <v>893</v>
      </c>
      <c r="F89" s="1" t="s">
        <v>29</v>
      </c>
      <c r="G89" s="25" t="s">
        <v>942</v>
      </c>
      <c r="H89" s="25" t="s">
        <v>987</v>
      </c>
      <c r="I89" s="13">
        <v>35000</v>
      </c>
      <c r="J89" s="13">
        <v>0</v>
      </c>
      <c r="K89" s="13">
        <v>35000</v>
      </c>
      <c r="L89" s="13">
        <f t="shared" si="2"/>
        <v>1004.5</v>
      </c>
      <c r="M89" s="13">
        <v>0</v>
      </c>
      <c r="N89" s="13">
        <v>1064</v>
      </c>
      <c r="O89" s="13">
        <v>25</v>
      </c>
      <c r="P89" s="13">
        <f t="shared" si="4"/>
        <v>2093.5</v>
      </c>
      <c r="Q89" s="13">
        <f t="shared" si="5"/>
        <v>32906.5</v>
      </c>
    </row>
    <row r="90" spans="1:17" x14ac:dyDescent="0.25">
      <c r="A90" s="1">
        <v>83</v>
      </c>
      <c r="B90" t="s">
        <v>1001</v>
      </c>
      <c r="C90" s="1" t="s">
        <v>624</v>
      </c>
      <c r="D90" s="1" t="s">
        <v>200</v>
      </c>
      <c r="E90" s="1" t="s">
        <v>893</v>
      </c>
      <c r="F90" s="1" t="s">
        <v>37</v>
      </c>
      <c r="G90" s="25" t="s">
        <v>930</v>
      </c>
      <c r="H90" s="25" t="s">
        <v>931</v>
      </c>
      <c r="I90" s="13">
        <v>30000</v>
      </c>
      <c r="J90" s="13">
        <v>0</v>
      </c>
      <c r="K90" s="13">
        <v>30000</v>
      </c>
      <c r="L90" s="13">
        <f t="shared" si="2"/>
        <v>861</v>
      </c>
      <c r="M90" s="13">
        <v>0</v>
      </c>
      <c r="N90" s="13">
        <f t="shared" si="3"/>
        <v>912</v>
      </c>
      <c r="O90" s="13">
        <v>25</v>
      </c>
      <c r="P90" s="13">
        <f t="shared" si="4"/>
        <v>1798</v>
      </c>
      <c r="Q90" s="13">
        <f t="shared" si="5"/>
        <v>28202</v>
      </c>
    </row>
    <row r="91" spans="1:17" x14ac:dyDescent="0.25">
      <c r="A91" s="1">
        <v>84</v>
      </c>
      <c r="B91" t="s">
        <v>1002</v>
      </c>
      <c r="C91" s="1" t="s">
        <v>624</v>
      </c>
      <c r="D91" t="s">
        <v>200</v>
      </c>
      <c r="E91" s="1" t="s">
        <v>893</v>
      </c>
      <c r="F91" s="1" t="s">
        <v>37</v>
      </c>
      <c r="G91" s="25" t="s">
        <v>931</v>
      </c>
      <c r="H91" s="25" t="s">
        <v>951</v>
      </c>
      <c r="I91" s="13">
        <v>40000</v>
      </c>
      <c r="J91" s="13">
        <v>0</v>
      </c>
      <c r="K91" s="13">
        <v>40000</v>
      </c>
      <c r="L91" s="13">
        <f t="shared" si="2"/>
        <v>1148</v>
      </c>
      <c r="M91" s="13">
        <v>442.65</v>
      </c>
      <c r="N91" s="13">
        <v>1216</v>
      </c>
      <c r="O91" s="13">
        <v>25</v>
      </c>
      <c r="P91" s="13">
        <f t="shared" si="4"/>
        <v>2831.65</v>
      </c>
      <c r="Q91" s="13">
        <f t="shared" si="5"/>
        <v>37168.35</v>
      </c>
    </row>
    <row r="92" spans="1:17" x14ac:dyDescent="0.25">
      <c r="A92" s="1">
        <v>85</v>
      </c>
      <c r="B92" t="s">
        <v>1003</v>
      </c>
      <c r="C92" s="1" t="s">
        <v>624</v>
      </c>
      <c r="D92" t="s">
        <v>925</v>
      </c>
      <c r="E92" s="1" t="s">
        <v>893</v>
      </c>
      <c r="F92" s="1" t="s">
        <v>29</v>
      </c>
      <c r="G92" s="25" t="s">
        <v>931</v>
      </c>
      <c r="H92" s="25" t="s">
        <v>951</v>
      </c>
      <c r="I92" s="13">
        <v>30000</v>
      </c>
      <c r="J92" s="13">
        <v>0</v>
      </c>
      <c r="K92" s="13">
        <v>30000</v>
      </c>
      <c r="L92" s="13">
        <f t="shared" si="2"/>
        <v>861</v>
      </c>
      <c r="M92" s="13">
        <v>0</v>
      </c>
      <c r="N92" s="13">
        <v>912</v>
      </c>
      <c r="O92" s="13">
        <v>25</v>
      </c>
      <c r="P92" s="13">
        <f t="shared" si="4"/>
        <v>1798</v>
      </c>
      <c r="Q92" s="13">
        <f t="shared" si="5"/>
        <v>28202</v>
      </c>
    </row>
    <row r="93" spans="1:17" x14ac:dyDescent="0.25">
      <c r="A93" s="1">
        <v>86</v>
      </c>
      <c r="B93" t="s">
        <v>1004</v>
      </c>
      <c r="C93" s="1" t="s">
        <v>624</v>
      </c>
      <c r="D93" t="s">
        <v>925</v>
      </c>
      <c r="E93" s="1" t="s">
        <v>893</v>
      </c>
      <c r="F93" s="1" t="s">
        <v>29</v>
      </c>
      <c r="G93" s="25" t="s">
        <v>931</v>
      </c>
      <c r="H93" s="25" t="s">
        <v>951</v>
      </c>
      <c r="I93" s="13">
        <v>30000</v>
      </c>
      <c r="J93" s="13">
        <v>0</v>
      </c>
      <c r="K93" s="13">
        <v>30000</v>
      </c>
      <c r="L93" s="13">
        <f t="shared" si="2"/>
        <v>861</v>
      </c>
      <c r="M93" s="13">
        <v>0</v>
      </c>
      <c r="N93" s="13">
        <v>912</v>
      </c>
      <c r="O93" s="13">
        <v>25</v>
      </c>
      <c r="P93" s="13">
        <f t="shared" si="4"/>
        <v>1798</v>
      </c>
      <c r="Q93" s="13">
        <f t="shared" si="5"/>
        <v>28202</v>
      </c>
    </row>
    <row r="94" spans="1:17" x14ac:dyDescent="0.25">
      <c r="A94" s="1">
        <v>87</v>
      </c>
      <c r="B94" t="s">
        <v>1359</v>
      </c>
      <c r="C94" s="1" t="s">
        <v>624</v>
      </c>
      <c r="D94" t="s">
        <v>925</v>
      </c>
      <c r="E94" s="1" t="s">
        <v>893</v>
      </c>
      <c r="F94" s="1" t="s">
        <v>29</v>
      </c>
      <c r="G94" s="25" t="s">
        <v>938</v>
      </c>
      <c r="H94" s="25" t="s">
        <v>1357</v>
      </c>
      <c r="I94" s="13">
        <v>35000</v>
      </c>
      <c r="J94" s="13">
        <v>0</v>
      </c>
      <c r="K94" s="13">
        <v>35000</v>
      </c>
      <c r="L94" s="13">
        <v>1004.5</v>
      </c>
      <c r="M94" s="13">
        <v>0</v>
      </c>
      <c r="N94" s="13">
        <v>1064</v>
      </c>
      <c r="O94" s="13">
        <v>25</v>
      </c>
      <c r="P94" s="13">
        <f t="shared" si="4"/>
        <v>2093.5</v>
      </c>
      <c r="Q94" s="13">
        <f t="shared" si="5"/>
        <v>32906.5</v>
      </c>
    </row>
    <row r="95" spans="1:17" x14ac:dyDescent="0.25">
      <c r="A95" s="1">
        <v>88</v>
      </c>
      <c r="B95" t="s">
        <v>1334</v>
      </c>
      <c r="C95" s="1" t="s">
        <v>624</v>
      </c>
      <c r="D95" t="s">
        <v>1012</v>
      </c>
      <c r="E95" s="1" t="s">
        <v>893</v>
      </c>
      <c r="F95" s="1" t="s">
        <v>37</v>
      </c>
      <c r="G95" s="25" t="s">
        <v>903</v>
      </c>
      <c r="H95" s="25" t="s">
        <v>895</v>
      </c>
      <c r="I95" s="13">
        <v>36000</v>
      </c>
      <c r="J95" s="13">
        <v>0</v>
      </c>
      <c r="K95" s="13">
        <v>36000</v>
      </c>
      <c r="L95" s="13">
        <v>1033.2</v>
      </c>
      <c r="M95" s="13">
        <v>0</v>
      </c>
      <c r="N95" s="13">
        <v>1094.4000000000001</v>
      </c>
      <c r="O95" s="13">
        <v>25</v>
      </c>
      <c r="P95" s="13">
        <f t="shared" si="4"/>
        <v>2152.6000000000004</v>
      </c>
      <c r="Q95" s="13">
        <f t="shared" si="5"/>
        <v>33847.4</v>
      </c>
    </row>
    <row r="96" spans="1:17" x14ac:dyDescent="0.25">
      <c r="A96" s="1">
        <v>89</v>
      </c>
      <c r="B96" t="s">
        <v>1335</v>
      </c>
      <c r="C96" s="1" t="s">
        <v>624</v>
      </c>
      <c r="D96" t="s">
        <v>892</v>
      </c>
      <c r="E96" s="1" t="s">
        <v>893</v>
      </c>
      <c r="F96" s="1" t="s">
        <v>29</v>
      </c>
      <c r="G96" s="25" t="s">
        <v>903</v>
      </c>
      <c r="H96" s="25" t="s">
        <v>895</v>
      </c>
      <c r="I96" s="13">
        <v>35000</v>
      </c>
      <c r="J96" s="13">
        <v>0</v>
      </c>
      <c r="K96" s="13">
        <v>35000</v>
      </c>
      <c r="L96" s="13">
        <v>1004.5</v>
      </c>
      <c r="M96" s="13">
        <v>0</v>
      </c>
      <c r="N96" s="13">
        <v>1064</v>
      </c>
      <c r="O96" s="13">
        <v>25</v>
      </c>
      <c r="P96" s="13">
        <f t="shared" si="4"/>
        <v>2093.5</v>
      </c>
      <c r="Q96" s="13">
        <f t="shared" si="5"/>
        <v>32906.5</v>
      </c>
    </row>
    <row r="97" spans="1:17" x14ac:dyDescent="0.25">
      <c r="A97" s="1">
        <v>90</v>
      </c>
      <c r="B97" t="s">
        <v>1342</v>
      </c>
      <c r="C97" s="1" t="s">
        <v>624</v>
      </c>
      <c r="D97" t="s">
        <v>925</v>
      </c>
      <c r="E97" s="1" t="s">
        <v>893</v>
      </c>
      <c r="F97" s="1" t="s">
        <v>37</v>
      </c>
      <c r="G97" s="25" t="s">
        <v>903</v>
      </c>
      <c r="H97" s="25" t="s">
        <v>1320</v>
      </c>
      <c r="I97" s="13">
        <v>30000</v>
      </c>
      <c r="J97" s="13">
        <v>0</v>
      </c>
      <c r="K97" s="13">
        <v>30000</v>
      </c>
      <c r="L97" s="13">
        <v>861</v>
      </c>
      <c r="M97" s="13">
        <v>0</v>
      </c>
      <c r="N97" s="13">
        <v>912</v>
      </c>
      <c r="O97" s="13">
        <v>25</v>
      </c>
      <c r="P97" s="13">
        <f t="shared" si="4"/>
        <v>1798</v>
      </c>
      <c r="Q97" s="13">
        <f t="shared" si="5"/>
        <v>28202</v>
      </c>
    </row>
    <row r="98" spans="1:17" x14ac:dyDescent="0.25">
      <c r="A98" s="1">
        <v>91</v>
      </c>
      <c r="B98" t="s">
        <v>1005</v>
      </c>
      <c r="C98" s="1" t="s">
        <v>624</v>
      </c>
      <c r="D98" t="s">
        <v>200</v>
      </c>
      <c r="E98" s="1" t="s">
        <v>893</v>
      </c>
      <c r="F98" s="1" t="s">
        <v>29</v>
      </c>
      <c r="G98" s="25" t="s">
        <v>931</v>
      </c>
      <c r="H98" s="25" t="s">
        <v>951</v>
      </c>
      <c r="I98" s="13">
        <v>35000</v>
      </c>
      <c r="J98" s="13">
        <v>0</v>
      </c>
      <c r="K98" s="13">
        <v>35000</v>
      </c>
      <c r="L98" s="13">
        <f t="shared" si="2"/>
        <v>1004.5</v>
      </c>
      <c r="M98" s="13">
        <v>0</v>
      </c>
      <c r="N98" s="13">
        <v>1064</v>
      </c>
      <c r="O98" s="13">
        <v>25</v>
      </c>
      <c r="P98" s="13">
        <f t="shared" si="4"/>
        <v>2093.5</v>
      </c>
      <c r="Q98" s="13">
        <f t="shared" si="5"/>
        <v>32906.5</v>
      </c>
    </row>
    <row r="99" spans="1:17" x14ac:dyDescent="0.25">
      <c r="A99" s="1">
        <v>92</v>
      </c>
      <c r="B99" t="s">
        <v>1006</v>
      </c>
      <c r="C99" s="1" t="s">
        <v>516</v>
      </c>
      <c r="D99" s="1" t="s">
        <v>1007</v>
      </c>
      <c r="E99" s="1" t="s">
        <v>893</v>
      </c>
      <c r="F99" s="1" t="s">
        <v>29</v>
      </c>
      <c r="G99" s="25" t="s">
        <v>910</v>
      </c>
      <c r="H99" s="25" t="s">
        <v>911</v>
      </c>
      <c r="I99" s="13">
        <v>110000</v>
      </c>
      <c r="J99" s="13">
        <v>0</v>
      </c>
      <c r="K99" s="13">
        <v>110000</v>
      </c>
      <c r="L99" s="13">
        <f t="shared" si="2"/>
        <v>3157</v>
      </c>
      <c r="M99" s="13">
        <v>14457.62</v>
      </c>
      <c r="N99" s="13">
        <f t="shared" si="3"/>
        <v>3344</v>
      </c>
      <c r="O99" s="13">
        <v>25</v>
      </c>
      <c r="P99" s="13">
        <f t="shared" si="4"/>
        <v>20983.620000000003</v>
      </c>
      <c r="Q99" s="13">
        <f t="shared" si="5"/>
        <v>89016.38</v>
      </c>
    </row>
    <row r="100" spans="1:17" x14ac:dyDescent="0.25">
      <c r="A100" s="1">
        <v>93</v>
      </c>
      <c r="B100" t="s">
        <v>1008</v>
      </c>
      <c r="C100" s="1" t="s">
        <v>516</v>
      </c>
      <c r="D100" s="1" t="s">
        <v>200</v>
      </c>
      <c r="E100" s="1" t="s">
        <v>893</v>
      </c>
      <c r="F100" s="1" t="s">
        <v>29</v>
      </c>
      <c r="G100" s="25" t="s">
        <v>910</v>
      </c>
      <c r="H100" s="25" t="s">
        <v>911</v>
      </c>
      <c r="I100" s="13">
        <v>35000</v>
      </c>
      <c r="J100" s="13">
        <v>0</v>
      </c>
      <c r="K100" s="13">
        <v>35000</v>
      </c>
      <c r="L100" s="13">
        <f t="shared" ref="L100:L129" si="6">+I100*2.87%</f>
        <v>1004.5</v>
      </c>
      <c r="M100" s="13">
        <v>0</v>
      </c>
      <c r="N100" s="13">
        <f t="shared" ref="N100:N128" si="7">+I100*3.04%</f>
        <v>1064</v>
      </c>
      <c r="O100" s="13">
        <v>25</v>
      </c>
      <c r="P100" s="13">
        <f t="shared" si="4"/>
        <v>2093.5</v>
      </c>
      <c r="Q100" s="13">
        <f t="shared" si="5"/>
        <v>32906.5</v>
      </c>
    </row>
    <row r="101" spans="1:17" x14ac:dyDescent="0.25">
      <c r="A101" s="1">
        <v>94</v>
      </c>
      <c r="B101" t="s">
        <v>1009</v>
      </c>
      <c r="C101" s="1" t="s">
        <v>516</v>
      </c>
      <c r="D101" s="1" t="s">
        <v>186</v>
      </c>
      <c r="E101" s="1" t="s">
        <v>893</v>
      </c>
      <c r="F101" s="1" t="s">
        <v>29</v>
      </c>
      <c r="G101" s="25" t="s">
        <v>906</v>
      </c>
      <c r="H101" s="25" t="s">
        <v>907</v>
      </c>
      <c r="I101" s="13">
        <v>35000</v>
      </c>
      <c r="J101" s="13">
        <v>0</v>
      </c>
      <c r="K101" s="13">
        <v>35000</v>
      </c>
      <c r="L101" s="13">
        <f t="shared" si="6"/>
        <v>1004.5</v>
      </c>
      <c r="M101" s="13">
        <v>0</v>
      </c>
      <c r="N101" s="13">
        <f t="shared" si="7"/>
        <v>1064</v>
      </c>
      <c r="O101" s="13">
        <v>25</v>
      </c>
      <c r="P101" s="13">
        <f t="shared" si="4"/>
        <v>2093.5</v>
      </c>
      <c r="Q101" s="13">
        <f t="shared" si="5"/>
        <v>32906.5</v>
      </c>
    </row>
    <row r="102" spans="1:17" x14ac:dyDescent="0.25">
      <c r="A102" s="1">
        <v>95</v>
      </c>
      <c r="B102" t="s">
        <v>1010</v>
      </c>
      <c r="C102" s="1" t="s">
        <v>1011</v>
      </c>
      <c r="D102" s="1" t="s">
        <v>1012</v>
      </c>
      <c r="E102" s="1" t="s">
        <v>893</v>
      </c>
      <c r="F102" s="1" t="s">
        <v>37</v>
      </c>
      <c r="G102" s="25" t="s">
        <v>894</v>
      </c>
      <c r="H102" s="25" t="s">
        <v>895</v>
      </c>
      <c r="I102" s="13">
        <v>35000</v>
      </c>
      <c r="K102" s="13">
        <v>35000</v>
      </c>
      <c r="L102" s="13">
        <f t="shared" si="6"/>
        <v>1004.5</v>
      </c>
      <c r="M102" s="13">
        <v>0</v>
      </c>
      <c r="N102" s="13">
        <f t="shared" si="7"/>
        <v>1064</v>
      </c>
      <c r="O102" s="13">
        <v>2619</v>
      </c>
      <c r="P102" s="13">
        <f t="shared" si="4"/>
        <v>4687.5</v>
      </c>
      <c r="Q102" s="13">
        <f t="shared" si="5"/>
        <v>30312.5</v>
      </c>
    </row>
    <row r="103" spans="1:17" x14ac:dyDescent="0.25">
      <c r="A103" s="1">
        <v>96</v>
      </c>
      <c r="B103" t="s">
        <v>1013</v>
      </c>
      <c r="C103" s="1" t="s">
        <v>516</v>
      </c>
      <c r="D103" s="1" t="s">
        <v>200</v>
      </c>
      <c r="E103" s="1" t="s">
        <v>893</v>
      </c>
      <c r="F103" s="1" t="s">
        <v>29</v>
      </c>
      <c r="G103" s="25" t="s">
        <v>946</v>
      </c>
      <c r="H103" s="25" t="s">
        <v>930</v>
      </c>
      <c r="I103" s="13">
        <v>35000</v>
      </c>
      <c r="J103" s="13">
        <v>0</v>
      </c>
      <c r="K103" s="13">
        <v>35000</v>
      </c>
      <c r="L103" s="13">
        <f t="shared" si="6"/>
        <v>1004.5</v>
      </c>
      <c r="M103" s="13">
        <v>0</v>
      </c>
      <c r="N103" s="13">
        <f t="shared" si="7"/>
        <v>1064</v>
      </c>
      <c r="O103" s="13">
        <v>425</v>
      </c>
      <c r="P103" s="13">
        <f t="shared" si="4"/>
        <v>2493.5</v>
      </c>
      <c r="Q103" s="13">
        <f t="shared" si="5"/>
        <v>32506.5</v>
      </c>
    </row>
    <row r="104" spans="1:17" x14ac:dyDescent="0.25">
      <c r="A104" s="1">
        <v>97</v>
      </c>
      <c r="B104" t="s">
        <v>1014</v>
      </c>
      <c r="C104" s="1" t="s">
        <v>516</v>
      </c>
      <c r="D104" s="1" t="s">
        <v>200</v>
      </c>
      <c r="E104" s="1" t="s">
        <v>893</v>
      </c>
      <c r="F104" s="1" t="s">
        <v>29</v>
      </c>
      <c r="G104" s="25" t="s">
        <v>895</v>
      </c>
      <c r="H104" s="25" t="s">
        <v>903</v>
      </c>
      <c r="I104" s="13">
        <v>35000</v>
      </c>
      <c r="J104" s="13">
        <v>0</v>
      </c>
      <c r="K104" s="13">
        <v>35000</v>
      </c>
      <c r="L104" s="13">
        <f t="shared" si="6"/>
        <v>1004.5</v>
      </c>
      <c r="M104" s="13">
        <v>0</v>
      </c>
      <c r="N104" s="13">
        <v>1064</v>
      </c>
      <c r="O104" s="13">
        <v>25</v>
      </c>
      <c r="P104" s="13">
        <f t="shared" si="4"/>
        <v>2093.5</v>
      </c>
      <c r="Q104" s="13">
        <f t="shared" si="5"/>
        <v>32906.5</v>
      </c>
    </row>
    <row r="105" spans="1:17" x14ac:dyDescent="0.25">
      <c r="A105" s="1">
        <v>98</v>
      </c>
      <c r="B105" t="s">
        <v>1015</v>
      </c>
      <c r="C105" s="1" t="s">
        <v>516</v>
      </c>
      <c r="D105" t="s">
        <v>925</v>
      </c>
      <c r="E105" s="1" t="s">
        <v>893</v>
      </c>
      <c r="F105" s="1" t="s">
        <v>29</v>
      </c>
      <c r="G105" s="25" t="s">
        <v>931</v>
      </c>
      <c r="H105" s="25" t="s">
        <v>951</v>
      </c>
      <c r="I105" s="13">
        <v>30000</v>
      </c>
      <c r="J105" s="13">
        <v>0</v>
      </c>
      <c r="K105" s="13">
        <v>30000</v>
      </c>
      <c r="L105" s="13">
        <f t="shared" si="6"/>
        <v>861</v>
      </c>
      <c r="M105" s="13">
        <v>0</v>
      </c>
      <c r="N105" s="13">
        <v>912</v>
      </c>
      <c r="O105" s="13">
        <v>25</v>
      </c>
      <c r="P105" s="13">
        <f t="shared" si="4"/>
        <v>1798</v>
      </c>
      <c r="Q105" s="13">
        <f t="shared" si="5"/>
        <v>28202</v>
      </c>
    </row>
    <row r="106" spans="1:17" x14ac:dyDescent="0.25">
      <c r="A106" s="1">
        <v>99</v>
      </c>
      <c r="B106" t="s">
        <v>1016</v>
      </c>
      <c r="C106" s="1" t="s">
        <v>516</v>
      </c>
      <c r="D106" t="s">
        <v>925</v>
      </c>
      <c r="E106" s="1" t="s">
        <v>893</v>
      </c>
      <c r="F106" s="1" t="s">
        <v>29</v>
      </c>
      <c r="G106" s="25" t="s">
        <v>931</v>
      </c>
      <c r="H106" s="25" t="s">
        <v>951</v>
      </c>
      <c r="I106" s="13">
        <v>30000</v>
      </c>
      <c r="J106" s="13">
        <v>0</v>
      </c>
      <c r="K106" s="13">
        <v>30000</v>
      </c>
      <c r="L106" s="13">
        <f t="shared" si="6"/>
        <v>861</v>
      </c>
      <c r="M106" s="13">
        <v>0</v>
      </c>
      <c r="N106" s="13">
        <v>912</v>
      </c>
      <c r="O106" s="13">
        <v>25</v>
      </c>
      <c r="P106" s="13">
        <f t="shared" si="4"/>
        <v>1798</v>
      </c>
      <c r="Q106" s="13">
        <f t="shared" si="5"/>
        <v>28202</v>
      </c>
    </row>
    <row r="107" spans="1:17" x14ac:dyDescent="0.25">
      <c r="A107" s="1">
        <v>100</v>
      </c>
      <c r="B107" t="s">
        <v>1017</v>
      </c>
      <c r="C107" s="1" t="s">
        <v>468</v>
      </c>
      <c r="D107" s="1" t="s">
        <v>200</v>
      </c>
      <c r="E107" s="1" t="s">
        <v>893</v>
      </c>
      <c r="F107" s="1" t="s">
        <v>29</v>
      </c>
      <c r="G107" s="25" t="s">
        <v>910</v>
      </c>
      <c r="H107" s="25" t="s">
        <v>911</v>
      </c>
      <c r="I107" s="13">
        <v>35000</v>
      </c>
      <c r="J107" s="13">
        <v>0</v>
      </c>
      <c r="K107" s="13">
        <v>35000</v>
      </c>
      <c r="L107" s="13">
        <f t="shared" si="6"/>
        <v>1004.5</v>
      </c>
      <c r="M107" s="13">
        <v>0</v>
      </c>
      <c r="N107" s="13">
        <f t="shared" si="7"/>
        <v>1064</v>
      </c>
      <c r="O107" s="13">
        <v>25</v>
      </c>
      <c r="P107" s="13">
        <f t="shared" si="4"/>
        <v>2093.5</v>
      </c>
      <c r="Q107" s="13">
        <f t="shared" si="5"/>
        <v>32906.5</v>
      </c>
    </row>
    <row r="108" spans="1:17" x14ac:dyDescent="0.25">
      <c r="A108" s="1">
        <v>101</v>
      </c>
      <c r="B108" t="s">
        <v>1018</v>
      </c>
      <c r="C108" s="1" t="s">
        <v>468</v>
      </c>
      <c r="D108" s="1" t="s">
        <v>200</v>
      </c>
      <c r="E108" s="1" t="s">
        <v>893</v>
      </c>
      <c r="F108" s="1" t="s">
        <v>29</v>
      </c>
      <c r="G108" s="25" t="s">
        <v>902</v>
      </c>
      <c r="H108" s="25" t="s">
        <v>942</v>
      </c>
      <c r="I108" s="13">
        <v>45000</v>
      </c>
      <c r="J108" s="13">
        <v>0</v>
      </c>
      <c r="K108" s="13">
        <v>45000</v>
      </c>
      <c r="L108" s="13">
        <v>1291.5</v>
      </c>
      <c r="M108" s="13">
        <v>891.01</v>
      </c>
      <c r="N108" s="13">
        <v>1368</v>
      </c>
      <c r="O108" s="13">
        <v>2140.46</v>
      </c>
      <c r="P108" s="13">
        <f t="shared" si="4"/>
        <v>5690.97</v>
      </c>
      <c r="Q108" s="13">
        <f t="shared" si="5"/>
        <v>39309.03</v>
      </c>
    </row>
    <row r="109" spans="1:17" x14ac:dyDescent="0.25">
      <c r="A109" s="1">
        <v>102</v>
      </c>
      <c r="B109" t="s">
        <v>1019</v>
      </c>
      <c r="C109" s="1" t="s">
        <v>468</v>
      </c>
      <c r="D109" t="s">
        <v>186</v>
      </c>
      <c r="E109" s="1" t="s">
        <v>893</v>
      </c>
      <c r="F109" s="1" t="s">
        <v>29</v>
      </c>
      <c r="G109" s="25" t="s">
        <v>942</v>
      </c>
      <c r="H109" s="25" t="s">
        <v>987</v>
      </c>
      <c r="I109" s="13">
        <v>35000</v>
      </c>
      <c r="J109" s="13">
        <v>0</v>
      </c>
      <c r="K109" s="13">
        <v>35000</v>
      </c>
      <c r="L109" s="13">
        <v>1004.5</v>
      </c>
      <c r="M109" s="13">
        <v>0</v>
      </c>
      <c r="N109" s="13">
        <v>1064</v>
      </c>
      <c r="O109" s="13">
        <v>425</v>
      </c>
      <c r="P109" s="13">
        <f t="shared" si="4"/>
        <v>2493.5</v>
      </c>
      <c r="Q109" s="13">
        <f t="shared" si="5"/>
        <v>32506.5</v>
      </c>
    </row>
    <row r="110" spans="1:17" x14ac:dyDescent="0.25">
      <c r="A110" s="1">
        <v>103</v>
      </c>
      <c r="B110" t="s">
        <v>1341</v>
      </c>
      <c r="C110" s="1" t="s">
        <v>468</v>
      </c>
      <c r="D110" t="s">
        <v>200</v>
      </c>
      <c r="E110" s="1" t="s">
        <v>893</v>
      </c>
      <c r="F110" s="1" t="s">
        <v>29</v>
      </c>
      <c r="G110" s="25" t="s">
        <v>903</v>
      </c>
      <c r="H110" s="25" t="s">
        <v>1320</v>
      </c>
      <c r="I110" s="13">
        <v>35000</v>
      </c>
      <c r="J110" s="13">
        <v>0</v>
      </c>
      <c r="K110" s="13">
        <v>35000</v>
      </c>
      <c r="L110" s="13">
        <v>1004.5</v>
      </c>
      <c r="M110" s="13">
        <v>0</v>
      </c>
      <c r="N110" s="13">
        <v>1064</v>
      </c>
      <c r="O110" s="13">
        <v>25</v>
      </c>
      <c r="P110" s="13">
        <f t="shared" si="4"/>
        <v>2093.5</v>
      </c>
      <c r="Q110" s="13">
        <f t="shared" si="5"/>
        <v>32906.5</v>
      </c>
    </row>
    <row r="111" spans="1:17" x14ac:dyDescent="0.25">
      <c r="A111" s="1">
        <v>104</v>
      </c>
      <c r="B111" t="s">
        <v>1348</v>
      </c>
      <c r="C111" s="1" t="s">
        <v>468</v>
      </c>
      <c r="D111" t="s">
        <v>200</v>
      </c>
      <c r="E111" s="1" t="s">
        <v>893</v>
      </c>
      <c r="F111" s="1" t="s">
        <v>29</v>
      </c>
      <c r="G111" s="25" t="s">
        <v>987</v>
      </c>
      <c r="H111" s="25" t="s">
        <v>1347</v>
      </c>
      <c r="I111" s="13">
        <v>35000</v>
      </c>
      <c r="J111" s="13">
        <v>0</v>
      </c>
      <c r="K111" s="13">
        <v>35000</v>
      </c>
      <c r="L111" s="13">
        <v>1004.5</v>
      </c>
      <c r="M111" s="13">
        <v>0</v>
      </c>
      <c r="N111" s="13">
        <v>1064</v>
      </c>
      <c r="O111" s="13">
        <v>25</v>
      </c>
      <c r="P111" s="13">
        <f t="shared" si="4"/>
        <v>2093.5</v>
      </c>
      <c r="Q111" s="13">
        <f t="shared" si="5"/>
        <v>32906.5</v>
      </c>
    </row>
    <row r="112" spans="1:17" x14ac:dyDescent="0.25">
      <c r="A112" s="1">
        <v>105</v>
      </c>
      <c r="B112" t="s">
        <v>1020</v>
      </c>
      <c r="C112" s="1" t="s">
        <v>566</v>
      </c>
      <c r="D112" s="1" t="s">
        <v>1021</v>
      </c>
      <c r="E112" s="1" t="s">
        <v>893</v>
      </c>
      <c r="F112" s="1" t="s">
        <v>29</v>
      </c>
      <c r="G112" s="25" t="s">
        <v>906</v>
      </c>
      <c r="H112" s="25" t="s">
        <v>907</v>
      </c>
      <c r="I112" s="13">
        <v>110000</v>
      </c>
      <c r="J112" s="13">
        <v>0</v>
      </c>
      <c r="K112" s="13">
        <v>110000</v>
      </c>
      <c r="L112" s="13">
        <f t="shared" si="6"/>
        <v>3157</v>
      </c>
      <c r="M112" s="13">
        <v>14457.62</v>
      </c>
      <c r="N112" s="13">
        <f t="shared" si="7"/>
        <v>3344</v>
      </c>
      <c r="O112" s="13">
        <v>25</v>
      </c>
      <c r="P112" s="13">
        <f t="shared" si="4"/>
        <v>20983.620000000003</v>
      </c>
      <c r="Q112" s="13">
        <f t="shared" si="5"/>
        <v>89016.38</v>
      </c>
    </row>
    <row r="113" spans="1:17" x14ac:dyDescent="0.25">
      <c r="A113" s="1">
        <v>106</v>
      </c>
      <c r="B113" t="s">
        <v>1022</v>
      </c>
      <c r="C113" s="1" t="s">
        <v>566</v>
      </c>
      <c r="D113" s="1" t="s">
        <v>200</v>
      </c>
      <c r="E113" s="1" t="s">
        <v>893</v>
      </c>
      <c r="F113" s="1" t="s">
        <v>29</v>
      </c>
      <c r="G113" s="25" t="s">
        <v>906</v>
      </c>
      <c r="H113" s="25" t="s">
        <v>907</v>
      </c>
      <c r="I113" s="13">
        <v>35000</v>
      </c>
      <c r="J113" s="13">
        <v>0</v>
      </c>
      <c r="K113" s="13">
        <v>35000</v>
      </c>
      <c r="L113" s="13">
        <f t="shared" si="6"/>
        <v>1004.5</v>
      </c>
      <c r="M113" s="13">
        <v>0</v>
      </c>
      <c r="N113" s="13">
        <f t="shared" si="7"/>
        <v>1064</v>
      </c>
      <c r="O113" s="13">
        <v>25</v>
      </c>
      <c r="P113" s="13">
        <f t="shared" si="4"/>
        <v>2093.5</v>
      </c>
      <c r="Q113" s="13">
        <f t="shared" si="5"/>
        <v>32906.5</v>
      </c>
    </row>
    <row r="114" spans="1:17" x14ac:dyDescent="0.25">
      <c r="A114" s="1">
        <v>107</v>
      </c>
      <c r="B114" t="s">
        <v>1023</v>
      </c>
      <c r="C114" s="1" t="s">
        <v>566</v>
      </c>
      <c r="D114" t="s">
        <v>1024</v>
      </c>
      <c r="E114" s="1" t="s">
        <v>893</v>
      </c>
      <c r="F114" s="1" t="s">
        <v>29</v>
      </c>
      <c r="G114" s="25" t="s">
        <v>930</v>
      </c>
      <c r="H114" s="25" t="s">
        <v>931</v>
      </c>
      <c r="I114" s="13">
        <v>35000</v>
      </c>
      <c r="J114" s="13">
        <v>0</v>
      </c>
      <c r="K114" s="13">
        <v>35000</v>
      </c>
      <c r="L114" s="13">
        <f t="shared" si="6"/>
        <v>1004.5</v>
      </c>
      <c r="M114" s="13">
        <v>0</v>
      </c>
      <c r="N114" s="13">
        <f t="shared" si="7"/>
        <v>1064</v>
      </c>
      <c r="O114" s="13">
        <v>25</v>
      </c>
      <c r="P114" s="13">
        <f t="shared" si="4"/>
        <v>2093.5</v>
      </c>
      <c r="Q114" s="13">
        <f t="shared" si="5"/>
        <v>32906.5</v>
      </c>
    </row>
    <row r="115" spans="1:17" x14ac:dyDescent="0.25">
      <c r="A115" s="1">
        <v>108</v>
      </c>
      <c r="B115" t="s">
        <v>1432</v>
      </c>
      <c r="C115" s="1" t="s">
        <v>566</v>
      </c>
      <c r="D115" t="s">
        <v>925</v>
      </c>
      <c r="E115" s="1" t="s">
        <v>893</v>
      </c>
      <c r="F115" s="1" t="s">
        <v>37</v>
      </c>
      <c r="G115" s="25" t="s">
        <v>1344</v>
      </c>
      <c r="H115" s="25" t="s">
        <v>1431</v>
      </c>
      <c r="I115" s="13">
        <v>30000</v>
      </c>
      <c r="J115" s="13">
        <v>0</v>
      </c>
      <c r="K115" s="13">
        <v>30000</v>
      </c>
      <c r="L115" s="13">
        <v>861</v>
      </c>
      <c r="M115" s="13">
        <v>0</v>
      </c>
      <c r="N115" s="13">
        <v>912</v>
      </c>
      <c r="O115" s="13">
        <v>25</v>
      </c>
      <c r="P115" s="13">
        <f t="shared" si="4"/>
        <v>1798</v>
      </c>
      <c r="Q115" s="13">
        <f t="shared" si="5"/>
        <v>28202</v>
      </c>
    </row>
    <row r="116" spans="1:17" x14ac:dyDescent="0.25">
      <c r="A116" s="1">
        <v>109</v>
      </c>
      <c r="B116" t="s">
        <v>1350</v>
      </c>
      <c r="C116" s="1" t="s">
        <v>566</v>
      </c>
      <c r="D116" t="s">
        <v>186</v>
      </c>
      <c r="E116" s="1" t="s">
        <v>893</v>
      </c>
      <c r="F116" s="1" t="s">
        <v>29</v>
      </c>
      <c r="G116" s="25" t="s">
        <v>987</v>
      </c>
      <c r="H116" s="25" t="s">
        <v>1347</v>
      </c>
      <c r="I116" s="13">
        <v>45000</v>
      </c>
      <c r="J116" s="13">
        <v>0</v>
      </c>
      <c r="K116" s="13">
        <v>45000</v>
      </c>
      <c r="L116" s="13">
        <v>1291.5</v>
      </c>
      <c r="M116" s="13">
        <v>1148.33</v>
      </c>
      <c r="N116" s="13">
        <v>1368</v>
      </c>
      <c r="O116" s="13">
        <v>10642.47</v>
      </c>
      <c r="P116" s="13">
        <f t="shared" si="4"/>
        <v>14450.3</v>
      </c>
      <c r="Q116" s="13">
        <f t="shared" si="5"/>
        <v>30549.7</v>
      </c>
    </row>
    <row r="117" spans="1:17" x14ac:dyDescent="0.25">
      <c r="A117" s="1">
        <v>110</v>
      </c>
      <c r="B117" t="s">
        <v>1526</v>
      </c>
      <c r="C117" s="1" t="s">
        <v>566</v>
      </c>
      <c r="D117" t="s">
        <v>186</v>
      </c>
      <c r="E117" s="1" t="s">
        <v>893</v>
      </c>
      <c r="F117" s="1" t="s">
        <v>29</v>
      </c>
      <c r="G117" s="25" t="s">
        <v>1527</v>
      </c>
      <c r="H117" s="25" t="s">
        <v>1528</v>
      </c>
      <c r="I117" s="13">
        <v>35000</v>
      </c>
      <c r="J117" s="13">
        <v>0</v>
      </c>
      <c r="K117" s="13">
        <v>35000</v>
      </c>
      <c r="L117" s="13">
        <v>1004.5</v>
      </c>
      <c r="M117" s="13">
        <v>0</v>
      </c>
      <c r="N117" s="13">
        <v>1064</v>
      </c>
      <c r="O117" s="13">
        <v>25</v>
      </c>
      <c r="P117" s="13">
        <v>2093.5</v>
      </c>
      <c r="Q117" s="13">
        <v>32906.5</v>
      </c>
    </row>
    <row r="118" spans="1:17" x14ac:dyDescent="0.25">
      <c r="A118" s="1">
        <v>111</v>
      </c>
      <c r="B118" s="1" t="s">
        <v>1025</v>
      </c>
      <c r="C118" s="1" t="s">
        <v>410</v>
      </c>
      <c r="D118" s="1" t="s">
        <v>1021</v>
      </c>
      <c r="E118" s="1" t="s">
        <v>893</v>
      </c>
      <c r="F118" s="1" t="s">
        <v>29</v>
      </c>
      <c r="G118" s="25" t="s">
        <v>906</v>
      </c>
      <c r="H118" s="25" t="s">
        <v>907</v>
      </c>
      <c r="I118" s="13">
        <v>110000</v>
      </c>
      <c r="J118" s="13">
        <v>0</v>
      </c>
      <c r="K118" s="13">
        <v>110000</v>
      </c>
      <c r="L118" s="13">
        <f t="shared" si="6"/>
        <v>3157</v>
      </c>
      <c r="M118" s="13">
        <v>14457.62</v>
      </c>
      <c r="N118" s="13">
        <f t="shared" si="7"/>
        <v>3344</v>
      </c>
      <c r="O118" s="13">
        <v>25</v>
      </c>
      <c r="P118" s="13">
        <f t="shared" si="4"/>
        <v>20983.620000000003</v>
      </c>
      <c r="Q118" s="13">
        <f t="shared" si="5"/>
        <v>89016.38</v>
      </c>
    </row>
    <row r="119" spans="1:17" x14ac:dyDescent="0.25">
      <c r="A119" s="1">
        <v>112</v>
      </c>
      <c r="B119" s="1" t="s">
        <v>1026</v>
      </c>
      <c r="C119" s="1" t="s">
        <v>410</v>
      </c>
      <c r="D119" s="1" t="s">
        <v>200</v>
      </c>
      <c r="E119" s="1" t="s">
        <v>893</v>
      </c>
      <c r="F119" s="1" t="s">
        <v>29</v>
      </c>
      <c r="G119" s="25" t="s">
        <v>917</v>
      </c>
      <c r="H119" s="25" t="s">
        <v>918</v>
      </c>
      <c r="I119" s="13">
        <v>35000</v>
      </c>
      <c r="J119" s="13">
        <v>0</v>
      </c>
      <c r="K119" s="13">
        <v>35000</v>
      </c>
      <c r="L119" s="13">
        <f t="shared" si="6"/>
        <v>1004.5</v>
      </c>
      <c r="M119" s="13">
        <v>0</v>
      </c>
      <c r="N119" s="13">
        <f t="shared" si="7"/>
        <v>1064</v>
      </c>
      <c r="O119" s="13">
        <v>25</v>
      </c>
      <c r="P119" s="13">
        <f t="shared" si="4"/>
        <v>2093.5</v>
      </c>
      <c r="Q119" s="13">
        <f t="shared" si="5"/>
        <v>32906.5</v>
      </c>
    </row>
    <row r="120" spans="1:17" x14ac:dyDescent="0.25">
      <c r="A120" s="1">
        <v>113</v>
      </c>
      <c r="B120" s="1" t="s">
        <v>1027</v>
      </c>
      <c r="C120" s="1" t="s">
        <v>410</v>
      </c>
      <c r="D120" s="1" t="s">
        <v>328</v>
      </c>
      <c r="E120" s="1" t="s">
        <v>893</v>
      </c>
      <c r="F120" s="1" t="s">
        <v>29</v>
      </c>
      <c r="G120" s="25" t="s">
        <v>894</v>
      </c>
      <c r="H120" s="25" t="s">
        <v>895</v>
      </c>
      <c r="I120" s="13">
        <v>50000</v>
      </c>
      <c r="K120" s="13">
        <v>50000</v>
      </c>
      <c r="L120" s="13">
        <f t="shared" si="6"/>
        <v>1435</v>
      </c>
      <c r="M120" s="13">
        <v>1854</v>
      </c>
      <c r="N120" s="13">
        <f t="shared" si="7"/>
        <v>1520</v>
      </c>
      <c r="O120" s="13">
        <v>6139.23</v>
      </c>
      <c r="P120" s="13">
        <f t="shared" si="4"/>
        <v>10948.23</v>
      </c>
      <c r="Q120" s="13">
        <f t="shared" si="5"/>
        <v>39051.770000000004</v>
      </c>
    </row>
    <row r="121" spans="1:17" x14ac:dyDescent="0.25">
      <c r="A121" s="1">
        <v>114</v>
      </c>
      <c r="B121" t="s">
        <v>1028</v>
      </c>
      <c r="C121" s="1" t="s">
        <v>410</v>
      </c>
      <c r="D121" s="1" t="s">
        <v>200</v>
      </c>
      <c r="E121" s="1" t="s">
        <v>893</v>
      </c>
      <c r="F121" s="1" t="s">
        <v>29</v>
      </c>
      <c r="G121" s="25" t="s">
        <v>917</v>
      </c>
      <c r="H121" s="25" t="s">
        <v>918</v>
      </c>
      <c r="I121" s="13">
        <v>35000</v>
      </c>
      <c r="J121" s="13">
        <v>0</v>
      </c>
      <c r="K121" s="13">
        <v>35000</v>
      </c>
      <c r="L121" s="13">
        <f t="shared" si="6"/>
        <v>1004.5</v>
      </c>
      <c r="M121" s="13">
        <v>0</v>
      </c>
      <c r="N121" s="13">
        <f t="shared" si="7"/>
        <v>1064</v>
      </c>
      <c r="O121" s="13">
        <v>25</v>
      </c>
      <c r="P121" s="13">
        <f t="shared" si="4"/>
        <v>2093.5</v>
      </c>
      <c r="Q121" s="13">
        <f t="shared" si="5"/>
        <v>32906.5</v>
      </c>
    </row>
    <row r="122" spans="1:17" ht="30" x14ac:dyDescent="0.25">
      <c r="A122" s="1">
        <v>115</v>
      </c>
      <c r="B122" t="s">
        <v>1029</v>
      </c>
      <c r="C122" s="1" t="s">
        <v>1030</v>
      </c>
      <c r="D122" s="1" t="s">
        <v>200</v>
      </c>
      <c r="E122" s="1" t="s">
        <v>893</v>
      </c>
      <c r="F122" s="1" t="s">
        <v>29</v>
      </c>
      <c r="G122" s="25" t="s">
        <v>894</v>
      </c>
      <c r="H122" s="25" t="s">
        <v>895</v>
      </c>
      <c r="I122" s="13">
        <v>50000</v>
      </c>
      <c r="J122" s="13">
        <v>0</v>
      </c>
      <c r="K122" s="13">
        <v>50000</v>
      </c>
      <c r="L122" s="13">
        <f t="shared" si="6"/>
        <v>1435</v>
      </c>
      <c r="M122" s="13">
        <v>1854</v>
      </c>
      <c r="N122" s="13">
        <f t="shared" si="7"/>
        <v>1520</v>
      </c>
      <c r="O122" s="13">
        <v>4546.6000000000004</v>
      </c>
      <c r="P122" s="13">
        <f t="shared" si="4"/>
        <v>9355.6</v>
      </c>
      <c r="Q122" s="13">
        <f t="shared" si="5"/>
        <v>40644.400000000001</v>
      </c>
    </row>
    <row r="123" spans="1:17" x14ac:dyDescent="0.25">
      <c r="A123" s="1">
        <v>116</v>
      </c>
      <c r="B123" t="s">
        <v>1031</v>
      </c>
      <c r="C123" s="1" t="s">
        <v>410</v>
      </c>
      <c r="D123" s="1" t="s">
        <v>328</v>
      </c>
      <c r="E123" s="1" t="s">
        <v>893</v>
      </c>
      <c r="F123" s="1" t="s">
        <v>29</v>
      </c>
      <c r="G123" s="25" t="s">
        <v>946</v>
      </c>
      <c r="H123" s="25" t="s">
        <v>930</v>
      </c>
      <c r="I123" s="13">
        <v>35000</v>
      </c>
      <c r="J123" s="13">
        <v>0</v>
      </c>
      <c r="K123" s="13">
        <v>35000</v>
      </c>
      <c r="L123" s="13">
        <f t="shared" si="6"/>
        <v>1004.5</v>
      </c>
      <c r="M123" s="13">
        <v>0</v>
      </c>
      <c r="N123" s="13">
        <f t="shared" si="7"/>
        <v>1064</v>
      </c>
      <c r="O123" s="13">
        <v>25</v>
      </c>
      <c r="P123" s="13">
        <f t="shared" si="4"/>
        <v>2093.5</v>
      </c>
      <c r="Q123" s="13">
        <f t="shared" si="5"/>
        <v>32906.5</v>
      </c>
    </row>
    <row r="124" spans="1:17" x14ac:dyDescent="0.25">
      <c r="A124" s="1">
        <v>117</v>
      </c>
      <c r="B124" t="s">
        <v>1032</v>
      </c>
      <c r="C124" s="1" t="s">
        <v>410</v>
      </c>
      <c r="D124" s="1" t="s">
        <v>200</v>
      </c>
      <c r="E124" s="1" t="s">
        <v>893</v>
      </c>
      <c r="F124" s="1" t="s">
        <v>29</v>
      </c>
      <c r="G124" s="25" t="s">
        <v>906</v>
      </c>
      <c r="H124" s="25" t="s">
        <v>907</v>
      </c>
      <c r="I124" s="13">
        <v>35000</v>
      </c>
      <c r="J124" s="13">
        <v>0</v>
      </c>
      <c r="K124" s="13">
        <v>35000</v>
      </c>
      <c r="L124" s="13">
        <f t="shared" si="6"/>
        <v>1004.5</v>
      </c>
      <c r="M124" s="13">
        <v>0</v>
      </c>
      <c r="N124" s="13">
        <f t="shared" si="7"/>
        <v>1064</v>
      </c>
      <c r="O124" s="13">
        <v>25</v>
      </c>
      <c r="P124" s="13">
        <f t="shared" si="4"/>
        <v>2093.5</v>
      </c>
      <c r="Q124" s="13">
        <f t="shared" si="5"/>
        <v>32906.5</v>
      </c>
    </row>
    <row r="125" spans="1:17" x14ac:dyDescent="0.25">
      <c r="A125" s="1">
        <v>118</v>
      </c>
      <c r="B125" t="s">
        <v>1033</v>
      </c>
      <c r="C125" s="1" t="s">
        <v>700</v>
      </c>
      <c r="D125" s="1" t="s">
        <v>200</v>
      </c>
      <c r="E125" s="1" t="s">
        <v>893</v>
      </c>
      <c r="F125" s="1" t="s">
        <v>37</v>
      </c>
      <c r="G125" s="25" t="s">
        <v>946</v>
      </c>
      <c r="H125" s="25" t="s">
        <v>930</v>
      </c>
      <c r="I125" s="13">
        <v>35000</v>
      </c>
      <c r="J125" s="13">
        <v>0</v>
      </c>
      <c r="K125" s="13">
        <v>35000</v>
      </c>
      <c r="L125" s="13">
        <f t="shared" si="6"/>
        <v>1004.5</v>
      </c>
      <c r="M125" s="13">
        <v>0</v>
      </c>
      <c r="N125" s="13">
        <f t="shared" si="7"/>
        <v>1064</v>
      </c>
      <c r="O125" s="13">
        <v>25</v>
      </c>
      <c r="P125" s="13">
        <f t="shared" si="4"/>
        <v>2093.5</v>
      </c>
      <c r="Q125" s="13">
        <f t="shared" si="5"/>
        <v>32906.5</v>
      </c>
    </row>
    <row r="126" spans="1:17" x14ac:dyDescent="0.25">
      <c r="A126" s="1">
        <v>119</v>
      </c>
      <c r="B126" t="s">
        <v>1034</v>
      </c>
      <c r="C126" s="1" t="s">
        <v>805</v>
      </c>
      <c r="D126" s="1" t="s">
        <v>1035</v>
      </c>
      <c r="E126" s="1" t="s">
        <v>893</v>
      </c>
      <c r="F126" s="1" t="s">
        <v>37</v>
      </c>
      <c r="G126" s="25" t="s">
        <v>901</v>
      </c>
      <c r="H126" s="25" t="s">
        <v>902</v>
      </c>
      <c r="I126" s="13">
        <v>35000</v>
      </c>
      <c r="J126" s="13">
        <v>0</v>
      </c>
      <c r="K126" s="13">
        <v>35000</v>
      </c>
      <c r="L126" s="13">
        <f t="shared" si="6"/>
        <v>1004.5</v>
      </c>
      <c r="M126" s="13">
        <v>0</v>
      </c>
      <c r="N126" s="13">
        <f t="shared" si="7"/>
        <v>1064</v>
      </c>
      <c r="O126" s="13">
        <v>425</v>
      </c>
      <c r="P126" s="13">
        <f t="shared" si="4"/>
        <v>2493.5</v>
      </c>
      <c r="Q126" s="13">
        <f t="shared" si="5"/>
        <v>32506.5</v>
      </c>
    </row>
    <row r="127" spans="1:17" x14ac:dyDescent="0.25">
      <c r="A127" s="1">
        <v>120</v>
      </c>
      <c r="B127" t="s">
        <v>1036</v>
      </c>
      <c r="C127" s="1" t="s">
        <v>805</v>
      </c>
      <c r="D127" s="1" t="s">
        <v>1035</v>
      </c>
      <c r="E127" s="1" t="s">
        <v>893</v>
      </c>
      <c r="F127" s="1" t="s">
        <v>37</v>
      </c>
      <c r="G127" s="25" t="s">
        <v>917</v>
      </c>
      <c r="H127" s="25" t="s">
        <v>938</v>
      </c>
      <c r="I127" s="13">
        <v>35000</v>
      </c>
      <c r="J127" s="13">
        <v>0</v>
      </c>
      <c r="K127" s="13">
        <v>35000</v>
      </c>
      <c r="L127" s="13">
        <f t="shared" si="6"/>
        <v>1004.5</v>
      </c>
      <c r="M127" s="13">
        <v>0</v>
      </c>
      <c r="N127" s="13">
        <f t="shared" si="7"/>
        <v>1064</v>
      </c>
      <c r="O127" s="13">
        <v>25</v>
      </c>
      <c r="P127" s="13">
        <f t="shared" si="4"/>
        <v>2093.5</v>
      </c>
      <c r="Q127" s="13">
        <f t="shared" si="5"/>
        <v>32906.5</v>
      </c>
    </row>
    <row r="128" spans="1:17" ht="30" x14ac:dyDescent="0.25">
      <c r="A128" s="1">
        <v>121</v>
      </c>
      <c r="B128" t="s">
        <v>1037</v>
      </c>
      <c r="C128" s="1" t="s">
        <v>805</v>
      </c>
      <c r="D128" s="1" t="s">
        <v>1038</v>
      </c>
      <c r="E128" s="1" t="s">
        <v>893</v>
      </c>
      <c r="F128" s="1" t="s">
        <v>37</v>
      </c>
      <c r="G128" s="25" t="s">
        <v>901</v>
      </c>
      <c r="H128" s="25" t="s">
        <v>902</v>
      </c>
      <c r="I128" s="13">
        <v>30000</v>
      </c>
      <c r="J128" s="13">
        <v>0</v>
      </c>
      <c r="K128" s="13">
        <v>30000</v>
      </c>
      <c r="L128" s="13">
        <f t="shared" si="6"/>
        <v>861</v>
      </c>
      <c r="M128" s="13">
        <v>0</v>
      </c>
      <c r="N128" s="13">
        <f t="shared" si="7"/>
        <v>912</v>
      </c>
      <c r="O128" s="13">
        <v>25</v>
      </c>
      <c r="P128" s="13">
        <f t="shared" si="4"/>
        <v>1798</v>
      </c>
      <c r="Q128" s="13">
        <f t="shared" si="5"/>
        <v>28202</v>
      </c>
    </row>
    <row r="129" spans="1:16357" x14ac:dyDescent="0.25">
      <c r="A129" s="1">
        <v>122</v>
      </c>
      <c r="B129" t="s">
        <v>1039</v>
      </c>
      <c r="C129" s="1" t="s">
        <v>805</v>
      </c>
      <c r="D129" t="s">
        <v>100</v>
      </c>
      <c r="E129" s="1" t="s">
        <v>893</v>
      </c>
      <c r="F129" s="1" t="s">
        <v>29</v>
      </c>
      <c r="G129" s="25" t="s">
        <v>895</v>
      </c>
      <c r="H129" s="25" t="s">
        <v>903</v>
      </c>
      <c r="I129" s="13">
        <v>35000</v>
      </c>
      <c r="J129" s="13">
        <v>0</v>
      </c>
      <c r="K129" s="13">
        <v>35000</v>
      </c>
      <c r="L129" s="13">
        <f t="shared" si="6"/>
        <v>1004.5</v>
      </c>
      <c r="M129" s="13">
        <v>0</v>
      </c>
      <c r="N129" s="13">
        <v>1064</v>
      </c>
      <c r="O129" s="13">
        <v>25</v>
      </c>
      <c r="P129" s="13">
        <f t="shared" si="4"/>
        <v>2093.5</v>
      </c>
      <c r="Q129" s="13">
        <f t="shared" si="5"/>
        <v>32906.5</v>
      </c>
    </row>
    <row r="130" spans="1:16357" x14ac:dyDescent="0.25">
      <c r="A130" s="1">
        <v>123</v>
      </c>
      <c r="B130" t="s">
        <v>1040</v>
      </c>
      <c r="C130" s="1" t="s">
        <v>805</v>
      </c>
      <c r="D130" t="s">
        <v>100</v>
      </c>
      <c r="E130" s="1" t="s">
        <v>893</v>
      </c>
      <c r="F130" s="1" t="s">
        <v>29</v>
      </c>
      <c r="G130" s="25" t="s">
        <v>895</v>
      </c>
      <c r="H130" s="25" t="s">
        <v>903</v>
      </c>
      <c r="I130" s="13">
        <v>35000</v>
      </c>
      <c r="J130" s="13">
        <v>0</v>
      </c>
      <c r="K130" s="13">
        <v>35000</v>
      </c>
      <c r="L130" s="13">
        <v>1004.5</v>
      </c>
      <c r="M130" s="13">
        <v>0</v>
      </c>
      <c r="N130" s="13">
        <v>1064</v>
      </c>
      <c r="O130" s="13">
        <v>425</v>
      </c>
      <c r="P130" s="13">
        <f t="shared" si="4"/>
        <v>2493.5</v>
      </c>
      <c r="Q130" s="13">
        <f t="shared" si="5"/>
        <v>32506.5</v>
      </c>
    </row>
    <row r="131" spans="1:16357" x14ac:dyDescent="0.25">
      <c r="A131" s="1">
        <v>124</v>
      </c>
      <c r="B131" t="s">
        <v>1319</v>
      </c>
      <c r="C131" s="1" t="s">
        <v>805</v>
      </c>
      <c r="D131" t="s">
        <v>100</v>
      </c>
      <c r="E131" s="1" t="s">
        <v>893</v>
      </c>
      <c r="F131" s="1" t="s">
        <v>29</v>
      </c>
      <c r="G131" s="25" t="s">
        <v>1343</v>
      </c>
      <c r="H131" s="25" t="s">
        <v>1344</v>
      </c>
      <c r="I131" s="13">
        <v>50000</v>
      </c>
      <c r="J131" s="13">
        <v>0</v>
      </c>
      <c r="K131" s="13">
        <v>50000</v>
      </c>
      <c r="L131" s="13">
        <v>1435</v>
      </c>
      <c r="M131" s="13">
        <v>1596.68</v>
      </c>
      <c r="N131" s="13">
        <v>1520</v>
      </c>
      <c r="O131" s="13">
        <v>1740.46</v>
      </c>
      <c r="P131" s="13">
        <f t="shared" si="4"/>
        <v>6292.14</v>
      </c>
      <c r="Q131" s="13">
        <f t="shared" si="5"/>
        <v>43707.86</v>
      </c>
    </row>
    <row r="132" spans="1:16357" x14ac:dyDescent="0.25">
      <c r="A132" s="1">
        <v>125</v>
      </c>
      <c r="B132" t="s">
        <v>1321</v>
      </c>
      <c r="C132" s="1" t="s">
        <v>805</v>
      </c>
      <c r="D132" t="s">
        <v>1012</v>
      </c>
      <c r="E132" s="1" t="s">
        <v>893</v>
      </c>
      <c r="F132" s="1" t="s">
        <v>37</v>
      </c>
      <c r="G132" s="25" t="s">
        <v>1343</v>
      </c>
      <c r="H132" s="25" t="s">
        <v>1344</v>
      </c>
      <c r="I132" s="13">
        <v>40000</v>
      </c>
      <c r="J132" s="13">
        <v>0</v>
      </c>
      <c r="K132" s="13">
        <v>40000</v>
      </c>
      <c r="L132" s="13">
        <v>1148</v>
      </c>
      <c r="M132" s="13">
        <v>0</v>
      </c>
      <c r="N132" s="13">
        <v>1216</v>
      </c>
      <c r="O132" s="13">
        <v>3455.92</v>
      </c>
      <c r="P132" s="13">
        <f t="shared" si="4"/>
        <v>5819.92</v>
      </c>
      <c r="Q132" s="13">
        <f t="shared" si="5"/>
        <v>34180.080000000002</v>
      </c>
    </row>
    <row r="133" spans="1:16357" x14ac:dyDescent="0.25">
      <c r="A133" s="1">
        <v>126</v>
      </c>
      <c r="B133" t="s">
        <v>1322</v>
      </c>
      <c r="C133" s="1" t="s">
        <v>805</v>
      </c>
      <c r="D133" t="s">
        <v>200</v>
      </c>
      <c r="E133" s="1" t="s">
        <v>893</v>
      </c>
      <c r="F133" s="1" t="s">
        <v>37</v>
      </c>
      <c r="G133" s="25" t="s">
        <v>1343</v>
      </c>
      <c r="H133" s="25" t="s">
        <v>1344</v>
      </c>
      <c r="I133" s="13">
        <v>50000</v>
      </c>
      <c r="J133" s="13">
        <v>0</v>
      </c>
      <c r="K133" s="13">
        <v>50000</v>
      </c>
      <c r="L133" s="13">
        <v>1435</v>
      </c>
      <c r="M133" s="13">
        <v>1854</v>
      </c>
      <c r="N133" s="13">
        <v>1520</v>
      </c>
      <c r="O133" s="13">
        <v>25</v>
      </c>
      <c r="P133" s="13">
        <f t="shared" si="4"/>
        <v>4834</v>
      </c>
      <c r="Q133" s="13">
        <f t="shared" si="5"/>
        <v>45166</v>
      </c>
    </row>
    <row r="134" spans="1:16357" x14ac:dyDescent="0.25">
      <c r="A134" s="1">
        <v>127</v>
      </c>
      <c r="B134" t="s">
        <v>1433</v>
      </c>
      <c r="C134" s="1" t="s">
        <v>805</v>
      </c>
      <c r="D134" t="s">
        <v>200</v>
      </c>
      <c r="E134" s="1" t="s">
        <v>893</v>
      </c>
      <c r="F134" s="1" t="s">
        <v>29</v>
      </c>
      <c r="G134" s="25" t="s">
        <v>1344</v>
      </c>
      <c r="H134" s="25" t="s">
        <v>1431</v>
      </c>
      <c r="I134" s="13">
        <v>50000</v>
      </c>
      <c r="J134" s="13">
        <v>0</v>
      </c>
      <c r="K134" s="13">
        <v>50000</v>
      </c>
      <c r="L134" s="13">
        <v>1435</v>
      </c>
      <c r="M134" s="13">
        <v>1854</v>
      </c>
      <c r="N134" s="13">
        <v>1520</v>
      </c>
      <c r="O134" s="13">
        <v>25</v>
      </c>
      <c r="P134" s="13">
        <f t="shared" si="4"/>
        <v>4834</v>
      </c>
      <c r="Q134" s="13">
        <f t="shared" si="5"/>
        <v>45166</v>
      </c>
    </row>
    <row r="135" spans="1:16357" x14ac:dyDescent="0.25">
      <c r="A135" s="1">
        <v>128</v>
      </c>
      <c r="B135" t="s">
        <v>1484</v>
      </c>
      <c r="C135" s="1" t="s">
        <v>805</v>
      </c>
      <c r="D135" t="s">
        <v>1485</v>
      </c>
      <c r="E135" s="1" t="s">
        <v>893</v>
      </c>
      <c r="F135" s="1" t="s">
        <v>37</v>
      </c>
      <c r="G135" s="25" t="s">
        <v>1347</v>
      </c>
      <c r="H135" s="25" t="s">
        <v>1483</v>
      </c>
      <c r="I135" s="13">
        <v>35000</v>
      </c>
      <c r="J135" s="13">
        <v>0</v>
      </c>
      <c r="K135" s="13">
        <v>35000</v>
      </c>
      <c r="L135" s="13">
        <v>1004.5</v>
      </c>
      <c r="M135" s="13">
        <v>0</v>
      </c>
      <c r="N135" s="13">
        <v>1064</v>
      </c>
      <c r="O135" s="13">
        <v>25</v>
      </c>
      <c r="P135" s="13">
        <f t="shared" si="4"/>
        <v>2093.5</v>
      </c>
      <c r="Q135" s="13">
        <f t="shared" si="5"/>
        <v>32906.5</v>
      </c>
    </row>
    <row r="136" spans="1:16357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JW136"/>
      <c r="JX136"/>
      <c r="JY136"/>
      <c r="JZ136"/>
      <c r="KA136"/>
      <c r="KB136"/>
      <c r="KC136"/>
      <c r="KD136"/>
      <c r="KE136"/>
      <c r="KF136"/>
      <c r="KG136"/>
      <c r="KH136"/>
      <c r="KI136"/>
      <c r="KJ136"/>
      <c r="KK136"/>
      <c r="KL136"/>
      <c r="KM136"/>
      <c r="KN136"/>
      <c r="KO136"/>
      <c r="KP136"/>
      <c r="KQ136"/>
      <c r="KR136"/>
      <c r="KS136"/>
      <c r="KT136"/>
      <c r="KU136"/>
      <c r="KV136"/>
      <c r="KW136"/>
      <c r="KX136"/>
      <c r="KY136"/>
      <c r="KZ136"/>
      <c r="LA136"/>
      <c r="LB136"/>
      <c r="LC136"/>
      <c r="LD136"/>
      <c r="LE136"/>
      <c r="LF136"/>
      <c r="LG136"/>
      <c r="LH136"/>
      <c r="LI136"/>
      <c r="LJ136"/>
      <c r="LK136"/>
      <c r="LL136"/>
      <c r="LM136"/>
      <c r="LN136"/>
      <c r="LO136"/>
      <c r="LP136"/>
      <c r="LQ136"/>
      <c r="LR136"/>
      <c r="LS136"/>
      <c r="LT136"/>
      <c r="LU136"/>
      <c r="LV136"/>
      <c r="LW136"/>
      <c r="LX136"/>
      <c r="LY136"/>
      <c r="LZ136"/>
      <c r="MA136"/>
      <c r="MB136"/>
      <c r="MC136"/>
      <c r="MD136"/>
      <c r="ME136"/>
      <c r="MF136"/>
      <c r="MG136"/>
      <c r="MH136"/>
      <c r="MI136"/>
      <c r="MJ136"/>
      <c r="MK136"/>
      <c r="ML136"/>
      <c r="MM136"/>
      <c r="MN136"/>
      <c r="MO136"/>
      <c r="MP136"/>
      <c r="MQ136"/>
      <c r="MR136"/>
      <c r="MS136"/>
      <c r="MT136"/>
      <c r="MU136"/>
      <c r="MV136"/>
      <c r="MW136"/>
      <c r="MX136"/>
      <c r="MY136"/>
      <c r="MZ136"/>
      <c r="NA136"/>
      <c r="NB136"/>
      <c r="NC136"/>
      <c r="ND136"/>
      <c r="NE136"/>
      <c r="NF136"/>
      <c r="NG136"/>
      <c r="NH136"/>
      <c r="NI136"/>
      <c r="NJ136"/>
      <c r="NK136"/>
      <c r="NL136"/>
      <c r="NM136"/>
      <c r="NN136"/>
      <c r="NO136"/>
      <c r="NP136"/>
      <c r="NQ136"/>
      <c r="NR136"/>
      <c r="NS136"/>
      <c r="NT136"/>
      <c r="NU136"/>
      <c r="NV136"/>
      <c r="NW136"/>
      <c r="NX136"/>
      <c r="NY136"/>
      <c r="NZ136"/>
      <c r="OA136"/>
      <c r="OB136"/>
      <c r="OC136"/>
      <c r="OD136"/>
      <c r="OE136"/>
      <c r="OF136"/>
      <c r="OG136"/>
      <c r="OH136"/>
      <c r="OI136"/>
      <c r="OJ136"/>
      <c r="OK136"/>
      <c r="OL136"/>
      <c r="OM136"/>
      <c r="ON136"/>
      <c r="OO136"/>
      <c r="OP136"/>
      <c r="OQ136"/>
      <c r="OR136"/>
      <c r="OS136"/>
      <c r="OT136"/>
      <c r="OU136"/>
      <c r="OV136"/>
      <c r="OW136"/>
      <c r="OX136"/>
      <c r="OY136"/>
      <c r="OZ136"/>
      <c r="PA136"/>
      <c r="PB136"/>
      <c r="PC136"/>
      <c r="PD136"/>
      <c r="PE136"/>
      <c r="PF136"/>
      <c r="PG136"/>
      <c r="PH136"/>
      <c r="PI136"/>
      <c r="PJ136"/>
      <c r="PK136"/>
      <c r="PL136"/>
      <c r="PM136"/>
      <c r="PN136"/>
      <c r="PO136"/>
      <c r="PP136"/>
      <c r="PQ136"/>
      <c r="PR136"/>
      <c r="PS136"/>
      <c r="PT136"/>
      <c r="PU136"/>
      <c r="PV136"/>
      <c r="PW136"/>
      <c r="PX136"/>
      <c r="PY136"/>
      <c r="PZ136"/>
      <c r="QA136"/>
      <c r="QB136"/>
      <c r="QC136"/>
      <c r="QD136"/>
      <c r="QE136"/>
      <c r="QF136"/>
      <c r="QG136"/>
      <c r="QH136"/>
      <c r="QI136"/>
      <c r="QJ136"/>
      <c r="QK136"/>
      <c r="QL136"/>
      <c r="QM136"/>
      <c r="QN136"/>
      <c r="QO136"/>
      <c r="QP136"/>
      <c r="QQ136"/>
      <c r="QR136"/>
      <c r="QS136"/>
      <c r="QT136"/>
      <c r="QU136"/>
      <c r="QV136"/>
      <c r="QW136"/>
      <c r="QX136"/>
      <c r="QY136"/>
      <c r="QZ136"/>
      <c r="RA136"/>
      <c r="RB136"/>
      <c r="RC136"/>
      <c r="RD136"/>
      <c r="RE136"/>
      <c r="RF136"/>
      <c r="RG136"/>
      <c r="RH136"/>
      <c r="RI136"/>
      <c r="RJ136"/>
      <c r="RK136"/>
      <c r="RL136"/>
      <c r="RM136"/>
      <c r="RN136"/>
      <c r="RO136"/>
      <c r="RP136"/>
      <c r="RQ136"/>
      <c r="RR136"/>
      <c r="RS136"/>
      <c r="RT136"/>
      <c r="RU136"/>
      <c r="RV136"/>
      <c r="RW136"/>
      <c r="RX136"/>
      <c r="RY136"/>
      <c r="RZ136"/>
      <c r="SA136"/>
      <c r="SB136"/>
      <c r="SC136"/>
      <c r="SD136"/>
      <c r="SE136"/>
      <c r="SF136"/>
      <c r="SG136"/>
      <c r="SH136"/>
      <c r="SI136"/>
      <c r="SJ136"/>
      <c r="SK136"/>
      <c r="SL136"/>
      <c r="SM136"/>
      <c r="SN136"/>
      <c r="SO136"/>
      <c r="SP136"/>
      <c r="SQ136"/>
      <c r="SR136"/>
      <c r="SS136"/>
      <c r="ST136"/>
      <c r="SU136"/>
      <c r="SV136"/>
      <c r="SW136"/>
      <c r="SX136"/>
      <c r="SY136"/>
      <c r="SZ136"/>
      <c r="TA136"/>
      <c r="TB136"/>
      <c r="TC136"/>
      <c r="TD136"/>
      <c r="TE136"/>
      <c r="TF136"/>
      <c r="TG136"/>
      <c r="TH136"/>
      <c r="TI136"/>
      <c r="TJ136"/>
      <c r="TK136"/>
      <c r="TL136"/>
      <c r="TM136"/>
      <c r="TN136"/>
      <c r="TO136"/>
      <c r="TP136"/>
      <c r="TQ136"/>
      <c r="TR136"/>
      <c r="TS136"/>
      <c r="TT136"/>
      <c r="TU136"/>
      <c r="TV136"/>
      <c r="TW136"/>
      <c r="TX136"/>
      <c r="TY136"/>
      <c r="TZ136"/>
      <c r="UA136"/>
      <c r="UB136"/>
      <c r="UC136"/>
      <c r="UD136"/>
      <c r="UE136"/>
      <c r="UF136"/>
      <c r="UG136"/>
      <c r="UH136"/>
      <c r="UI136"/>
      <c r="UJ136"/>
      <c r="UK136"/>
      <c r="UL136"/>
      <c r="UM136"/>
      <c r="UN136"/>
      <c r="UO136"/>
      <c r="UP136"/>
      <c r="UQ136"/>
      <c r="UR136"/>
      <c r="US136"/>
      <c r="UT136"/>
      <c r="UU136"/>
      <c r="UV136"/>
      <c r="UW136"/>
      <c r="UX136"/>
      <c r="UY136"/>
      <c r="UZ136"/>
      <c r="VA136"/>
      <c r="VB136"/>
      <c r="VC136"/>
      <c r="VD136"/>
      <c r="VE136"/>
      <c r="VF136"/>
      <c r="VG136"/>
      <c r="VH136"/>
      <c r="VI136"/>
      <c r="VJ136"/>
      <c r="VK136"/>
      <c r="VL136"/>
      <c r="VM136"/>
      <c r="VN136"/>
      <c r="VO136"/>
      <c r="VP136"/>
      <c r="VQ136"/>
      <c r="VR136"/>
      <c r="VS136"/>
      <c r="VT136"/>
      <c r="VU136"/>
      <c r="VV136"/>
      <c r="VW136"/>
      <c r="VX136"/>
      <c r="VY136"/>
      <c r="VZ136"/>
      <c r="WA136"/>
      <c r="WB136"/>
      <c r="WC136"/>
      <c r="WD136"/>
      <c r="WE136"/>
      <c r="WF136"/>
      <c r="WG136"/>
      <c r="WH136"/>
      <c r="WI136"/>
      <c r="WJ136"/>
      <c r="WK136"/>
      <c r="WL136"/>
      <c r="WM136"/>
      <c r="WN136"/>
      <c r="WO136"/>
      <c r="WP136"/>
      <c r="WQ136"/>
      <c r="WR136"/>
      <c r="WS136"/>
      <c r="WT136"/>
      <c r="WU136"/>
      <c r="WV136"/>
      <c r="WW136"/>
      <c r="WX136"/>
      <c r="WY136"/>
      <c r="WZ136"/>
      <c r="XA136"/>
      <c r="XB136"/>
      <c r="XC136"/>
      <c r="XD136"/>
      <c r="XE136"/>
      <c r="XF136"/>
      <c r="XG136"/>
      <c r="XH136"/>
      <c r="XI136"/>
      <c r="XJ136"/>
      <c r="XK136"/>
      <c r="XL136"/>
      <c r="XM136"/>
      <c r="XN136"/>
      <c r="XO136"/>
      <c r="XP136"/>
      <c r="XQ136"/>
      <c r="XR136"/>
      <c r="XS136"/>
      <c r="XT136"/>
      <c r="XU136"/>
      <c r="XV136"/>
      <c r="XW136"/>
      <c r="XX136"/>
      <c r="XY136"/>
      <c r="XZ136"/>
      <c r="YA136"/>
      <c r="YB136"/>
      <c r="YC136"/>
      <c r="YD136"/>
      <c r="YE136"/>
      <c r="YF136"/>
      <c r="YG136"/>
      <c r="YH136"/>
      <c r="YI136"/>
      <c r="YJ136"/>
      <c r="YK136"/>
      <c r="YL136"/>
      <c r="YM136"/>
      <c r="YN136"/>
      <c r="YO136"/>
      <c r="YP136"/>
      <c r="YQ136"/>
      <c r="YR136"/>
      <c r="YS136"/>
      <c r="YT136"/>
      <c r="YU136"/>
      <c r="YV136"/>
      <c r="YW136"/>
      <c r="YX136"/>
      <c r="YY136"/>
      <c r="YZ136"/>
      <c r="ZA136"/>
      <c r="ZB136"/>
      <c r="ZC136"/>
      <c r="ZD136"/>
      <c r="ZE136"/>
      <c r="ZF136"/>
      <c r="ZG136"/>
      <c r="ZH136"/>
      <c r="ZI136"/>
      <c r="ZJ136"/>
      <c r="ZK136"/>
      <c r="ZL136"/>
      <c r="ZM136"/>
      <c r="ZN136"/>
      <c r="ZO136"/>
      <c r="ZP136"/>
      <c r="ZQ136"/>
      <c r="ZR136"/>
      <c r="ZS136"/>
      <c r="ZT136"/>
      <c r="ZU136"/>
      <c r="ZV136"/>
      <c r="ZW136"/>
      <c r="ZX136"/>
      <c r="ZY136"/>
      <c r="ZZ136"/>
      <c r="AAA136"/>
      <c r="AAB136"/>
      <c r="AAC136"/>
      <c r="AAD136"/>
      <c r="AAE136"/>
      <c r="AAF136"/>
      <c r="AAG136"/>
      <c r="AAH136"/>
      <c r="AAI136"/>
      <c r="AAJ136"/>
      <c r="AAK136"/>
      <c r="AAL136"/>
      <c r="AAM136"/>
      <c r="AAN136"/>
      <c r="AAO136"/>
      <c r="AAP136"/>
      <c r="AAQ136"/>
      <c r="AAR136"/>
      <c r="AAS136"/>
      <c r="AAT136"/>
      <c r="AAU136"/>
      <c r="AAV136"/>
      <c r="AAW136"/>
      <c r="AAX136"/>
      <c r="AAY136"/>
      <c r="AAZ136"/>
      <c r="ABA136"/>
      <c r="ABB136"/>
      <c r="ABC136"/>
      <c r="ABD136"/>
      <c r="ABE136"/>
      <c r="ABF136"/>
      <c r="ABG136"/>
      <c r="ABH136"/>
      <c r="ABI136"/>
      <c r="ABJ136"/>
      <c r="ABK136"/>
      <c r="ABL136"/>
      <c r="ABM136"/>
      <c r="ABN136"/>
      <c r="ABO136"/>
      <c r="ABP136"/>
      <c r="ABQ136"/>
      <c r="ABR136"/>
      <c r="ABS136"/>
      <c r="ABT136"/>
      <c r="ABU136"/>
      <c r="ABV136"/>
      <c r="ABW136"/>
      <c r="ABX136"/>
      <c r="ABY136"/>
      <c r="ABZ136"/>
      <c r="ACA136"/>
      <c r="ACB136"/>
      <c r="ACC136"/>
      <c r="ACD136"/>
      <c r="ACE136"/>
      <c r="ACF136"/>
      <c r="ACG136"/>
      <c r="ACH136"/>
      <c r="ACI136"/>
      <c r="ACJ136"/>
      <c r="ACK136"/>
      <c r="ACL136"/>
      <c r="ACM136"/>
      <c r="ACN136"/>
      <c r="ACO136"/>
      <c r="ACP136"/>
      <c r="ACQ136"/>
      <c r="ACR136"/>
      <c r="ACS136"/>
      <c r="ACT136"/>
      <c r="ACU136"/>
      <c r="ACV136"/>
      <c r="ACW136"/>
      <c r="ACX136"/>
      <c r="ACY136"/>
      <c r="ACZ136"/>
      <c r="ADA136"/>
      <c r="ADB136"/>
      <c r="ADC136"/>
      <c r="ADD136"/>
      <c r="ADE136"/>
      <c r="ADF136"/>
      <c r="ADG136"/>
      <c r="ADH136"/>
      <c r="ADI136"/>
      <c r="ADJ136"/>
      <c r="ADK136"/>
      <c r="ADL136"/>
      <c r="ADM136"/>
      <c r="ADN136"/>
      <c r="ADO136"/>
      <c r="ADP136"/>
      <c r="ADQ136"/>
      <c r="ADR136"/>
      <c r="ADS136"/>
      <c r="ADT136"/>
      <c r="ADU136"/>
      <c r="ADV136"/>
      <c r="ADW136"/>
      <c r="ADX136"/>
      <c r="ADY136"/>
      <c r="ADZ136"/>
      <c r="AEA136"/>
      <c r="AEB136"/>
      <c r="AEC136"/>
      <c r="AED136"/>
      <c r="AEE136"/>
      <c r="AEF136"/>
      <c r="AEG136"/>
      <c r="AEH136"/>
      <c r="AEI136"/>
      <c r="AEJ136"/>
      <c r="AEK136"/>
      <c r="AEL136"/>
      <c r="AEM136"/>
      <c r="AEN136"/>
      <c r="AEO136"/>
      <c r="AEP136"/>
      <c r="AEQ136"/>
      <c r="AER136"/>
      <c r="AES136"/>
      <c r="AET136"/>
      <c r="AEU136"/>
      <c r="AEV136"/>
      <c r="AEW136"/>
      <c r="AEX136"/>
      <c r="AEY136"/>
      <c r="AEZ136"/>
      <c r="AFA136"/>
      <c r="AFB136"/>
      <c r="AFC136"/>
      <c r="AFD136"/>
      <c r="AFE136"/>
      <c r="AFF136"/>
      <c r="AFG136"/>
      <c r="AFH136"/>
      <c r="AFI136"/>
      <c r="AFJ136"/>
      <c r="AFK136"/>
      <c r="AFL136"/>
      <c r="AFM136"/>
      <c r="AFN136"/>
      <c r="AFO136"/>
      <c r="AFP136"/>
      <c r="AFQ136"/>
      <c r="AFR136"/>
      <c r="AFS136"/>
      <c r="AFT136"/>
      <c r="AFU136"/>
      <c r="AFV136"/>
      <c r="AFW136"/>
      <c r="AFX136"/>
      <c r="AFY136"/>
      <c r="AFZ136"/>
      <c r="AGA136"/>
      <c r="AGB136"/>
      <c r="AGC136"/>
      <c r="AGD136"/>
      <c r="AGE136"/>
      <c r="AGF136"/>
      <c r="AGG136"/>
      <c r="AGH136"/>
      <c r="AGI136"/>
      <c r="AGJ136"/>
      <c r="AGK136"/>
      <c r="AGL136"/>
      <c r="AGM136"/>
      <c r="AGN136"/>
      <c r="AGO136"/>
      <c r="AGP136"/>
      <c r="AGQ136"/>
      <c r="AGR136"/>
      <c r="AGS136"/>
      <c r="AGT136"/>
      <c r="AGU136"/>
      <c r="AGV136"/>
      <c r="AGW136"/>
      <c r="AGX136"/>
      <c r="AGY136"/>
      <c r="AGZ136"/>
      <c r="AHA136"/>
      <c r="AHB136"/>
      <c r="AHC136"/>
      <c r="AHD136"/>
      <c r="AHE136"/>
      <c r="AHF136"/>
      <c r="AHG136"/>
      <c r="AHH136"/>
      <c r="AHI136"/>
      <c r="AHJ136"/>
      <c r="AHK136"/>
      <c r="AHL136"/>
      <c r="AHM136"/>
      <c r="AHN136"/>
      <c r="AHO136"/>
      <c r="AHP136"/>
      <c r="AHQ136"/>
      <c r="AHR136"/>
      <c r="AHS136"/>
      <c r="AHT136"/>
      <c r="AHU136"/>
      <c r="AHV136"/>
      <c r="AHW136"/>
      <c r="AHX136"/>
      <c r="AHY136"/>
      <c r="AHZ136"/>
      <c r="AIA136"/>
      <c r="AIB136"/>
      <c r="AIC136"/>
      <c r="AID136"/>
      <c r="AIE136"/>
      <c r="AIF136"/>
      <c r="AIG136"/>
      <c r="AIH136"/>
      <c r="AII136"/>
      <c r="AIJ136"/>
      <c r="AIK136"/>
      <c r="AIL136"/>
      <c r="AIM136"/>
      <c r="AIN136"/>
      <c r="AIO136"/>
      <c r="AIP136"/>
      <c r="AIQ136"/>
      <c r="AIR136"/>
      <c r="AIS136"/>
      <c r="AIT136"/>
      <c r="AIU136"/>
      <c r="AIV136"/>
      <c r="AIW136"/>
      <c r="AIX136"/>
      <c r="AIY136"/>
      <c r="AIZ136"/>
      <c r="AJA136"/>
      <c r="AJB136"/>
      <c r="AJC136"/>
      <c r="AJD136"/>
      <c r="AJE136"/>
      <c r="AJF136"/>
      <c r="AJG136"/>
      <c r="AJH136"/>
      <c r="AJI136"/>
      <c r="AJJ136"/>
      <c r="AJK136"/>
      <c r="AJL136"/>
      <c r="AJM136"/>
      <c r="AJN136"/>
      <c r="AJO136"/>
      <c r="AJP136"/>
      <c r="AJQ136"/>
      <c r="AJR136"/>
      <c r="AJS136"/>
      <c r="AJT136"/>
      <c r="AJU136"/>
      <c r="AJV136"/>
      <c r="AJW136"/>
      <c r="AJX136"/>
      <c r="AJY136"/>
      <c r="AJZ136"/>
      <c r="AKA136"/>
      <c r="AKB136"/>
      <c r="AKC136"/>
      <c r="AKD136"/>
      <c r="AKE136"/>
      <c r="AKF136"/>
      <c r="AKG136"/>
      <c r="AKH136"/>
      <c r="AKI136"/>
      <c r="AKJ136"/>
      <c r="AKK136"/>
      <c r="AKL136"/>
      <c r="AKM136"/>
      <c r="AKN136"/>
      <c r="AKO136"/>
      <c r="AKP136"/>
      <c r="AKQ136"/>
      <c r="AKR136"/>
      <c r="AKS136"/>
      <c r="AKT136"/>
      <c r="AKU136"/>
      <c r="AKV136"/>
      <c r="AKW136"/>
      <c r="AKX136"/>
      <c r="AKY136"/>
      <c r="AKZ136"/>
      <c r="ALA136"/>
      <c r="ALB136"/>
      <c r="ALC136"/>
      <c r="ALD136"/>
      <c r="ALE136"/>
      <c r="ALF136"/>
      <c r="ALG136"/>
      <c r="ALH136"/>
      <c r="ALI136"/>
      <c r="ALJ136"/>
      <c r="ALK136"/>
      <c r="ALL136"/>
      <c r="ALM136"/>
      <c r="ALN136"/>
      <c r="ALO136"/>
      <c r="ALP136"/>
      <c r="ALQ136"/>
      <c r="ALR136"/>
      <c r="ALS136"/>
      <c r="ALT136"/>
      <c r="ALU136"/>
      <c r="ALV136"/>
      <c r="ALW136"/>
      <c r="ALX136"/>
      <c r="ALY136"/>
      <c r="ALZ136"/>
      <c r="AMA136"/>
      <c r="AMB136"/>
      <c r="AMC136"/>
      <c r="AMD136"/>
      <c r="AME136"/>
      <c r="AMF136"/>
      <c r="AMG136"/>
      <c r="AMH136"/>
      <c r="AMI136"/>
      <c r="AMJ136"/>
      <c r="AMK136"/>
      <c r="AML136"/>
      <c r="AMM136"/>
      <c r="AMN136"/>
      <c r="AMO136"/>
      <c r="AMP136"/>
      <c r="AMQ136"/>
      <c r="AMR136"/>
      <c r="AMS136"/>
      <c r="AMT136"/>
      <c r="AMU136"/>
      <c r="AMV136"/>
      <c r="AMW136"/>
      <c r="AMX136"/>
      <c r="AMY136"/>
      <c r="AMZ136"/>
      <c r="ANA136"/>
      <c r="ANB136"/>
      <c r="ANC136"/>
      <c r="AND136"/>
      <c r="ANE136"/>
      <c r="ANF136"/>
      <c r="ANG136"/>
      <c r="ANH136"/>
      <c r="ANI136"/>
      <c r="ANJ136"/>
      <c r="ANK136"/>
      <c r="ANL136"/>
      <c r="ANM136"/>
      <c r="ANN136"/>
      <c r="ANO136"/>
      <c r="ANP136"/>
      <c r="ANQ136"/>
      <c r="ANR136"/>
      <c r="ANS136"/>
      <c r="ANT136"/>
      <c r="ANU136"/>
      <c r="ANV136"/>
      <c r="ANW136"/>
      <c r="ANX136"/>
      <c r="ANY136"/>
      <c r="ANZ136"/>
      <c r="AOA136"/>
      <c r="AOB136"/>
      <c r="AOC136"/>
      <c r="AOD136"/>
      <c r="AOE136"/>
      <c r="AOF136"/>
      <c r="AOG136"/>
      <c r="AOH136"/>
      <c r="AOI136"/>
      <c r="AOJ136"/>
      <c r="AOK136"/>
      <c r="AOL136"/>
      <c r="AOM136"/>
      <c r="AON136"/>
      <c r="AOO136"/>
      <c r="AOP136"/>
      <c r="AOQ136"/>
      <c r="AOR136"/>
      <c r="AOS136"/>
      <c r="AOT136"/>
      <c r="AOU136"/>
      <c r="AOV136"/>
      <c r="AOW136"/>
      <c r="AOX136"/>
      <c r="AOY136"/>
      <c r="AOZ136"/>
      <c r="APA136"/>
      <c r="APB136"/>
      <c r="APC136"/>
      <c r="APD136"/>
      <c r="APE136"/>
      <c r="APF136"/>
      <c r="APG136"/>
      <c r="APH136"/>
      <c r="API136"/>
      <c r="APJ136"/>
      <c r="APK136"/>
      <c r="APL136"/>
      <c r="APM136"/>
      <c r="APN136"/>
      <c r="APO136"/>
      <c r="APP136"/>
      <c r="APQ136"/>
      <c r="APR136"/>
      <c r="APS136"/>
      <c r="APT136"/>
      <c r="APU136"/>
      <c r="APV136"/>
      <c r="APW136"/>
      <c r="APX136"/>
      <c r="APY136"/>
      <c r="APZ136"/>
      <c r="AQA136"/>
      <c r="AQB136"/>
      <c r="AQC136"/>
      <c r="AQD136"/>
      <c r="AQE136"/>
      <c r="AQF136"/>
      <c r="AQG136"/>
      <c r="AQH136"/>
      <c r="AQI136"/>
      <c r="AQJ136"/>
      <c r="AQK136"/>
      <c r="AQL136"/>
      <c r="AQM136"/>
      <c r="AQN136"/>
      <c r="AQO136"/>
      <c r="AQP136"/>
      <c r="AQQ136"/>
      <c r="AQR136"/>
      <c r="AQS136"/>
      <c r="AQT136"/>
      <c r="AQU136"/>
      <c r="AQV136"/>
      <c r="AQW136"/>
      <c r="AQX136"/>
      <c r="AQY136"/>
      <c r="AQZ136"/>
      <c r="ARA136"/>
      <c r="ARB136"/>
      <c r="ARC136"/>
      <c r="ARD136"/>
      <c r="ARE136"/>
      <c r="ARF136"/>
      <c r="ARG136"/>
      <c r="ARH136"/>
      <c r="ARI136"/>
      <c r="ARJ136"/>
      <c r="ARK136"/>
      <c r="ARL136"/>
      <c r="ARM136"/>
      <c r="ARN136"/>
      <c r="ARO136"/>
      <c r="ARP136"/>
      <c r="ARQ136"/>
      <c r="ARR136"/>
      <c r="ARS136"/>
      <c r="ART136"/>
      <c r="ARU136"/>
      <c r="ARV136"/>
      <c r="ARW136"/>
      <c r="ARX136"/>
      <c r="ARY136"/>
      <c r="ARZ136"/>
      <c r="ASA136"/>
      <c r="ASB136"/>
      <c r="ASC136"/>
      <c r="ASD136"/>
      <c r="ASE136"/>
      <c r="ASF136"/>
      <c r="ASG136"/>
      <c r="ASH136"/>
      <c r="ASI136"/>
      <c r="ASJ136"/>
      <c r="ASK136"/>
      <c r="ASL136"/>
      <c r="ASM136"/>
      <c r="ASN136"/>
      <c r="ASO136"/>
      <c r="ASP136"/>
      <c r="ASQ136"/>
      <c r="ASR136"/>
      <c r="ASS136"/>
      <c r="AST136"/>
      <c r="ASU136"/>
      <c r="ASV136"/>
      <c r="ASW136"/>
      <c r="ASX136"/>
      <c r="ASY136"/>
      <c r="ASZ136"/>
      <c r="ATA136"/>
      <c r="ATB136"/>
      <c r="ATC136"/>
      <c r="ATD136"/>
      <c r="ATE136"/>
      <c r="ATF136"/>
      <c r="ATG136"/>
      <c r="ATH136"/>
      <c r="ATI136"/>
      <c r="ATJ136"/>
      <c r="ATK136"/>
      <c r="ATL136"/>
      <c r="ATM136"/>
      <c r="ATN136"/>
      <c r="ATO136"/>
      <c r="ATP136"/>
      <c r="ATQ136"/>
      <c r="ATR136"/>
      <c r="ATS136"/>
      <c r="ATT136"/>
      <c r="ATU136"/>
      <c r="ATV136"/>
      <c r="ATW136"/>
      <c r="ATX136"/>
      <c r="ATY136"/>
      <c r="ATZ136"/>
      <c r="AUA136"/>
      <c r="AUB136"/>
      <c r="AUC136"/>
      <c r="AUD136"/>
      <c r="AUE136"/>
      <c r="AUF136"/>
      <c r="AUG136"/>
      <c r="AUH136"/>
      <c r="AUI136"/>
      <c r="AUJ136"/>
      <c r="AUK136"/>
      <c r="AUL136"/>
      <c r="AUM136"/>
      <c r="AUN136"/>
      <c r="AUO136"/>
      <c r="AUP136"/>
      <c r="AUQ136"/>
      <c r="AUR136"/>
      <c r="AUS136"/>
      <c r="AUT136"/>
      <c r="AUU136"/>
      <c r="AUV136"/>
      <c r="AUW136"/>
      <c r="AUX136"/>
      <c r="AUY136"/>
      <c r="AUZ136"/>
      <c r="AVA136"/>
      <c r="AVB136"/>
      <c r="AVC136"/>
      <c r="AVD136"/>
      <c r="AVE136"/>
      <c r="AVF136"/>
      <c r="AVG136"/>
      <c r="AVH136"/>
      <c r="AVI136"/>
      <c r="AVJ136"/>
      <c r="AVK136"/>
      <c r="AVL136"/>
      <c r="AVM136"/>
      <c r="AVN136"/>
      <c r="AVO136"/>
      <c r="AVP136"/>
      <c r="AVQ136"/>
      <c r="AVR136"/>
      <c r="AVS136"/>
      <c r="AVT136"/>
      <c r="AVU136"/>
      <c r="AVV136"/>
      <c r="AVW136"/>
      <c r="AVX136"/>
      <c r="AVY136"/>
      <c r="AVZ136"/>
      <c r="AWA136"/>
      <c r="AWB136"/>
      <c r="AWC136"/>
      <c r="AWD136"/>
      <c r="AWE136"/>
      <c r="AWF136"/>
      <c r="AWG136"/>
      <c r="AWH136"/>
      <c r="AWI136"/>
      <c r="AWJ136"/>
      <c r="AWK136"/>
      <c r="AWL136"/>
      <c r="AWM136"/>
      <c r="AWN136"/>
      <c r="AWO136"/>
      <c r="AWP136"/>
      <c r="AWQ136"/>
      <c r="AWR136"/>
      <c r="AWS136"/>
      <c r="AWT136"/>
      <c r="AWU136"/>
      <c r="AWV136"/>
      <c r="AWW136"/>
      <c r="AWX136"/>
      <c r="AWY136"/>
      <c r="AWZ136"/>
      <c r="AXA136"/>
      <c r="AXB136"/>
      <c r="AXC136"/>
      <c r="AXD136"/>
      <c r="AXE136"/>
      <c r="AXF136"/>
      <c r="AXG136"/>
      <c r="AXH136"/>
      <c r="AXI136"/>
      <c r="AXJ136"/>
      <c r="AXK136"/>
      <c r="AXL136"/>
      <c r="AXM136"/>
      <c r="AXN136"/>
      <c r="AXO136"/>
      <c r="AXP136"/>
      <c r="AXQ136"/>
      <c r="AXR136"/>
      <c r="AXS136"/>
      <c r="AXT136"/>
      <c r="AXU136"/>
      <c r="AXV136"/>
      <c r="AXW136"/>
      <c r="AXX136"/>
      <c r="AXY136"/>
      <c r="AXZ136"/>
      <c r="AYA136"/>
      <c r="AYB136"/>
      <c r="AYC136"/>
      <c r="AYD136"/>
      <c r="AYE136"/>
      <c r="AYF136"/>
      <c r="AYG136"/>
      <c r="AYH136"/>
      <c r="AYI136"/>
      <c r="AYJ136"/>
      <c r="AYK136"/>
      <c r="AYL136"/>
      <c r="AYM136"/>
      <c r="AYN136"/>
      <c r="AYO136"/>
      <c r="AYP136"/>
      <c r="AYQ136"/>
      <c r="AYR136"/>
      <c r="AYS136"/>
      <c r="AYT136"/>
      <c r="AYU136"/>
      <c r="AYV136"/>
      <c r="AYW136"/>
      <c r="AYX136"/>
      <c r="AYY136"/>
      <c r="AYZ136"/>
      <c r="AZA136"/>
      <c r="AZB136"/>
      <c r="AZC136"/>
      <c r="AZD136"/>
      <c r="AZE136"/>
      <c r="AZF136"/>
      <c r="AZG136"/>
      <c r="AZH136"/>
      <c r="AZI136"/>
      <c r="AZJ136"/>
      <c r="AZK136"/>
      <c r="AZL136"/>
      <c r="AZM136"/>
      <c r="AZN136"/>
      <c r="AZO136"/>
      <c r="AZP136"/>
      <c r="AZQ136"/>
      <c r="AZR136"/>
      <c r="AZS136"/>
      <c r="AZT136"/>
      <c r="AZU136"/>
      <c r="AZV136"/>
      <c r="AZW136"/>
      <c r="AZX136"/>
      <c r="AZY136"/>
      <c r="AZZ136"/>
      <c r="BAA136"/>
      <c r="BAB136"/>
      <c r="BAC136"/>
      <c r="BAD136"/>
      <c r="BAE136"/>
      <c r="BAF136"/>
      <c r="BAG136"/>
      <c r="BAH136"/>
      <c r="BAI136"/>
      <c r="BAJ136"/>
      <c r="BAK136"/>
      <c r="BAL136"/>
      <c r="BAM136"/>
      <c r="BAN136"/>
      <c r="BAO136"/>
      <c r="BAP136"/>
      <c r="BAQ136"/>
      <c r="BAR136"/>
      <c r="BAS136"/>
      <c r="BAT136"/>
      <c r="BAU136"/>
      <c r="BAV136"/>
      <c r="BAW136"/>
      <c r="BAX136"/>
      <c r="BAY136"/>
      <c r="BAZ136"/>
      <c r="BBA136"/>
      <c r="BBB136"/>
      <c r="BBC136"/>
      <c r="BBD136"/>
      <c r="BBE136"/>
      <c r="BBF136"/>
      <c r="BBG136"/>
      <c r="BBH136"/>
      <c r="BBI136"/>
      <c r="BBJ136"/>
      <c r="BBK136"/>
      <c r="BBL136"/>
      <c r="BBM136"/>
      <c r="BBN136"/>
      <c r="BBO136"/>
      <c r="BBP136"/>
      <c r="BBQ136"/>
      <c r="BBR136"/>
      <c r="BBS136"/>
      <c r="BBT136"/>
      <c r="BBU136"/>
      <c r="BBV136"/>
      <c r="BBW136"/>
      <c r="BBX136"/>
      <c r="BBY136"/>
      <c r="BBZ136"/>
      <c r="BCA136"/>
      <c r="BCB136"/>
      <c r="BCC136"/>
      <c r="BCD136"/>
      <c r="BCE136"/>
      <c r="BCF136"/>
      <c r="BCG136"/>
      <c r="BCH136"/>
      <c r="BCI136"/>
      <c r="BCJ136"/>
      <c r="BCK136"/>
      <c r="BCL136"/>
      <c r="BCM136"/>
      <c r="BCN136"/>
      <c r="BCO136"/>
      <c r="BCP136"/>
      <c r="BCQ136"/>
      <c r="BCR136"/>
      <c r="BCS136"/>
      <c r="BCT136"/>
      <c r="BCU136"/>
      <c r="BCV136"/>
      <c r="BCW136"/>
      <c r="BCX136"/>
      <c r="BCY136"/>
      <c r="BCZ136"/>
      <c r="BDA136"/>
      <c r="BDB136"/>
      <c r="BDC136"/>
      <c r="BDD136"/>
      <c r="BDE136"/>
      <c r="BDF136"/>
      <c r="BDG136"/>
      <c r="BDH136"/>
      <c r="BDI136"/>
      <c r="BDJ136"/>
      <c r="BDK136"/>
      <c r="BDL136"/>
      <c r="BDM136"/>
      <c r="BDN136"/>
      <c r="BDO136"/>
      <c r="BDP136"/>
      <c r="BDQ136"/>
      <c r="BDR136"/>
      <c r="BDS136"/>
      <c r="BDT136"/>
      <c r="BDU136"/>
      <c r="BDV136"/>
      <c r="BDW136"/>
      <c r="BDX136"/>
      <c r="BDY136"/>
      <c r="BDZ136"/>
      <c r="BEA136"/>
      <c r="BEB136"/>
      <c r="BEC136"/>
      <c r="BED136"/>
      <c r="BEE136"/>
      <c r="BEF136"/>
      <c r="BEG136"/>
      <c r="BEH136"/>
      <c r="BEI136"/>
      <c r="BEJ136"/>
      <c r="BEK136"/>
      <c r="BEL136"/>
      <c r="BEM136"/>
      <c r="BEN136"/>
      <c r="BEO136"/>
      <c r="BEP136"/>
      <c r="BEQ136"/>
      <c r="BER136"/>
      <c r="BES136"/>
      <c r="BET136"/>
      <c r="BEU136"/>
      <c r="BEV136"/>
      <c r="BEW136"/>
      <c r="BEX136"/>
      <c r="BEY136"/>
      <c r="BEZ136"/>
      <c r="BFA136"/>
      <c r="BFB136"/>
      <c r="BFC136"/>
      <c r="BFD136"/>
      <c r="BFE136"/>
      <c r="BFF136"/>
      <c r="BFG136"/>
      <c r="BFH136"/>
      <c r="BFI136"/>
      <c r="BFJ136"/>
      <c r="BFK136"/>
      <c r="BFL136"/>
      <c r="BFM136"/>
      <c r="BFN136"/>
      <c r="BFO136"/>
      <c r="BFP136"/>
      <c r="BFQ136"/>
      <c r="BFR136"/>
      <c r="BFS136"/>
      <c r="BFT136"/>
      <c r="BFU136"/>
      <c r="BFV136"/>
      <c r="BFW136"/>
      <c r="BFX136"/>
      <c r="BFY136"/>
      <c r="BFZ136"/>
      <c r="BGA136"/>
      <c r="BGB136"/>
      <c r="BGC136"/>
      <c r="BGD136"/>
      <c r="BGE136"/>
      <c r="BGF136"/>
      <c r="BGG136"/>
      <c r="BGH136"/>
      <c r="BGI136"/>
      <c r="BGJ136"/>
      <c r="BGK136"/>
      <c r="BGL136"/>
      <c r="BGM136"/>
      <c r="BGN136"/>
      <c r="BGO136"/>
      <c r="BGP136"/>
      <c r="BGQ136"/>
      <c r="BGR136"/>
      <c r="BGS136"/>
      <c r="BGT136"/>
      <c r="BGU136"/>
      <c r="BGV136"/>
      <c r="BGW136"/>
      <c r="BGX136"/>
      <c r="BGY136"/>
      <c r="BGZ136"/>
      <c r="BHA136"/>
      <c r="BHB136"/>
      <c r="BHC136"/>
      <c r="BHD136"/>
      <c r="BHE136"/>
      <c r="BHF136"/>
      <c r="BHG136"/>
      <c r="BHH136"/>
      <c r="BHI136"/>
      <c r="BHJ136"/>
      <c r="BHK136"/>
      <c r="BHL136"/>
      <c r="BHM136"/>
      <c r="BHN136"/>
      <c r="BHO136"/>
      <c r="BHP136"/>
      <c r="BHQ136"/>
      <c r="BHR136"/>
      <c r="BHS136"/>
      <c r="BHT136"/>
      <c r="BHU136"/>
      <c r="BHV136"/>
      <c r="BHW136"/>
      <c r="BHX136"/>
      <c r="BHY136"/>
      <c r="BHZ136"/>
      <c r="BIA136"/>
      <c r="BIB136"/>
      <c r="BIC136"/>
      <c r="BID136"/>
      <c r="BIE136"/>
      <c r="BIF136"/>
      <c r="BIG136"/>
      <c r="BIH136"/>
      <c r="BII136"/>
      <c r="BIJ136"/>
      <c r="BIK136"/>
      <c r="BIL136"/>
      <c r="BIM136"/>
      <c r="BIN136"/>
      <c r="BIO136"/>
      <c r="BIP136"/>
      <c r="BIQ136"/>
      <c r="BIR136"/>
      <c r="BIS136"/>
      <c r="BIT136"/>
      <c r="BIU136"/>
      <c r="BIV136"/>
      <c r="BIW136"/>
      <c r="BIX136"/>
      <c r="BIY136"/>
      <c r="BIZ136"/>
      <c r="BJA136"/>
      <c r="BJB136"/>
      <c r="BJC136"/>
      <c r="BJD136"/>
      <c r="BJE136"/>
      <c r="BJF136"/>
      <c r="BJG136"/>
      <c r="BJH136"/>
      <c r="BJI136"/>
      <c r="BJJ136"/>
      <c r="BJK136"/>
      <c r="BJL136"/>
      <c r="BJM136"/>
      <c r="BJN136"/>
      <c r="BJO136"/>
      <c r="BJP136"/>
      <c r="BJQ136"/>
      <c r="BJR136"/>
      <c r="BJS136"/>
      <c r="BJT136"/>
      <c r="BJU136"/>
      <c r="BJV136"/>
      <c r="BJW136"/>
      <c r="BJX136"/>
      <c r="BJY136"/>
      <c r="BJZ136"/>
      <c r="BKA136"/>
      <c r="BKB136"/>
      <c r="BKC136"/>
      <c r="BKD136"/>
      <c r="BKE136"/>
      <c r="BKF136"/>
      <c r="BKG136"/>
      <c r="BKH136"/>
      <c r="BKI136"/>
      <c r="BKJ136"/>
      <c r="BKK136"/>
      <c r="BKL136"/>
      <c r="BKM136"/>
      <c r="BKN136"/>
      <c r="BKO136"/>
      <c r="BKP136"/>
      <c r="BKQ136"/>
      <c r="BKR136"/>
      <c r="BKS136"/>
      <c r="BKT136"/>
      <c r="BKU136"/>
      <c r="BKV136"/>
      <c r="BKW136"/>
      <c r="BKX136"/>
      <c r="BKY136"/>
      <c r="BKZ136"/>
      <c r="BLA136"/>
      <c r="BLB136"/>
      <c r="BLC136"/>
      <c r="BLD136"/>
      <c r="BLE136"/>
      <c r="BLF136"/>
      <c r="BLG136"/>
      <c r="BLH136"/>
      <c r="BLI136"/>
      <c r="BLJ136"/>
      <c r="BLK136"/>
      <c r="BLL136"/>
      <c r="BLM136"/>
      <c r="BLN136"/>
      <c r="BLO136"/>
      <c r="BLP136"/>
      <c r="BLQ136"/>
      <c r="BLR136"/>
      <c r="BLS136"/>
      <c r="BLT136"/>
      <c r="BLU136"/>
      <c r="BLV136"/>
      <c r="BLW136"/>
      <c r="BLX136"/>
      <c r="BLY136"/>
      <c r="BLZ136"/>
      <c r="BMA136"/>
      <c r="BMB136"/>
      <c r="BMC136"/>
      <c r="BMD136"/>
      <c r="BME136"/>
      <c r="BMF136"/>
      <c r="BMG136"/>
      <c r="BMH136"/>
      <c r="BMI136"/>
      <c r="BMJ136"/>
      <c r="BMK136"/>
      <c r="BML136"/>
      <c r="BMM136"/>
      <c r="BMN136"/>
      <c r="BMO136"/>
      <c r="BMP136"/>
      <c r="BMQ136"/>
      <c r="BMR136"/>
      <c r="BMS136"/>
      <c r="BMT136"/>
      <c r="BMU136"/>
      <c r="BMV136"/>
      <c r="BMW136"/>
      <c r="BMX136"/>
      <c r="BMY136"/>
      <c r="BMZ136"/>
      <c r="BNA136"/>
      <c r="BNB136"/>
      <c r="BNC136"/>
      <c r="BND136"/>
      <c r="BNE136"/>
      <c r="BNF136"/>
      <c r="BNG136"/>
      <c r="BNH136"/>
      <c r="BNI136"/>
      <c r="BNJ136"/>
      <c r="BNK136"/>
      <c r="BNL136"/>
      <c r="BNM136"/>
      <c r="BNN136"/>
      <c r="BNO136"/>
      <c r="BNP136"/>
      <c r="BNQ136"/>
      <c r="BNR136"/>
      <c r="BNS136"/>
      <c r="BNT136"/>
      <c r="BNU136"/>
      <c r="BNV136"/>
      <c r="BNW136"/>
      <c r="BNX136"/>
      <c r="BNY136"/>
      <c r="BNZ136"/>
      <c r="BOA136"/>
      <c r="BOB136"/>
      <c r="BOC136"/>
      <c r="BOD136"/>
      <c r="BOE136"/>
      <c r="BOF136"/>
      <c r="BOG136"/>
      <c r="BOH136"/>
      <c r="BOI136"/>
      <c r="BOJ136"/>
      <c r="BOK136"/>
      <c r="BOL136"/>
      <c r="BOM136"/>
      <c r="BON136"/>
      <c r="BOO136"/>
      <c r="BOP136"/>
      <c r="BOQ136"/>
      <c r="BOR136"/>
      <c r="BOS136"/>
      <c r="BOT136"/>
      <c r="BOU136"/>
      <c r="BOV136"/>
      <c r="BOW136"/>
      <c r="BOX136"/>
      <c r="BOY136"/>
      <c r="BOZ136"/>
      <c r="BPA136"/>
      <c r="BPB136"/>
      <c r="BPC136"/>
      <c r="BPD136"/>
      <c r="BPE136"/>
      <c r="BPF136"/>
      <c r="BPG136"/>
      <c r="BPH136"/>
      <c r="BPI136"/>
      <c r="BPJ136"/>
      <c r="BPK136"/>
      <c r="BPL136"/>
      <c r="BPM136"/>
      <c r="BPN136"/>
      <c r="BPO136"/>
      <c r="BPP136"/>
      <c r="BPQ136"/>
      <c r="BPR136"/>
      <c r="BPS136"/>
      <c r="BPT136"/>
      <c r="BPU136"/>
      <c r="BPV136"/>
      <c r="BPW136"/>
      <c r="BPX136"/>
      <c r="BPY136"/>
      <c r="BPZ136"/>
      <c r="BQA136"/>
      <c r="BQB136"/>
      <c r="BQC136"/>
      <c r="BQD136"/>
      <c r="BQE136"/>
      <c r="BQF136"/>
      <c r="BQG136"/>
      <c r="BQH136"/>
      <c r="BQI136"/>
      <c r="BQJ136"/>
      <c r="BQK136"/>
      <c r="BQL136"/>
      <c r="BQM136"/>
      <c r="BQN136"/>
      <c r="BQO136"/>
      <c r="BQP136"/>
      <c r="BQQ136"/>
      <c r="BQR136"/>
      <c r="BQS136"/>
      <c r="BQT136"/>
      <c r="BQU136"/>
      <c r="BQV136"/>
      <c r="BQW136"/>
      <c r="BQX136"/>
      <c r="BQY136"/>
      <c r="BQZ136"/>
      <c r="BRA136"/>
      <c r="BRB136"/>
      <c r="BRC136"/>
      <c r="BRD136"/>
      <c r="BRE136"/>
      <c r="BRF136"/>
      <c r="BRG136"/>
      <c r="BRH136"/>
      <c r="BRI136"/>
      <c r="BRJ136"/>
      <c r="BRK136"/>
      <c r="BRL136"/>
      <c r="BRM136"/>
      <c r="BRN136"/>
      <c r="BRO136"/>
      <c r="BRP136"/>
      <c r="BRQ136"/>
      <c r="BRR136"/>
      <c r="BRS136"/>
      <c r="BRT136"/>
      <c r="BRU136"/>
      <c r="BRV136"/>
      <c r="BRW136"/>
      <c r="BRX136"/>
      <c r="BRY136"/>
      <c r="BRZ136"/>
      <c r="BSA136"/>
      <c r="BSB136"/>
      <c r="BSC136"/>
      <c r="BSD136"/>
      <c r="BSE136"/>
      <c r="BSF136"/>
      <c r="BSG136"/>
      <c r="BSH136"/>
      <c r="BSI136"/>
      <c r="BSJ136"/>
      <c r="BSK136"/>
      <c r="BSL136"/>
      <c r="BSM136"/>
      <c r="BSN136"/>
      <c r="BSO136"/>
      <c r="BSP136"/>
      <c r="BSQ136"/>
      <c r="BSR136"/>
      <c r="BSS136"/>
      <c r="BST136"/>
      <c r="BSU136"/>
      <c r="BSV136"/>
      <c r="BSW136"/>
      <c r="BSX136"/>
      <c r="BSY136"/>
      <c r="BSZ136"/>
      <c r="BTA136"/>
      <c r="BTB136"/>
      <c r="BTC136"/>
      <c r="BTD136"/>
      <c r="BTE136"/>
      <c r="BTF136"/>
      <c r="BTG136"/>
      <c r="BTH136"/>
      <c r="BTI136"/>
      <c r="BTJ136"/>
      <c r="BTK136"/>
      <c r="BTL136"/>
      <c r="BTM136"/>
      <c r="BTN136"/>
      <c r="BTO136"/>
      <c r="BTP136"/>
      <c r="BTQ136"/>
      <c r="BTR136"/>
      <c r="BTS136"/>
      <c r="BTT136"/>
      <c r="BTU136"/>
      <c r="BTV136"/>
      <c r="BTW136"/>
      <c r="BTX136"/>
      <c r="BTY136"/>
      <c r="BTZ136"/>
      <c r="BUA136"/>
      <c r="BUB136"/>
      <c r="BUC136"/>
      <c r="BUD136"/>
      <c r="BUE136"/>
      <c r="BUF136"/>
      <c r="BUG136"/>
      <c r="BUH136"/>
      <c r="BUI136"/>
      <c r="BUJ136"/>
      <c r="BUK136"/>
      <c r="BUL136"/>
      <c r="BUM136"/>
      <c r="BUN136"/>
      <c r="BUO136"/>
      <c r="BUP136"/>
      <c r="BUQ136"/>
      <c r="BUR136"/>
      <c r="BUS136"/>
      <c r="BUT136"/>
      <c r="BUU136"/>
      <c r="BUV136"/>
      <c r="BUW136"/>
      <c r="BUX136"/>
      <c r="BUY136"/>
      <c r="BUZ136"/>
      <c r="BVA136"/>
      <c r="BVB136"/>
      <c r="BVC136"/>
      <c r="BVD136"/>
      <c r="BVE136"/>
      <c r="BVF136"/>
      <c r="BVG136"/>
      <c r="BVH136"/>
      <c r="BVI136"/>
      <c r="BVJ136"/>
      <c r="BVK136"/>
      <c r="BVL136"/>
      <c r="BVM136"/>
      <c r="BVN136"/>
      <c r="BVO136"/>
      <c r="BVP136"/>
      <c r="BVQ136"/>
      <c r="BVR136"/>
      <c r="BVS136"/>
      <c r="BVT136"/>
      <c r="BVU136"/>
      <c r="BVV136"/>
      <c r="BVW136"/>
      <c r="BVX136"/>
      <c r="BVY136"/>
      <c r="BVZ136"/>
      <c r="BWA136"/>
      <c r="BWB136"/>
      <c r="BWC136"/>
      <c r="BWD136"/>
      <c r="BWE136"/>
      <c r="BWF136"/>
      <c r="BWG136"/>
      <c r="BWH136"/>
      <c r="BWI136"/>
      <c r="BWJ136"/>
      <c r="BWK136"/>
      <c r="BWL136"/>
      <c r="BWM136"/>
      <c r="BWN136"/>
      <c r="BWO136"/>
      <c r="BWP136"/>
      <c r="BWQ136"/>
      <c r="BWR136"/>
      <c r="BWS136"/>
      <c r="BWT136"/>
      <c r="BWU136"/>
      <c r="BWV136"/>
      <c r="BWW136"/>
      <c r="BWX136"/>
      <c r="BWY136"/>
      <c r="BWZ136"/>
      <c r="BXA136"/>
      <c r="BXB136"/>
      <c r="BXC136"/>
      <c r="BXD136"/>
      <c r="BXE136"/>
      <c r="BXF136"/>
      <c r="BXG136"/>
      <c r="BXH136"/>
      <c r="BXI136"/>
      <c r="BXJ136"/>
      <c r="BXK136"/>
      <c r="BXL136"/>
      <c r="BXM136"/>
      <c r="BXN136"/>
      <c r="BXO136"/>
      <c r="BXP136"/>
      <c r="BXQ136"/>
      <c r="BXR136"/>
      <c r="BXS136"/>
      <c r="BXT136"/>
      <c r="BXU136"/>
      <c r="BXV136"/>
      <c r="BXW136"/>
      <c r="BXX136"/>
      <c r="BXY136"/>
      <c r="BXZ136"/>
      <c r="BYA136"/>
      <c r="BYB136"/>
      <c r="BYC136"/>
      <c r="BYD136"/>
      <c r="BYE136"/>
      <c r="BYF136"/>
      <c r="BYG136"/>
      <c r="BYH136"/>
      <c r="BYI136"/>
      <c r="BYJ136"/>
      <c r="BYK136"/>
      <c r="BYL136"/>
      <c r="BYM136"/>
      <c r="BYN136"/>
      <c r="BYO136"/>
      <c r="BYP136"/>
      <c r="BYQ136"/>
      <c r="BYR136"/>
      <c r="BYS136"/>
      <c r="BYT136"/>
      <c r="BYU136"/>
      <c r="BYV136"/>
      <c r="BYW136"/>
      <c r="BYX136"/>
      <c r="BYY136"/>
      <c r="BYZ136"/>
      <c r="BZA136"/>
      <c r="BZB136"/>
      <c r="BZC136"/>
      <c r="BZD136"/>
      <c r="BZE136"/>
      <c r="BZF136"/>
      <c r="BZG136"/>
      <c r="BZH136"/>
      <c r="BZI136"/>
      <c r="BZJ136"/>
      <c r="BZK136"/>
      <c r="BZL136"/>
      <c r="BZM136"/>
      <c r="BZN136"/>
      <c r="BZO136"/>
      <c r="BZP136"/>
      <c r="BZQ136"/>
      <c r="BZR136"/>
      <c r="BZS136"/>
      <c r="BZT136"/>
      <c r="BZU136"/>
      <c r="BZV136"/>
      <c r="BZW136"/>
      <c r="BZX136"/>
      <c r="BZY136"/>
      <c r="BZZ136"/>
      <c r="CAA136"/>
      <c r="CAB136"/>
      <c r="CAC136"/>
      <c r="CAD136"/>
      <c r="CAE136"/>
      <c r="CAF136"/>
      <c r="CAG136"/>
      <c r="CAH136"/>
      <c r="CAI136"/>
      <c r="CAJ136"/>
      <c r="CAK136"/>
      <c r="CAL136"/>
      <c r="CAM136"/>
      <c r="CAN136"/>
      <c r="CAO136"/>
      <c r="CAP136"/>
      <c r="CAQ136"/>
      <c r="CAR136"/>
      <c r="CAS136"/>
      <c r="CAT136"/>
      <c r="CAU136"/>
      <c r="CAV136"/>
      <c r="CAW136"/>
      <c r="CAX136"/>
      <c r="CAY136"/>
      <c r="CAZ136"/>
      <c r="CBA136"/>
      <c r="CBB136"/>
      <c r="CBC136"/>
      <c r="CBD136"/>
      <c r="CBE136"/>
      <c r="CBF136"/>
      <c r="CBG136"/>
      <c r="CBH136"/>
      <c r="CBI136"/>
      <c r="CBJ136"/>
      <c r="CBK136"/>
      <c r="CBL136"/>
      <c r="CBM136"/>
      <c r="CBN136"/>
      <c r="CBO136"/>
      <c r="CBP136"/>
      <c r="CBQ136"/>
      <c r="CBR136"/>
      <c r="CBS136"/>
      <c r="CBT136"/>
      <c r="CBU136"/>
      <c r="CBV136"/>
      <c r="CBW136"/>
      <c r="CBX136"/>
      <c r="CBY136"/>
      <c r="CBZ136"/>
      <c r="CCA136"/>
      <c r="CCB136"/>
      <c r="CCC136"/>
      <c r="CCD136"/>
      <c r="CCE136"/>
      <c r="CCF136"/>
      <c r="CCG136"/>
      <c r="CCH136"/>
      <c r="CCI136"/>
      <c r="CCJ136"/>
      <c r="CCK136"/>
      <c r="CCL136"/>
      <c r="CCM136"/>
      <c r="CCN136"/>
      <c r="CCO136"/>
      <c r="CCP136"/>
      <c r="CCQ136"/>
      <c r="CCR136"/>
      <c r="CCS136"/>
      <c r="CCT136"/>
      <c r="CCU136"/>
      <c r="CCV136"/>
      <c r="CCW136"/>
      <c r="CCX136"/>
      <c r="CCY136"/>
      <c r="CCZ136"/>
      <c r="CDA136"/>
      <c r="CDB136"/>
      <c r="CDC136"/>
      <c r="CDD136"/>
      <c r="CDE136"/>
      <c r="CDF136"/>
      <c r="CDG136"/>
      <c r="CDH136"/>
      <c r="CDI136"/>
      <c r="CDJ136"/>
      <c r="CDK136"/>
      <c r="CDL136"/>
      <c r="CDM136"/>
      <c r="CDN136"/>
      <c r="CDO136"/>
      <c r="CDP136"/>
      <c r="CDQ136"/>
      <c r="CDR136"/>
      <c r="CDS136"/>
      <c r="CDT136"/>
      <c r="CDU136"/>
      <c r="CDV136"/>
      <c r="CDW136"/>
      <c r="CDX136"/>
      <c r="CDY136"/>
      <c r="CDZ136"/>
      <c r="CEA136"/>
      <c r="CEB136"/>
      <c r="CEC136"/>
      <c r="CED136"/>
      <c r="CEE136"/>
      <c r="CEF136"/>
      <c r="CEG136"/>
      <c r="CEH136"/>
      <c r="CEI136"/>
      <c r="CEJ136"/>
      <c r="CEK136"/>
      <c r="CEL136"/>
      <c r="CEM136"/>
      <c r="CEN136"/>
      <c r="CEO136"/>
      <c r="CEP136"/>
      <c r="CEQ136"/>
      <c r="CER136"/>
      <c r="CES136"/>
      <c r="CET136"/>
      <c r="CEU136"/>
      <c r="CEV136"/>
      <c r="CEW136"/>
      <c r="CEX136"/>
      <c r="CEY136"/>
      <c r="CEZ136"/>
      <c r="CFA136"/>
      <c r="CFB136"/>
      <c r="CFC136"/>
      <c r="CFD136"/>
      <c r="CFE136"/>
      <c r="CFF136"/>
      <c r="CFG136"/>
      <c r="CFH136"/>
      <c r="CFI136"/>
      <c r="CFJ136"/>
      <c r="CFK136"/>
      <c r="CFL136"/>
      <c r="CFM136"/>
      <c r="CFN136"/>
      <c r="CFO136"/>
      <c r="CFP136"/>
      <c r="CFQ136"/>
      <c r="CFR136"/>
      <c r="CFS136"/>
      <c r="CFT136"/>
      <c r="CFU136"/>
      <c r="CFV136"/>
      <c r="CFW136"/>
      <c r="CFX136"/>
      <c r="CFY136"/>
      <c r="CFZ136"/>
      <c r="CGA136"/>
      <c r="CGB136"/>
      <c r="CGC136"/>
      <c r="CGD136"/>
      <c r="CGE136"/>
      <c r="CGF136"/>
      <c r="CGG136"/>
      <c r="CGH136"/>
      <c r="CGI136"/>
      <c r="CGJ136"/>
      <c r="CGK136"/>
      <c r="CGL136"/>
      <c r="CGM136"/>
      <c r="CGN136"/>
      <c r="CGO136"/>
      <c r="CGP136"/>
      <c r="CGQ136"/>
      <c r="CGR136"/>
      <c r="CGS136"/>
      <c r="CGT136"/>
      <c r="CGU136"/>
      <c r="CGV136"/>
      <c r="CGW136"/>
      <c r="CGX136"/>
      <c r="CGY136"/>
      <c r="CGZ136"/>
      <c r="CHA136"/>
      <c r="CHB136"/>
      <c r="CHC136"/>
      <c r="CHD136"/>
      <c r="CHE136"/>
      <c r="CHF136"/>
      <c r="CHG136"/>
      <c r="CHH136"/>
      <c r="CHI136"/>
      <c r="CHJ136"/>
      <c r="CHK136"/>
      <c r="CHL136"/>
      <c r="CHM136"/>
      <c r="CHN136"/>
      <c r="CHO136"/>
      <c r="CHP136"/>
      <c r="CHQ136"/>
      <c r="CHR136"/>
      <c r="CHS136"/>
      <c r="CHT136"/>
      <c r="CHU136"/>
      <c r="CHV136"/>
      <c r="CHW136"/>
      <c r="CHX136"/>
      <c r="CHY136"/>
      <c r="CHZ136"/>
      <c r="CIA136"/>
      <c r="CIB136"/>
      <c r="CIC136"/>
      <c r="CID136"/>
      <c r="CIE136"/>
      <c r="CIF136"/>
      <c r="CIG136"/>
      <c r="CIH136"/>
      <c r="CII136"/>
      <c r="CIJ136"/>
      <c r="CIK136"/>
      <c r="CIL136"/>
      <c r="CIM136"/>
      <c r="CIN136"/>
      <c r="CIO136"/>
      <c r="CIP136"/>
      <c r="CIQ136"/>
      <c r="CIR136"/>
      <c r="CIS136"/>
      <c r="CIT136"/>
      <c r="CIU136"/>
      <c r="CIV136"/>
      <c r="CIW136"/>
      <c r="CIX136"/>
      <c r="CIY136"/>
      <c r="CIZ136"/>
      <c r="CJA136"/>
      <c r="CJB136"/>
      <c r="CJC136"/>
      <c r="CJD136"/>
      <c r="CJE136"/>
      <c r="CJF136"/>
      <c r="CJG136"/>
      <c r="CJH136"/>
      <c r="CJI136"/>
      <c r="CJJ136"/>
      <c r="CJK136"/>
      <c r="CJL136"/>
      <c r="CJM136"/>
      <c r="CJN136"/>
      <c r="CJO136"/>
      <c r="CJP136"/>
      <c r="CJQ136"/>
      <c r="CJR136"/>
      <c r="CJS136"/>
      <c r="CJT136"/>
      <c r="CJU136"/>
      <c r="CJV136"/>
      <c r="CJW136"/>
      <c r="CJX136"/>
      <c r="CJY136"/>
      <c r="CJZ136"/>
      <c r="CKA136"/>
      <c r="CKB136"/>
      <c r="CKC136"/>
      <c r="CKD136"/>
      <c r="CKE136"/>
      <c r="CKF136"/>
      <c r="CKG136"/>
      <c r="CKH136"/>
      <c r="CKI136"/>
      <c r="CKJ136"/>
      <c r="CKK136"/>
      <c r="CKL136"/>
      <c r="CKM136"/>
      <c r="CKN136"/>
      <c r="CKO136"/>
      <c r="CKP136"/>
      <c r="CKQ136"/>
      <c r="CKR136"/>
      <c r="CKS136"/>
      <c r="CKT136"/>
      <c r="CKU136"/>
      <c r="CKV136"/>
      <c r="CKW136"/>
      <c r="CKX136"/>
      <c r="CKY136"/>
      <c r="CKZ136"/>
      <c r="CLA136"/>
      <c r="CLB136"/>
      <c r="CLC136"/>
      <c r="CLD136"/>
      <c r="CLE136"/>
      <c r="CLF136"/>
      <c r="CLG136"/>
      <c r="CLH136"/>
      <c r="CLI136"/>
      <c r="CLJ136"/>
      <c r="CLK136"/>
      <c r="CLL136"/>
      <c r="CLM136"/>
      <c r="CLN136"/>
      <c r="CLO136"/>
      <c r="CLP136"/>
      <c r="CLQ136"/>
      <c r="CLR136"/>
      <c r="CLS136"/>
      <c r="CLT136"/>
      <c r="CLU136"/>
      <c r="CLV136"/>
      <c r="CLW136"/>
      <c r="CLX136"/>
      <c r="CLY136"/>
      <c r="CLZ136"/>
      <c r="CMA136"/>
      <c r="CMB136"/>
      <c r="CMC136"/>
      <c r="CMD136"/>
      <c r="CME136"/>
      <c r="CMF136"/>
      <c r="CMG136"/>
      <c r="CMH136"/>
      <c r="CMI136"/>
      <c r="CMJ136"/>
      <c r="CMK136"/>
      <c r="CML136"/>
      <c r="CMM136"/>
      <c r="CMN136"/>
      <c r="CMO136"/>
      <c r="CMP136"/>
      <c r="CMQ136"/>
      <c r="CMR136"/>
      <c r="CMS136"/>
      <c r="CMT136"/>
      <c r="CMU136"/>
      <c r="CMV136"/>
      <c r="CMW136"/>
      <c r="CMX136"/>
      <c r="CMY136"/>
      <c r="CMZ136"/>
      <c r="CNA136"/>
      <c r="CNB136"/>
      <c r="CNC136"/>
      <c r="CND136"/>
      <c r="CNE136"/>
      <c r="CNF136"/>
      <c r="CNG136"/>
      <c r="CNH136"/>
      <c r="CNI136"/>
      <c r="CNJ136"/>
      <c r="CNK136"/>
      <c r="CNL136"/>
      <c r="CNM136"/>
      <c r="CNN136"/>
      <c r="CNO136"/>
      <c r="CNP136"/>
      <c r="CNQ136"/>
      <c r="CNR136"/>
      <c r="CNS136"/>
      <c r="CNT136"/>
      <c r="CNU136"/>
      <c r="CNV136"/>
      <c r="CNW136"/>
      <c r="CNX136"/>
      <c r="CNY136"/>
      <c r="CNZ136"/>
      <c r="COA136"/>
      <c r="COB136"/>
      <c r="COC136"/>
      <c r="COD136"/>
      <c r="COE136"/>
      <c r="COF136"/>
      <c r="COG136"/>
      <c r="COH136"/>
      <c r="COI136"/>
      <c r="COJ136"/>
      <c r="COK136"/>
      <c r="COL136"/>
      <c r="COM136"/>
      <c r="CON136"/>
      <c r="COO136"/>
      <c r="COP136"/>
      <c r="COQ136"/>
      <c r="COR136"/>
      <c r="COS136"/>
      <c r="COT136"/>
      <c r="COU136"/>
      <c r="COV136"/>
      <c r="COW136"/>
      <c r="COX136"/>
      <c r="COY136"/>
      <c r="COZ136"/>
      <c r="CPA136"/>
      <c r="CPB136"/>
      <c r="CPC136"/>
      <c r="CPD136"/>
      <c r="CPE136"/>
      <c r="CPF136"/>
      <c r="CPG136"/>
      <c r="CPH136"/>
      <c r="CPI136"/>
      <c r="CPJ136"/>
      <c r="CPK136"/>
      <c r="CPL136"/>
      <c r="CPM136"/>
      <c r="CPN136"/>
      <c r="CPO136"/>
      <c r="CPP136"/>
      <c r="CPQ136"/>
      <c r="CPR136"/>
      <c r="CPS136"/>
      <c r="CPT136"/>
      <c r="CPU136"/>
      <c r="CPV136"/>
      <c r="CPW136"/>
      <c r="CPX136"/>
      <c r="CPY136"/>
      <c r="CPZ136"/>
      <c r="CQA136"/>
      <c r="CQB136"/>
      <c r="CQC136"/>
      <c r="CQD136"/>
      <c r="CQE136"/>
      <c r="CQF136"/>
      <c r="CQG136"/>
      <c r="CQH136"/>
      <c r="CQI136"/>
      <c r="CQJ136"/>
      <c r="CQK136"/>
      <c r="CQL136"/>
      <c r="CQM136"/>
      <c r="CQN136"/>
      <c r="CQO136"/>
      <c r="CQP136"/>
      <c r="CQQ136"/>
      <c r="CQR136"/>
      <c r="CQS136"/>
      <c r="CQT136"/>
      <c r="CQU136"/>
      <c r="CQV136"/>
      <c r="CQW136"/>
      <c r="CQX136"/>
      <c r="CQY136"/>
      <c r="CQZ136"/>
      <c r="CRA136"/>
      <c r="CRB136"/>
      <c r="CRC136"/>
      <c r="CRD136"/>
      <c r="CRE136"/>
      <c r="CRF136"/>
      <c r="CRG136"/>
      <c r="CRH136"/>
      <c r="CRI136"/>
      <c r="CRJ136"/>
      <c r="CRK136"/>
      <c r="CRL136"/>
      <c r="CRM136"/>
      <c r="CRN136"/>
      <c r="CRO136"/>
      <c r="CRP136"/>
      <c r="CRQ136"/>
      <c r="CRR136"/>
      <c r="CRS136"/>
      <c r="CRT136"/>
      <c r="CRU136"/>
      <c r="CRV136"/>
      <c r="CRW136"/>
      <c r="CRX136"/>
      <c r="CRY136"/>
      <c r="CRZ136"/>
      <c r="CSA136"/>
      <c r="CSB136"/>
      <c r="CSC136"/>
      <c r="CSD136"/>
      <c r="CSE136"/>
      <c r="CSF136"/>
      <c r="CSG136"/>
      <c r="CSH136"/>
      <c r="CSI136"/>
      <c r="CSJ136"/>
      <c r="CSK136"/>
      <c r="CSL136"/>
      <c r="CSM136"/>
      <c r="CSN136"/>
      <c r="CSO136"/>
      <c r="CSP136"/>
      <c r="CSQ136"/>
      <c r="CSR136"/>
      <c r="CSS136"/>
      <c r="CST136"/>
      <c r="CSU136"/>
      <c r="CSV136"/>
      <c r="CSW136"/>
      <c r="CSX136"/>
      <c r="CSY136"/>
      <c r="CSZ136"/>
      <c r="CTA136"/>
      <c r="CTB136"/>
      <c r="CTC136"/>
      <c r="CTD136"/>
      <c r="CTE136"/>
      <c r="CTF136"/>
      <c r="CTG136"/>
      <c r="CTH136"/>
      <c r="CTI136"/>
      <c r="CTJ136"/>
      <c r="CTK136"/>
      <c r="CTL136"/>
      <c r="CTM136"/>
      <c r="CTN136"/>
      <c r="CTO136"/>
      <c r="CTP136"/>
      <c r="CTQ136"/>
      <c r="CTR136"/>
      <c r="CTS136"/>
      <c r="CTT136"/>
      <c r="CTU136"/>
      <c r="CTV136"/>
      <c r="CTW136"/>
      <c r="CTX136"/>
      <c r="CTY136"/>
      <c r="CTZ136"/>
      <c r="CUA136"/>
      <c r="CUB136"/>
      <c r="CUC136"/>
      <c r="CUD136"/>
      <c r="CUE136"/>
      <c r="CUF136"/>
      <c r="CUG136"/>
      <c r="CUH136"/>
      <c r="CUI136"/>
      <c r="CUJ136"/>
      <c r="CUK136"/>
      <c r="CUL136"/>
      <c r="CUM136"/>
      <c r="CUN136"/>
      <c r="CUO136"/>
      <c r="CUP136"/>
      <c r="CUQ136"/>
      <c r="CUR136"/>
      <c r="CUS136"/>
      <c r="CUT136"/>
      <c r="CUU136"/>
      <c r="CUV136"/>
      <c r="CUW136"/>
      <c r="CUX136"/>
      <c r="CUY136"/>
      <c r="CUZ136"/>
      <c r="CVA136"/>
      <c r="CVB136"/>
      <c r="CVC136"/>
      <c r="CVD136"/>
      <c r="CVE136"/>
      <c r="CVF136"/>
      <c r="CVG136"/>
      <c r="CVH136"/>
      <c r="CVI136"/>
      <c r="CVJ136"/>
      <c r="CVK136"/>
      <c r="CVL136"/>
      <c r="CVM136"/>
      <c r="CVN136"/>
      <c r="CVO136"/>
      <c r="CVP136"/>
      <c r="CVQ136"/>
      <c r="CVR136"/>
      <c r="CVS136"/>
      <c r="CVT136"/>
      <c r="CVU136"/>
      <c r="CVV136"/>
      <c r="CVW136"/>
      <c r="CVX136"/>
      <c r="CVY136"/>
      <c r="CVZ136"/>
      <c r="CWA136"/>
      <c r="CWB136"/>
      <c r="CWC136"/>
      <c r="CWD136"/>
      <c r="CWE136"/>
      <c r="CWF136"/>
      <c r="CWG136"/>
      <c r="CWH136"/>
      <c r="CWI136"/>
      <c r="CWJ136"/>
      <c r="CWK136"/>
      <c r="CWL136"/>
      <c r="CWM136"/>
      <c r="CWN136"/>
      <c r="CWO136"/>
      <c r="CWP136"/>
      <c r="CWQ136"/>
      <c r="CWR136"/>
      <c r="CWS136"/>
      <c r="CWT136"/>
      <c r="CWU136"/>
      <c r="CWV136"/>
      <c r="CWW136"/>
      <c r="CWX136"/>
      <c r="CWY136"/>
      <c r="CWZ136"/>
      <c r="CXA136"/>
      <c r="CXB136"/>
      <c r="CXC136"/>
      <c r="CXD136"/>
      <c r="CXE136"/>
      <c r="CXF136"/>
      <c r="CXG136"/>
      <c r="CXH136"/>
      <c r="CXI136"/>
      <c r="CXJ136"/>
      <c r="CXK136"/>
      <c r="CXL136"/>
      <c r="CXM136"/>
      <c r="CXN136"/>
      <c r="CXO136"/>
      <c r="CXP136"/>
      <c r="CXQ136"/>
      <c r="CXR136"/>
      <c r="CXS136"/>
      <c r="CXT136"/>
      <c r="CXU136"/>
      <c r="CXV136"/>
      <c r="CXW136"/>
      <c r="CXX136"/>
      <c r="CXY136"/>
      <c r="CXZ136"/>
      <c r="CYA136"/>
      <c r="CYB136"/>
      <c r="CYC136"/>
      <c r="CYD136"/>
      <c r="CYE136"/>
      <c r="CYF136"/>
      <c r="CYG136"/>
      <c r="CYH136"/>
      <c r="CYI136"/>
      <c r="CYJ136"/>
      <c r="CYK136"/>
      <c r="CYL136"/>
      <c r="CYM136"/>
      <c r="CYN136"/>
      <c r="CYO136"/>
      <c r="CYP136"/>
      <c r="CYQ136"/>
      <c r="CYR136"/>
      <c r="CYS136"/>
      <c r="CYT136"/>
      <c r="CYU136"/>
      <c r="CYV136"/>
      <c r="CYW136"/>
      <c r="CYX136"/>
      <c r="CYY136"/>
      <c r="CYZ136"/>
      <c r="CZA136"/>
      <c r="CZB136"/>
      <c r="CZC136"/>
      <c r="CZD136"/>
      <c r="CZE136"/>
      <c r="CZF136"/>
      <c r="CZG136"/>
      <c r="CZH136"/>
      <c r="CZI136"/>
      <c r="CZJ136"/>
      <c r="CZK136"/>
      <c r="CZL136"/>
      <c r="CZM136"/>
      <c r="CZN136"/>
      <c r="CZO136"/>
      <c r="CZP136"/>
      <c r="CZQ136"/>
      <c r="CZR136"/>
      <c r="CZS136"/>
      <c r="CZT136"/>
      <c r="CZU136"/>
      <c r="CZV136"/>
      <c r="CZW136"/>
      <c r="CZX136"/>
      <c r="CZY136"/>
      <c r="CZZ136"/>
      <c r="DAA136"/>
      <c r="DAB136"/>
      <c r="DAC136"/>
      <c r="DAD136"/>
      <c r="DAE136"/>
      <c r="DAF136"/>
      <c r="DAG136"/>
      <c r="DAH136"/>
      <c r="DAI136"/>
      <c r="DAJ136"/>
      <c r="DAK136"/>
      <c r="DAL136"/>
      <c r="DAM136"/>
      <c r="DAN136"/>
      <c r="DAO136"/>
      <c r="DAP136"/>
      <c r="DAQ136"/>
      <c r="DAR136"/>
      <c r="DAS136"/>
      <c r="DAT136"/>
      <c r="DAU136"/>
      <c r="DAV136"/>
      <c r="DAW136"/>
      <c r="DAX136"/>
      <c r="DAY136"/>
      <c r="DAZ136"/>
      <c r="DBA136"/>
      <c r="DBB136"/>
      <c r="DBC136"/>
      <c r="DBD136"/>
      <c r="DBE136"/>
      <c r="DBF136"/>
      <c r="DBG136"/>
      <c r="DBH136"/>
      <c r="DBI136"/>
      <c r="DBJ136"/>
      <c r="DBK136"/>
      <c r="DBL136"/>
      <c r="DBM136"/>
      <c r="DBN136"/>
      <c r="DBO136"/>
      <c r="DBP136"/>
      <c r="DBQ136"/>
      <c r="DBR136"/>
      <c r="DBS136"/>
      <c r="DBT136"/>
      <c r="DBU136"/>
      <c r="DBV136"/>
      <c r="DBW136"/>
      <c r="DBX136"/>
      <c r="DBY136"/>
      <c r="DBZ136"/>
      <c r="DCA136"/>
      <c r="DCB136"/>
      <c r="DCC136"/>
      <c r="DCD136"/>
      <c r="DCE136"/>
      <c r="DCF136"/>
      <c r="DCG136"/>
      <c r="DCH136"/>
      <c r="DCI136"/>
      <c r="DCJ136"/>
      <c r="DCK136"/>
      <c r="DCL136"/>
      <c r="DCM136"/>
      <c r="DCN136"/>
      <c r="DCO136"/>
      <c r="DCP136"/>
      <c r="DCQ136"/>
      <c r="DCR136"/>
      <c r="DCS136"/>
      <c r="DCT136"/>
      <c r="DCU136"/>
      <c r="DCV136"/>
      <c r="DCW136"/>
      <c r="DCX136"/>
      <c r="DCY136"/>
      <c r="DCZ136"/>
      <c r="DDA136"/>
      <c r="DDB136"/>
      <c r="DDC136"/>
      <c r="DDD136"/>
      <c r="DDE136"/>
      <c r="DDF136"/>
      <c r="DDG136"/>
      <c r="DDH136"/>
      <c r="DDI136"/>
      <c r="DDJ136"/>
      <c r="DDK136"/>
      <c r="DDL136"/>
      <c r="DDM136"/>
      <c r="DDN136"/>
      <c r="DDO136"/>
      <c r="DDP136"/>
      <c r="DDQ136"/>
      <c r="DDR136"/>
      <c r="DDS136"/>
      <c r="DDT136"/>
      <c r="DDU136"/>
      <c r="DDV136"/>
      <c r="DDW136"/>
      <c r="DDX136"/>
      <c r="DDY136"/>
      <c r="DDZ136"/>
      <c r="DEA136"/>
      <c r="DEB136"/>
      <c r="DEC136"/>
      <c r="DED136"/>
      <c r="DEE136"/>
      <c r="DEF136"/>
      <c r="DEG136"/>
      <c r="DEH136"/>
      <c r="DEI136"/>
      <c r="DEJ136"/>
      <c r="DEK136"/>
      <c r="DEL136"/>
      <c r="DEM136"/>
      <c r="DEN136"/>
      <c r="DEO136"/>
      <c r="DEP136"/>
      <c r="DEQ136"/>
      <c r="DER136"/>
      <c r="DES136"/>
      <c r="DET136"/>
      <c r="DEU136"/>
      <c r="DEV136"/>
      <c r="DEW136"/>
      <c r="DEX136"/>
      <c r="DEY136"/>
      <c r="DEZ136"/>
      <c r="DFA136"/>
      <c r="DFB136"/>
      <c r="DFC136"/>
      <c r="DFD136"/>
      <c r="DFE136"/>
      <c r="DFF136"/>
      <c r="DFG136"/>
      <c r="DFH136"/>
      <c r="DFI136"/>
      <c r="DFJ136"/>
      <c r="DFK136"/>
      <c r="DFL136"/>
      <c r="DFM136"/>
      <c r="DFN136"/>
      <c r="DFO136"/>
      <c r="DFP136"/>
      <c r="DFQ136"/>
      <c r="DFR136"/>
      <c r="DFS136"/>
      <c r="DFT136"/>
      <c r="DFU136"/>
      <c r="DFV136"/>
      <c r="DFW136"/>
      <c r="DFX136"/>
      <c r="DFY136"/>
      <c r="DFZ136"/>
      <c r="DGA136"/>
      <c r="DGB136"/>
      <c r="DGC136"/>
      <c r="DGD136"/>
      <c r="DGE136"/>
      <c r="DGF136"/>
      <c r="DGG136"/>
      <c r="DGH136"/>
      <c r="DGI136"/>
      <c r="DGJ136"/>
      <c r="DGK136"/>
      <c r="DGL136"/>
      <c r="DGM136"/>
      <c r="DGN136"/>
      <c r="DGO136"/>
      <c r="DGP136"/>
      <c r="DGQ136"/>
      <c r="DGR136"/>
      <c r="DGS136"/>
      <c r="DGT136"/>
      <c r="DGU136"/>
      <c r="DGV136"/>
      <c r="DGW136"/>
      <c r="DGX136"/>
      <c r="DGY136"/>
      <c r="DGZ136"/>
      <c r="DHA136"/>
      <c r="DHB136"/>
      <c r="DHC136"/>
      <c r="DHD136"/>
      <c r="DHE136"/>
      <c r="DHF136"/>
      <c r="DHG136"/>
      <c r="DHH136"/>
      <c r="DHI136"/>
      <c r="DHJ136"/>
      <c r="DHK136"/>
      <c r="DHL136"/>
      <c r="DHM136"/>
      <c r="DHN136"/>
      <c r="DHO136"/>
      <c r="DHP136"/>
      <c r="DHQ136"/>
      <c r="DHR136"/>
      <c r="DHS136"/>
      <c r="DHT136"/>
      <c r="DHU136"/>
      <c r="DHV136"/>
      <c r="DHW136"/>
      <c r="DHX136"/>
      <c r="DHY136"/>
      <c r="DHZ136"/>
      <c r="DIA136"/>
      <c r="DIB136"/>
      <c r="DIC136"/>
      <c r="DID136"/>
      <c r="DIE136"/>
      <c r="DIF136"/>
      <c r="DIG136"/>
      <c r="DIH136"/>
      <c r="DII136"/>
      <c r="DIJ136"/>
      <c r="DIK136"/>
      <c r="DIL136"/>
      <c r="DIM136"/>
      <c r="DIN136"/>
      <c r="DIO136"/>
      <c r="DIP136"/>
      <c r="DIQ136"/>
      <c r="DIR136"/>
      <c r="DIS136"/>
      <c r="DIT136"/>
      <c r="DIU136"/>
      <c r="DIV136"/>
      <c r="DIW136"/>
      <c r="DIX136"/>
      <c r="DIY136"/>
      <c r="DIZ136"/>
      <c r="DJA136"/>
      <c r="DJB136"/>
      <c r="DJC136"/>
      <c r="DJD136"/>
      <c r="DJE136"/>
      <c r="DJF136"/>
      <c r="DJG136"/>
      <c r="DJH136"/>
      <c r="DJI136"/>
      <c r="DJJ136"/>
      <c r="DJK136"/>
      <c r="DJL136"/>
      <c r="DJM136"/>
      <c r="DJN136"/>
      <c r="DJO136"/>
      <c r="DJP136"/>
      <c r="DJQ136"/>
      <c r="DJR136"/>
      <c r="DJS136"/>
      <c r="DJT136"/>
      <c r="DJU136"/>
      <c r="DJV136"/>
      <c r="DJW136"/>
      <c r="DJX136"/>
      <c r="DJY136"/>
      <c r="DJZ136"/>
      <c r="DKA136"/>
      <c r="DKB136"/>
      <c r="DKC136"/>
      <c r="DKD136"/>
      <c r="DKE136"/>
      <c r="DKF136"/>
      <c r="DKG136"/>
      <c r="DKH136"/>
      <c r="DKI136"/>
      <c r="DKJ136"/>
      <c r="DKK136"/>
      <c r="DKL136"/>
      <c r="DKM136"/>
      <c r="DKN136"/>
      <c r="DKO136"/>
      <c r="DKP136"/>
      <c r="DKQ136"/>
      <c r="DKR136"/>
      <c r="DKS136"/>
      <c r="DKT136"/>
      <c r="DKU136"/>
      <c r="DKV136"/>
      <c r="DKW136"/>
      <c r="DKX136"/>
      <c r="DKY136"/>
      <c r="DKZ136"/>
      <c r="DLA136"/>
      <c r="DLB136"/>
      <c r="DLC136"/>
      <c r="DLD136"/>
      <c r="DLE136"/>
      <c r="DLF136"/>
      <c r="DLG136"/>
      <c r="DLH136"/>
      <c r="DLI136"/>
      <c r="DLJ136"/>
      <c r="DLK136"/>
      <c r="DLL136"/>
      <c r="DLM136"/>
      <c r="DLN136"/>
      <c r="DLO136"/>
      <c r="DLP136"/>
      <c r="DLQ136"/>
      <c r="DLR136"/>
      <c r="DLS136"/>
      <c r="DLT136"/>
      <c r="DLU136"/>
      <c r="DLV136"/>
      <c r="DLW136"/>
      <c r="DLX136"/>
      <c r="DLY136"/>
      <c r="DLZ136"/>
      <c r="DMA136"/>
      <c r="DMB136"/>
      <c r="DMC136"/>
      <c r="DMD136"/>
      <c r="DME136"/>
      <c r="DMF136"/>
      <c r="DMG136"/>
      <c r="DMH136"/>
      <c r="DMI136"/>
      <c r="DMJ136"/>
      <c r="DMK136"/>
      <c r="DML136"/>
      <c r="DMM136"/>
      <c r="DMN136"/>
      <c r="DMO136"/>
      <c r="DMP136"/>
      <c r="DMQ136"/>
      <c r="DMR136"/>
      <c r="DMS136"/>
      <c r="DMT136"/>
      <c r="DMU136"/>
      <c r="DMV136"/>
      <c r="DMW136"/>
      <c r="DMX136"/>
      <c r="DMY136"/>
      <c r="DMZ136"/>
      <c r="DNA136"/>
      <c r="DNB136"/>
      <c r="DNC136"/>
      <c r="DND136"/>
      <c r="DNE136"/>
      <c r="DNF136"/>
      <c r="DNG136"/>
      <c r="DNH136"/>
      <c r="DNI136"/>
      <c r="DNJ136"/>
      <c r="DNK136"/>
      <c r="DNL136"/>
      <c r="DNM136"/>
      <c r="DNN136"/>
      <c r="DNO136"/>
      <c r="DNP136"/>
      <c r="DNQ136"/>
      <c r="DNR136"/>
      <c r="DNS136"/>
      <c r="DNT136"/>
      <c r="DNU136"/>
      <c r="DNV136"/>
      <c r="DNW136"/>
      <c r="DNX136"/>
      <c r="DNY136"/>
      <c r="DNZ136"/>
      <c r="DOA136"/>
      <c r="DOB136"/>
      <c r="DOC136"/>
      <c r="DOD136"/>
      <c r="DOE136"/>
      <c r="DOF136"/>
      <c r="DOG136"/>
      <c r="DOH136"/>
      <c r="DOI136"/>
      <c r="DOJ136"/>
      <c r="DOK136"/>
      <c r="DOL136"/>
      <c r="DOM136"/>
      <c r="DON136"/>
      <c r="DOO136"/>
      <c r="DOP136"/>
      <c r="DOQ136"/>
      <c r="DOR136"/>
      <c r="DOS136"/>
      <c r="DOT136"/>
      <c r="DOU136"/>
      <c r="DOV136"/>
      <c r="DOW136"/>
      <c r="DOX136"/>
      <c r="DOY136"/>
      <c r="DOZ136"/>
      <c r="DPA136"/>
      <c r="DPB136"/>
      <c r="DPC136"/>
      <c r="DPD136"/>
      <c r="DPE136"/>
      <c r="DPF136"/>
      <c r="DPG136"/>
      <c r="DPH136"/>
      <c r="DPI136"/>
      <c r="DPJ136"/>
      <c r="DPK136"/>
      <c r="DPL136"/>
      <c r="DPM136"/>
      <c r="DPN136"/>
      <c r="DPO136"/>
      <c r="DPP136"/>
      <c r="DPQ136"/>
      <c r="DPR136"/>
      <c r="DPS136"/>
      <c r="DPT136"/>
      <c r="DPU136"/>
      <c r="DPV136"/>
      <c r="DPW136"/>
      <c r="DPX136"/>
      <c r="DPY136"/>
      <c r="DPZ136"/>
      <c r="DQA136"/>
      <c r="DQB136"/>
      <c r="DQC136"/>
      <c r="DQD136"/>
      <c r="DQE136"/>
      <c r="DQF136"/>
      <c r="DQG136"/>
      <c r="DQH136"/>
      <c r="DQI136"/>
      <c r="DQJ136"/>
      <c r="DQK136"/>
      <c r="DQL136"/>
      <c r="DQM136"/>
      <c r="DQN136"/>
      <c r="DQO136"/>
      <c r="DQP136"/>
      <c r="DQQ136"/>
      <c r="DQR136"/>
      <c r="DQS136"/>
      <c r="DQT136"/>
      <c r="DQU136"/>
      <c r="DQV136"/>
      <c r="DQW136"/>
      <c r="DQX136"/>
      <c r="DQY136"/>
      <c r="DQZ136"/>
      <c r="DRA136"/>
      <c r="DRB136"/>
      <c r="DRC136"/>
      <c r="DRD136"/>
      <c r="DRE136"/>
      <c r="DRF136"/>
      <c r="DRG136"/>
      <c r="DRH136"/>
      <c r="DRI136"/>
      <c r="DRJ136"/>
      <c r="DRK136"/>
      <c r="DRL136"/>
      <c r="DRM136"/>
      <c r="DRN136"/>
      <c r="DRO136"/>
      <c r="DRP136"/>
      <c r="DRQ136"/>
      <c r="DRR136"/>
      <c r="DRS136"/>
      <c r="DRT136"/>
      <c r="DRU136"/>
      <c r="DRV136"/>
      <c r="DRW136"/>
      <c r="DRX136"/>
      <c r="DRY136"/>
      <c r="DRZ136"/>
      <c r="DSA136"/>
      <c r="DSB136"/>
      <c r="DSC136"/>
      <c r="DSD136"/>
      <c r="DSE136"/>
      <c r="DSF136"/>
      <c r="DSG136"/>
      <c r="DSH136"/>
      <c r="DSI136"/>
      <c r="DSJ136"/>
      <c r="DSK136"/>
      <c r="DSL136"/>
      <c r="DSM136"/>
      <c r="DSN136"/>
      <c r="DSO136"/>
      <c r="DSP136"/>
      <c r="DSQ136"/>
      <c r="DSR136"/>
      <c r="DSS136"/>
      <c r="DST136"/>
      <c r="DSU136"/>
      <c r="DSV136"/>
      <c r="DSW136"/>
      <c r="DSX136"/>
      <c r="DSY136"/>
      <c r="DSZ136"/>
      <c r="DTA136"/>
      <c r="DTB136"/>
      <c r="DTC136"/>
      <c r="DTD136"/>
      <c r="DTE136"/>
      <c r="DTF136"/>
      <c r="DTG136"/>
      <c r="DTH136"/>
      <c r="DTI136"/>
      <c r="DTJ136"/>
      <c r="DTK136"/>
      <c r="DTL136"/>
      <c r="DTM136"/>
      <c r="DTN136"/>
      <c r="DTO136"/>
      <c r="DTP136"/>
      <c r="DTQ136"/>
      <c r="DTR136"/>
      <c r="DTS136"/>
      <c r="DTT136"/>
      <c r="DTU136"/>
      <c r="DTV136"/>
      <c r="DTW136"/>
      <c r="DTX136"/>
      <c r="DTY136"/>
      <c r="DTZ136"/>
      <c r="DUA136"/>
      <c r="DUB136"/>
      <c r="DUC136"/>
      <c r="DUD136"/>
      <c r="DUE136"/>
      <c r="DUF136"/>
      <c r="DUG136"/>
      <c r="DUH136"/>
      <c r="DUI136"/>
      <c r="DUJ136"/>
      <c r="DUK136"/>
      <c r="DUL136"/>
      <c r="DUM136"/>
      <c r="DUN136"/>
      <c r="DUO136"/>
      <c r="DUP136"/>
      <c r="DUQ136"/>
      <c r="DUR136"/>
      <c r="DUS136"/>
      <c r="DUT136"/>
      <c r="DUU136"/>
      <c r="DUV136"/>
      <c r="DUW136"/>
      <c r="DUX136"/>
      <c r="DUY136"/>
      <c r="DUZ136"/>
      <c r="DVA136"/>
      <c r="DVB136"/>
      <c r="DVC136"/>
      <c r="DVD136"/>
      <c r="DVE136"/>
      <c r="DVF136"/>
      <c r="DVG136"/>
      <c r="DVH136"/>
      <c r="DVI136"/>
      <c r="DVJ136"/>
      <c r="DVK136"/>
      <c r="DVL136"/>
      <c r="DVM136"/>
      <c r="DVN136"/>
      <c r="DVO136"/>
      <c r="DVP136"/>
      <c r="DVQ136"/>
      <c r="DVR136"/>
      <c r="DVS136"/>
      <c r="DVT136"/>
      <c r="DVU136"/>
      <c r="DVV136"/>
      <c r="DVW136"/>
      <c r="DVX136"/>
      <c r="DVY136"/>
      <c r="DVZ136"/>
      <c r="DWA136"/>
      <c r="DWB136"/>
      <c r="DWC136"/>
      <c r="DWD136"/>
      <c r="DWE136"/>
      <c r="DWF136"/>
      <c r="DWG136"/>
      <c r="DWH136"/>
      <c r="DWI136"/>
      <c r="DWJ136"/>
      <c r="DWK136"/>
      <c r="DWL136"/>
      <c r="DWM136"/>
      <c r="DWN136"/>
      <c r="DWO136"/>
      <c r="DWP136"/>
      <c r="DWQ136"/>
      <c r="DWR136"/>
      <c r="DWS136"/>
      <c r="DWT136"/>
      <c r="DWU136"/>
      <c r="DWV136"/>
      <c r="DWW136"/>
      <c r="DWX136"/>
      <c r="DWY136"/>
      <c r="DWZ136"/>
      <c r="DXA136"/>
      <c r="DXB136"/>
      <c r="DXC136"/>
      <c r="DXD136"/>
      <c r="DXE136"/>
      <c r="DXF136"/>
      <c r="DXG136"/>
      <c r="DXH136"/>
      <c r="DXI136"/>
      <c r="DXJ136"/>
      <c r="DXK136"/>
      <c r="DXL136"/>
      <c r="DXM136"/>
      <c r="DXN136"/>
      <c r="DXO136"/>
      <c r="DXP136"/>
      <c r="DXQ136"/>
      <c r="DXR136"/>
      <c r="DXS136"/>
      <c r="DXT136"/>
      <c r="DXU136"/>
      <c r="DXV136"/>
      <c r="DXW136"/>
      <c r="DXX136"/>
      <c r="DXY136"/>
      <c r="DXZ136"/>
      <c r="DYA136"/>
      <c r="DYB136"/>
      <c r="DYC136"/>
      <c r="DYD136"/>
      <c r="DYE136"/>
      <c r="DYF136"/>
      <c r="DYG136"/>
      <c r="DYH136"/>
      <c r="DYI136"/>
      <c r="DYJ136"/>
      <c r="DYK136"/>
      <c r="DYL136"/>
      <c r="DYM136"/>
      <c r="DYN136"/>
      <c r="DYO136"/>
      <c r="DYP136"/>
      <c r="DYQ136"/>
      <c r="DYR136"/>
      <c r="DYS136"/>
      <c r="DYT136"/>
      <c r="DYU136"/>
      <c r="DYV136"/>
      <c r="DYW136"/>
      <c r="DYX136"/>
      <c r="DYY136"/>
      <c r="DYZ136"/>
      <c r="DZA136"/>
      <c r="DZB136"/>
      <c r="DZC136"/>
      <c r="DZD136"/>
      <c r="DZE136"/>
      <c r="DZF136"/>
      <c r="DZG136"/>
      <c r="DZH136"/>
      <c r="DZI136"/>
      <c r="DZJ136"/>
      <c r="DZK136"/>
      <c r="DZL136"/>
      <c r="DZM136"/>
      <c r="DZN136"/>
      <c r="DZO136"/>
      <c r="DZP136"/>
      <c r="DZQ136"/>
      <c r="DZR136"/>
      <c r="DZS136"/>
      <c r="DZT136"/>
      <c r="DZU136"/>
      <c r="DZV136"/>
      <c r="DZW136"/>
      <c r="DZX136"/>
      <c r="DZY136"/>
      <c r="DZZ136"/>
      <c r="EAA136"/>
      <c r="EAB136"/>
      <c r="EAC136"/>
      <c r="EAD136"/>
      <c r="EAE136"/>
      <c r="EAF136"/>
      <c r="EAG136"/>
      <c r="EAH136"/>
      <c r="EAI136"/>
      <c r="EAJ136"/>
      <c r="EAK136"/>
      <c r="EAL136"/>
      <c r="EAM136"/>
      <c r="EAN136"/>
      <c r="EAO136"/>
      <c r="EAP136"/>
      <c r="EAQ136"/>
      <c r="EAR136"/>
      <c r="EAS136"/>
      <c r="EAT136"/>
      <c r="EAU136"/>
      <c r="EAV136"/>
      <c r="EAW136"/>
      <c r="EAX136"/>
      <c r="EAY136"/>
      <c r="EAZ136"/>
      <c r="EBA136"/>
      <c r="EBB136"/>
      <c r="EBC136"/>
      <c r="EBD136"/>
      <c r="EBE136"/>
      <c r="EBF136"/>
      <c r="EBG136"/>
      <c r="EBH136"/>
      <c r="EBI136"/>
      <c r="EBJ136"/>
      <c r="EBK136"/>
      <c r="EBL136"/>
      <c r="EBM136"/>
      <c r="EBN136"/>
      <c r="EBO136"/>
      <c r="EBP136"/>
      <c r="EBQ136"/>
      <c r="EBR136"/>
      <c r="EBS136"/>
      <c r="EBT136"/>
      <c r="EBU136"/>
      <c r="EBV136"/>
      <c r="EBW136"/>
      <c r="EBX136"/>
      <c r="EBY136"/>
      <c r="EBZ136"/>
      <c r="ECA136"/>
      <c r="ECB136"/>
      <c r="ECC136"/>
      <c r="ECD136"/>
      <c r="ECE136"/>
      <c r="ECF136"/>
      <c r="ECG136"/>
      <c r="ECH136"/>
      <c r="ECI136"/>
      <c r="ECJ136"/>
      <c r="ECK136"/>
      <c r="ECL136"/>
      <c r="ECM136"/>
      <c r="ECN136"/>
      <c r="ECO136"/>
      <c r="ECP136"/>
      <c r="ECQ136"/>
      <c r="ECR136"/>
      <c r="ECS136"/>
      <c r="ECT136"/>
      <c r="ECU136"/>
      <c r="ECV136"/>
      <c r="ECW136"/>
      <c r="ECX136"/>
      <c r="ECY136"/>
      <c r="ECZ136"/>
      <c r="EDA136"/>
      <c r="EDB136"/>
      <c r="EDC136"/>
      <c r="EDD136"/>
      <c r="EDE136"/>
      <c r="EDF136"/>
      <c r="EDG136"/>
      <c r="EDH136"/>
      <c r="EDI136"/>
      <c r="EDJ136"/>
      <c r="EDK136"/>
      <c r="EDL136"/>
      <c r="EDM136"/>
      <c r="EDN136"/>
      <c r="EDO136"/>
      <c r="EDP136"/>
      <c r="EDQ136"/>
      <c r="EDR136"/>
      <c r="EDS136"/>
      <c r="EDT136"/>
      <c r="EDU136"/>
      <c r="EDV136"/>
      <c r="EDW136"/>
      <c r="EDX136"/>
      <c r="EDY136"/>
      <c r="EDZ136"/>
      <c r="EEA136"/>
      <c r="EEB136"/>
      <c r="EEC136"/>
      <c r="EED136"/>
      <c r="EEE136"/>
      <c r="EEF136"/>
      <c r="EEG136"/>
      <c r="EEH136"/>
      <c r="EEI136"/>
      <c r="EEJ136"/>
      <c r="EEK136"/>
      <c r="EEL136"/>
      <c r="EEM136"/>
      <c r="EEN136"/>
      <c r="EEO136"/>
      <c r="EEP136"/>
      <c r="EEQ136"/>
      <c r="EER136"/>
      <c r="EES136"/>
      <c r="EET136"/>
      <c r="EEU136"/>
      <c r="EEV136"/>
      <c r="EEW136"/>
      <c r="EEX136"/>
      <c r="EEY136"/>
      <c r="EEZ136"/>
      <c r="EFA136"/>
      <c r="EFB136"/>
      <c r="EFC136"/>
      <c r="EFD136"/>
      <c r="EFE136"/>
      <c r="EFF136"/>
      <c r="EFG136"/>
      <c r="EFH136"/>
      <c r="EFI136"/>
      <c r="EFJ136"/>
      <c r="EFK136"/>
      <c r="EFL136"/>
      <c r="EFM136"/>
      <c r="EFN136"/>
      <c r="EFO136"/>
      <c r="EFP136"/>
      <c r="EFQ136"/>
      <c r="EFR136"/>
      <c r="EFS136"/>
      <c r="EFT136"/>
      <c r="EFU136"/>
      <c r="EFV136"/>
      <c r="EFW136"/>
      <c r="EFX136"/>
      <c r="EFY136"/>
      <c r="EFZ136"/>
      <c r="EGA136"/>
      <c r="EGB136"/>
      <c r="EGC136"/>
      <c r="EGD136"/>
      <c r="EGE136"/>
      <c r="EGF136"/>
      <c r="EGG136"/>
      <c r="EGH136"/>
      <c r="EGI136"/>
      <c r="EGJ136"/>
      <c r="EGK136"/>
      <c r="EGL136"/>
      <c r="EGM136"/>
      <c r="EGN136"/>
      <c r="EGO136"/>
      <c r="EGP136"/>
      <c r="EGQ136"/>
      <c r="EGR136"/>
      <c r="EGS136"/>
      <c r="EGT136"/>
      <c r="EGU136"/>
      <c r="EGV136"/>
      <c r="EGW136"/>
      <c r="EGX136"/>
      <c r="EGY136"/>
      <c r="EGZ136"/>
      <c r="EHA136"/>
      <c r="EHB136"/>
      <c r="EHC136"/>
      <c r="EHD136"/>
      <c r="EHE136"/>
      <c r="EHF136"/>
      <c r="EHG136"/>
      <c r="EHH136"/>
      <c r="EHI136"/>
      <c r="EHJ136"/>
      <c r="EHK136"/>
      <c r="EHL136"/>
      <c r="EHM136"/>
      <c r="EHN136"/>
      <c r="EHO136"/>
      <c r="EHP136"/>
      <c r="EHQ136"/>
      <c r="EHR136"/>
      <c r="EHS136"/>
      <c r="EHT136"/>
      <c r="EHU136"/>
      <c r="EHV136"/>
      <c r="EHW136"/>
      <c r="EHX136"/>
      <c r="EHY136"/>
      <c r="EHZ136"/>
      <c r="EIA136"/>
      <c r="EIB136"/>
      <c r="EIC136"/>
      <c r="EID136"/>
      <c r="EIE136"/>
      <c r="EIF136"/>
      <c r="EIG136"/>
      <c r="EIH136"/>
      <c r="EII136"/>
      <c r="EIJ136"/>
      <c r="EIK136"/>
      <c r="EIL136"/>
      <c r="EIM136"/>
      <c r="EIN136"/>
      <c r="EIO136"/>
      <c r="EIP136"/>
      <c r="EIQ136"/>
      <c r="EIR136"/>
      <c r="EIS136"/>
      <c r="EIT136"/>
      <c r="EIU136"/>
      <c r="EIV136"/>
      <c r="EIW136"/>
      <c r="EIX136"/>
      <c r="EIY136"/>
      <c r="EIZ136"/>
      <c r="EJA136"/>
      <c r="EJB136"/>
      <c r="EJC136"/>
      <c r="EJD136"/>
      <c r="EJE136"/>
      <c r="EJF136"/>
      <c r="EJG136"/>
      <c r="EJH136"/>
      <c r="EJI136"/>
      <c r="EJJ136"/>
      <c r="EJK136"/>
      <c r="EJL136"/>
      <c r="EJM136"/>
      <c r="EJN136"/>
      <c r="EJO136"/>
      <c r="EJP136"/>
      <c r="EJQ136"/>
      <c r="EJR136"/>
      <c r="EJS136"/>
      <c r="EJT136"/>
      <c r="EJU136"/>
      <c r="EJV136"/>
      <c r="EJW136"/>
      <c r="EJX136"/>
      <c r="EJY136"/>
      <c r="EJZ136"/>
      <c r="EKA136"/>
      <c r="EKB136"/>
      <c r="EKC136"/>
      <c r="EKD136"/>
      <c r="EKE136"/>
      <c r="EKF136"/>
      <c r="EKG136"/>
      <c r="EKH136"/>
      <c r="EKI136"/>
      <c r="EKJ136"/>
      <c r="EKK136"/>
      <c r="EKL136"/>
      <c r="EKM136"/>
      <c r="EKN136"/>
      <c r="EKO136"/>
      <c r="EKP136"/>
      <c r="EKQ136"/>
      <c r="EKR136"/>
      <c r="EKS136"/>
      <c r="EKT136"/>
      <c r="EKU136"/>
      <c r="EKV136"/>
      <c r="EKW136"/>
      <c r="EKX136"/>
      <c r="EKY136"/>
      <c r="EKZ136"/>
      <c r="ELA136"/>
      <c r="ELB136"/>
      <c r="ELC136"/>
      <c r="ELD136"/>
      <c r="ELE136"/>
      <c r="ELF136"/>
      <c r="ELG136"/>
      <c r="ELH136"/>
      <c r="ELI136"/>
      <c r="ELJ136"/>
      <c r="ELK136"/>
      <c r="ELL136"/>
      <c r="ELM136"/>
      <c r="ELN136"/>
      <c r="ELO136"/>
      <c r="ELP136"/>
      <c r="ELQ136"/>
      <c r="ELR136"/>
      <c r="ELS136"/>
      <c r="ELT136"/>
      <c r="ELU136"/>
      <c r="ELV136"/>
      <c r="ELW136"/>
      <c r="ELX136"/>
      <c r="ELY136"/>
      <c r="ELZ136"/>
      <c r="EMA136"/>
      <c r="EMB136"/>
      <c r="EMC136"/>
      <c r="EMD136"/>
      <c r="EME136"/>
      <c r="EMF136"/>
      <c r="EMG136"/>
      <c r="EMH136"/>
      <c r="EMI136"/>
      <c r="EMJ136"/>
      <c r="EMK136"/>
      <c r="EML136"/>
      <c r="EMM136"/>
      <c r="EMN136"/>
      <c r="EMO136"/>
      <c r="EMP136"/>
      <c r="EMQ136"/>
      <c r="EMR136"/>
      <c r="EMS136"/>
      <c r="EMT136"/>
      <c r="EMU136"/>
      <c r="EMV136"/>
      <c r="EMW136"/>
      <c r="EMX136"/>
      <c r="EMY136"/>
      <c r="EMZ136"/>
      <c r="ENA136"/>
      <c r="ENB136"/>
      <c r="ENC136"/>
      <c r="END136"/>
      <c r="ENE136"/>
      <c r="ENF136"/>
      <c r="ENG136"/>
      <c r="ENH136"/>
      <c r="ENI136"/>
      <c r="ENJ136"/>
      <c r="ENK136"/>
      <c r="ENL136"/>
      <c r="ENM136"/>
      <c r="ENN136"/>
      <c r="ENO136"/>
      <c r="ENP136"/>
      <c r="ENQ136"/>
      <c r="ENR136"/>
      <c r="ENS136"/>
      <c r="ENT136"/>
      <c r="ENU136"/>
      <c r="ENV136"/>
      <c r="ENW136"/>
      <c r="ENX136"/>
      <c r="ENY136"/>
      <c r="ENZ136"/>
      <c r="EOA136"/>
      <c r="EOB136"/>
      <c r="EOC136"/>
      <c r="EOD136"/>
      <c r="EOE136"/>
      <c r="EOF136"/>
      <c r="EOG136"/>
      <c r="EOH136"/>
      <c r="EOI136"/>
      <c r="EOJ136"/>
      <c r="EOK136"/>
      <c r="EOL136"/>
      <c r="EOM136"/>
      <c r="EON136"/>
      <c r="EOO136"/>
      <c r="EOP136"/>
      <c r="EOQ136"/>
      <c r="EOR136"/>
      <c r="EOS136"/>
      <c r="EOT136"/>
      <c r="EOU136"/>
      <c r="EOV136"/>
      <c r="EOW136"/>
      <c r="EOX136"/>
      <c r="EOY136"/>
      <c r="EOZ136"/>
      <c r="EPA136"/>
      <c r="EPB136"/>
      <c r="EPC136"/>
      <c r="EPD136"/>
      <c r="EPE136"/>
      <c r="EPF136"/>
      <c r="EPG136"/>
      <c r="EPH136"/>
      <c r="EPI136"/>
      <c r="EPJ136"/>
      <c r="EPK136"/>
      <c r="EPL136"/>
      <c r="EPM136"/>
      <c r="EPN136"/>
      <c r="EPO136"/>
      <c r="EPP136"/>
      <c r="EPQ136"/>
      <c r="EPR136"/>
      <c r="EPS136"/>
      <c r="EPT136"/>
      <c r="EPU136"/>
      <c r="EPV136"/>
      <c r="EPW136"/>
      <c r="EPX136"/>
      <c r="EPY136"/>
      <c r="EPZ136"/>
      <c r="EQA136"/>
      <c r="EQB136"/>
      <c r="EQC136"/>
      <c r="EQD136"/>
      <c r="EQE136"/>
      <c r="EQF136"/>
      <c r="EQG136"/>
      <c r="EQH136"/>
      <c r="EQI136"/>
      <c r="EQJ136"/>
      <c r="EQK136"/>
      <c r="EQL136"/>
      <c r="EQM136"/>
      <c r="EQN136"/>
      <c r="EQO136"/>
      <c r="EQP136"/>
      <c r="EQQ136"/>
      <c r="EQR136"/>
      <c r="EQS136"/>
      <c r="EQT136"/>
      <c r="EQU136"/>
      <c r="EQV136"/>
      <c r="EQW136"/>
      <c r="EQX136"/>
      <c r="EQY136"/>
      <c r="EQZ136"/>
      <c r="ERA136"/>
      <c r="ERB136"/>
      <c r="ERC136"/>
      <c r="ERD136"/>
      <c r="ERE136"/>
      <c r="ERF136"/>
      <c r="ERG136"/>
      <c r="ERH136"/>
      <c r="ERI136"/>
      <c r="ERJ136"/>
      <c r="ERK136"/>
      <c r="ERL136"/>
      <c r="ERM136"/>
      <c r="ERN136"/>
      <c r="ERO136"/>
      <c r="ERP136"/>
      <c r="ERQ136"/>
      <c r="ERR136"/>
      <c r="ERS136"/>
      <c r="ERT136"/>
      <c r="ERU136"/>
      <c r="ERV136"/>
      <c r="ERW136"/>
      <c r="ERX136"/>
      <c r="ERY136"/>
      <c r="ERZ136"/>
      <c r="ESA136"/>
      <c r="ESB136"/>
      <c r="ESC136"/>
      <c r="ESD136"/>
      <c r="ESE136"/>
      <c r="ESF136"/>
      <c r="ESG136"/>
      <c r="ESH136"/>
      <c r="ESI136"/>
      <c r="ESJ136"/>
      <c r="ESK136"/>
      <c r="ESL136"/>
      <c r="ESM136"/>
      <c r="ESN136"/>
      <c r="ESO136"/>
      <c r="ESP136"/>
      <c r="ESQ136"/>
      <c r="ESR136"/>
      <c r="ESS136"/>
      <c r="EST136"/>
      <c r="ESU136"/>
      <c r="ESV136"/>
      <c r="ESW136"/>
      <c r="ESX136"/>
      <c r="ESY136"/>
      <c r="ESZ136"/>
      <c r="ETA136"/>
      <c r="ETB136"/>
      <c r="ETC136"/>
      <c r="ETD136"/>
      <c r="ETE136"/>
      <c r="ETF136"/>
      <c r="ETG136"/>
      <c r="ETH136"/>
      <c r="ETI136"/>
      <c r="ETJ136"/>
      <c r="ETK136"/>
      <c r="ETL136"/>
      <c r="ETM136"/>
      <c r="ETN136"/>
      <c r="ETO136"/>
      <c r="ETP136"/>
      <c r="ETQ136"/>
      <c r="ETR136"/>
      <c r="ETS136"/>
      <c r="ETT136"/>
      <c r="ETU136"/>
      <c r="ETV136"/>
      <c r="ETW136"/>
      <c r="ETX136"/>
      <c r="ETY136"/>
      <c r="ETZ136"/>
      <c r="EUA136"/>
      <c r="EUB136"/>
      <c r="EUC136"/>
      <c r="EUD136"/>
      <c r="EUE136"/>
      <c r="EUF136"/>
      <c r="EUG136"/>
      <c r="EUH136"/>
      <c r="EUI136"/>
      <c r="EUJ136"/>
      <c r="EUK136"/>
      <c r="EUL136"/>
      <c r="EUM136"/>
      <c r="EUN136"/>
      <c r="EUO136"/>
      <c r="EUP136"/>
      <c r="EUQ136"/>
      <c r="EUR136"/>
      <c r="EUS136"/>
      <c r="EUT136"/>
      <c r="EUU136"/>
      <c r="EUV136"/>
      <c r="EUW136"/>
      <c r="EUX136"/>
      <c r="EUY136"/>
      <c r="EUZ136"/>
      <c r="EVA136"/>
      <c r="EVB136"/>
      <c r="EVC136"/>
      <c r="EVD136"/>
      <c r="EVE136"/>
      <c r="EVF136"/>
      <c r="EVG136"/>
      <c r="EVH136"/>
      <c r="EVI136"/>
      <c r="EVJ136"/>
      <c r="EVK136"/>
      <c r="EVL136"/>
      <c r="EVM136"/>
      <c r="EVN136"/>
      <c r="EVO136"/>
      <c r="EVP136"/>
      <c r="EVQ136"/>
      <c r="EVR136"/>
      <c r="EVS136"/>
      <c r="EVT136"/>
      <c r="EVU136"/>
      <c r="EVV136"/>
      <c r="EVW136"/>
      <c r="EVX136"/>
      <c r="EVY136"/>
      <c r="EVZ136"/>
      <c r="EWA136"/>
      <c r="EWB136"/>
      <c r="EWC136"/>
      <c r="EWD136"/>
      <c r="EWE136"/>
      <c r="EWF136"/>
      <c r="EWG136"/>
      <c r="EWH136"/>
      <c r="EWI136"/>
      <c r="EWJ136"/>
      <c r="EWK136"/>
      <c r="EWL136"/>
      <c r="EWM136"/>
      <c r="EWN136"/>
      <c r="EWO136"/>
      <c r="EWP136"/>
      <c r="EWQ136"/>
      <c r="EWR136"/>
      <c r="EWS136"/>
      <c r="EWT136"/>
      <c r="EWU136"/>
      <c r="EWV136"/>
      <c r="EWW136"/>
      <c r="EWX136"/>
      <c r="EWY136"/>
      <c r="EWZ136"/>
      <c r="EXA136"/>
      <c r="EXB136"/>
      <c r="EXC136"/>
      <c r="EXD136"/>
      <c r="EXE136"/>
      <c r="EXF136"/>
      <c r="EXG136"/>
      <c r="EXH136"/>
      <c r="EXI136"/>
      <c r="EXJ136"/>
      <c r="EXK136"/>
      <c r="EXL136"/>
      <c r="EXM136"/>
      <c r="EXN136"/>
      <c r="EXO136"/>
      <c r="EXP136"/>
      <c r="EXQ136"/>
      <c r="EXR136"/>
      <c r="EXS136"/>
      <c r="EXT136"/>
      <c r="EXU136"/>
      <c r="EXV136"/>
      <c r="EXW136"/>
      <c r="EXX136"/>
      <c r="EXY136"/>
      <c r="EXZ136"/>
      <c r="EYA136"/>
      <c r="EYB136"/>
      <c r="EYC136"/>
      <c r="EYD136"/>
      <c r="EYE136"/>
      <c r="EYF136"/>
      <c r="EYG136"/>
      <c r="EYH136"/>
      <c r="EYI136"/>
      <c r="EYJ136"/>
      <c r="EYK136"/>
      <c r="EYL136"/>
      <c r="EYM136"/>
      <c r="EYN136"/>
      <c r="EYO136"/>
      <c r="EYP136"/>
      <c r="EYQ136"/>
      <c r="EYR136"/>
      <c r="EYS136"/>
      <c r="EYT136"/>
      <c r="EYU136"/>
      <c r="EYV136"/>
      <c r="EYW136"/>
      <c r="EYX136"/>
      <c r="EYY136"/>
      <c r="EYZ136"/>
      <c r="EZA136"/>
      <c r="EZB136"/>
      <c r="EZC136"/>
      <c r="EZD136"/>
      <c r="EZE136"/>
      <c r="EZF136"/>
      <c r="EZG136"/>
      <c r="EZH136"/>
      <c r="EZI136"/>
      <c r="EZJ136"/>
      <c r="EZK136"/>
      <c r="EZL136"/>
      <c r="EZM136"/>
      <c r="EZN136"/>
      <c r="EZO136"/>
      <c r="EZP136"/>
      <c r="EZQ136"/>
      <c r="EZR136"/>
      <c r="EZS136"/>
      <c r="EZT136"/>
      <c r="EZU136"/>
      <c r="EZV136"/>
      <c r="EZW136"/>
      <c r="EZX136"/>
      <c r="EZY136"/>
      <c r="EZZ136"/>
      <c r="FAA136"/>
      <c r="FAB136"/>
      <c r="FAC136"/>
      <c r="FAD136"/>
      <c r="FAE136"/>
      <c r="FAF136"/>
      <c r="FAG136"/>
      <c r="FAH136"/>
      <c r="FAI136"/>
      <c r="FAJ136"/>
      <c r="FAK136"/>
      <c r="FAL136"/>
      <c r="FAM136"/>
      <c r="FAN136"/>
      <c r="FAO136"/>
      <c r="FAP136"/>
      <c r="FAQ136"/>
      <c r="FAR136"/>
      <c r="FAS136"/>
      <c r="FAT136"/>
      <c r="FAU136"/>
      <c r="FAV136"/>
      <c r="FAW136"/>
      <c r="FAX136"/>
      <c r="FAY136"/>
      <c r="FAZ136"/>
      <c r="FBA136"/>
      <c r="FBB136"/>
      <c r="FBC136"/>
      <c r="FBD136"/>
      <c r="FBE136"/>
      <c r="FBF136"/>
      <c r="FBG136"/>
      <c r="FBH136"/>
      <c r="FBI136"/>
      <c r="FBJ136"/>
      <c r="FBK136"/>
      <c r="FBL136"/>
      <c r="FBM136"/>
      <c r="FBN136"/>
      <c r="FBO136"/>
      <c r="FBP136"/>
      <c r="FBQ136"/>
      <c r="FBR136"/>
      <c r="FBS136"/>
      <c r="FBT136"/>
      <c r="FBU136"/>
      <c r="FBV136"/>
      <c r="FBW136"/>
      <c r="FBX136"/>
      <c r="FBY136"/>
      <c r="FBZ136"/>
      <c r="FCA136"/>
      <c r="FCB136"/>
      <c r="FCC136"/>
      <c r="FCD136"/>
      <c r="FCE136"/>
      <c r="FCF136"/>
      <c r="FCG136"/>
      <c r="FCH136"/>
      <c r="FCI136"/>
      <c r="FCJ136"/>
      <c r="FCK136"/>
      <c r="FCL136"/>
      <c r="FCM136"/>
      <c r="FCN136"/>
      <c r="FCO136"/>
      <c r="FCP136"/>
      <c r="FCQ136"/>
      <c r="FCR136"/>
      <c r="FCS136"/>
      <c r="FCT136"/>
      <c r="FCU136"/>
      <c r="FCV136"/>
      <c r="FCW136"/>
      <c r="FCX136"/>
      <c r="FCY136"/>
      <c r="FCZ136"/>
      <c r="FDA136"/>
      <c r="FDB136"/>
      <c r="FDC136"/>
      <c r="FDD136"/>
      <c r="FDE136"/>
      <c r="FDF136"/>
      <c r="FDG136"/>
      <c r="FDH136"/>
      <c r="FDI136"/>
      <c r="FDJ136"/>
      <c r="FDK136"/>
      <c r="FDL136"/>
      <c r="FDM136"/>
      <c r="FDN136"/>
      <c r="FDO136"/>
      <c r="FDP136"/>
      <c r="FDQ136"/>
      <c r="FDR136"/>
      <c r="FDS136"/>
      <c r="FDT136"/>
      <c r="FDU136"/>
      <c r="FDV136"/>
      <c r="FDW136"/>
      <c r="FDX136"/>
      <c r="FDY136"/>
      <c r="FDZ136"/>
      <c r="FEA136"/>
      <c r="FEB136"/>
      <c r="FEC136"/>
      <c r="FED136"/>
      <c r="FEE136"/>
      <c r="FEF136"/>
      <c r="FEG136"/>
      <c r="FEH136"/>
      <c r="FEI136"/>
      <c r="FEJ136"/>
      <c r="FEK136"/>
      <c r="FEL136"/>
      <c r="FEM136"/>
      <c r="FEN136"/>
      <c r="FEO136"/>
      <c r="FEP136"/>
      <c r="FEQ136"/>
      <c r="FER136"/>
      <c r="FES136"/>
      <c r="FET136"/>
      <c r="FEU136"/>
      <c r="FEV136"/>
      <c r="FEW136"/>
      <c r="FEX136"/>
      <c r="FEY136"/>
      <c r="FEZ136"/>
      <c r="FFA136"/>
      <c r="FFB136"/>
      <c r="FFC136"/>
      <c r="FFD136"/>
      <c r="FFE136"/>
      <c r="FFF136"/>
      <c r="FFG136"/>
      <c r="FFH136"/>
      <c r="FFI136"/>
      <c r="FFJ136"/>
      <c r="FFK136"/>
      <c r="FFL136"/>
      <c r="FFM136"/>
      <c r="FFN136"/>
      <c r="FFO136"/>
      <c r="FFP136"/>
      <c r="FFQ136"/>
      <c r="FFR136"/>
      <c r="FFS136"/>
      <c r="FFT136"/>
      <c r="FFU136"/>
      <c r="FFV136"/>
      <c r="FFW136"/>
      <c r="FFX136"/>
      <c r="FFY136"/>
      <c r="FFZ136"/>
      <c r="FGA136"/>
      <c r="FGB136"/>
      <c r="FGC136"/>
      <c r="FGD136"/>
      <c r="FGE136"/>
      <c r="FGF136"/>
      <c r="FGG136"/>
      <c r="FGH136"/>
      <c r="FGI136"/>
      <c r="FGJ136"/>
      <c r="FGK136"/>
      <c r="FGL136"/>
      <c r="FGM136"/>
      <c r="FGN136"/>
      <c r="FGO136"/>
      <c r="FGP136"/>
      <c r="FGQ136"/>
      <c r="FGR136"/>
      <c r="FGS136"/>
      <c r="FGT136"/>
      <c r="FGU136"/>
      <c r="FGV136"/>
      <c r="FGW136"/>
      <c r="FGX136"/>
      <c r="FGY136"/>
      <c r="FGZ136"/>
      <c r="FHA136"/>
      <c r="FHB136"/>
      <c r="FHC136"/>
      <c r="FHD136"/>
      <c r="FHE136"/>
      <c r="FHF136"/>
      <c r="FHG136"/>
      <c r="FHH136"/>
      <c r="FHI136"/>
      <c r="FHJ136"/>
      <c r="FHK136"/>
      <c r="FHL136"/>
      <c r="FHM136"/>
      <c r="FHN136"/>
      <c r="FHO136"/>
      <c r="FHP136"/>
      <c r="FHQ136"/>
      <c r="FHR136"/>
      <c r="FHS136"/>
      <c r="FHT136"/>
      <c r="FHU136"/>
      <c r="FHV136"/>
      <c r="FHW136"/>
      <c r="FHX136"/>
      <c r="FHY136"/>
      <c r="FHZ136"/>
      <c r="FIA136"/>
      <c r="FIB136"/>
      <c r="FIC136"/>
      <c r="FID136"/>
      <c r="FIE136"/>
      <c r="FIF136"/>
      <c r="FIG136"/>
      <c r="FIH136"/>
      <c r="FII136"/>
      <c r="FIJ136"/>
      <c r="FIK136"/>
      <c r="FIL136"/>
      <c r="FIM136"/>
      <c r="FIN136"/>
      <c r="FIO136"/>
      <c r="FIP136"/>
      <c r="FIQ136"/>
      <c r="FIR136"/>
      <c r="FIS136"/>
      <c r="FIT136"/>
      <c r="FIU136"/>
      <c r="FIV136"/>
      <c r="FIW136"/>
      <c r="FIX136"/>
      <c r="FIY136"/>
      <c r="FIZ136"/>
      <c r="FJA136"/>
      <c r="FJB136"/>
      <c r="FJC136"/>
      <c r="FJD136"/>
      <c r="FJE136"/>
      <c r="FJF136"/>
      <c r="FJG136"/>
      <c r="FJH136"/>
      <c r="FJI136"/>
      <c r="FJJ136"/>
      <c r="FJK136"/>
      <c r="FJL136"/>
      <c r="FJM136"/>
      <c r="FJN136"/>
      <c r="FJO136"/>
      <c r="FJP136"/>
      <c r="FJQ136"/>
      <c r="FJR136"/>
      <c r="FJS136"/>
      <c r="FJT136"/>
      <c r="FJU136"/>
      <c r="FJV136"/>
      <c r="FJW136"/>
      <c r="FJX136"/>
      <c r="FJY136"/>
      <c r="FJZ136"/>
      <c r="FKA136"/>
      <c r="FKB136"/>
      <c r="FKC136"/>
      <c r="FKD136"/>
      <c r="FKE136"/>
      <c r="FKF136"/>
      <c r="FKG136"/>
      <c r="FKH136"/>
      <c r="FKI136"/>
      <c r="FKJ136"/>
      <c r="FKK136"/>
      <c r="FKL136"/>
      <c r="FKM136"/>
      <c r="FKN136"/>
      <c r="FKO136"/>
      <c r="FKP136"/>
      <c r="FKQ136"/>
      <c r="FKR136"/>
      <c r="FKS136"/>
      <c r="FKT136"/>
      <c r="FKU136"/>
      <c r="FKV136"/>
      <c r="FKW136"/>
      <c r="FKX136"/>
      <c r="FKY136"/>
      <c r="FKZ136"/>
      <c r="FLA136"/>
      <c r="FLB136"/>
      <c r="FLC136"/>
      <c r="FLD136"/>
      <c r="FLE136"/>
      <c r="FLF136"/>
      <c r="FLG136"/>
      <c r="FLH136"/>
      <c r="FLI136"/>
      <c r="FLJ136"/>
      <c r="FLK136"/>
      <c r="FLL136"/>
      <c r="FLM136"/>
      <c r="FLN136"/>
      <c r="FLO136"/>
      <c r="FLP136"/>
      <c r="FLQ136"/>
      <c r="FLR136"/>
      <c r="FLS136"/>
      <c r="FLT136"/>
      <c r="FLU136"/>
      <c r="FLV136"/>
      <c r="FLW136"/>
      <c r="FLX136"/>
      <c r="FLY136"/>
      <c r="FLZ136"/>
      <c r="FMA136"/>
      <c r="FMB136"/>
      <c r="FMC136"/>
      <c r="FMD136"/>
      <c r="FME136"/>
      <c r="FMF136"/>
      <c r="FMG136"/>
      <c r="FMH136"/>
      <c r="FMI136"/>
      <c r="FMJ136"/>
      <c r="FMK136"/>
      <c r="FML136"/>
      <c r="FMM136"/>
      <c r="FMN136"/>
      <c r="FMO136"/>
      <c r="FMP136"/>
      <c r="FMQ136"/>
      <c r="FMR136"/>
      <c r="FMS136"/>
      <c r="FMT136"/>
      <c r="FMU136"/>
      <c r="FMV136"/>
      <c r="FMW136"/>
      <c r="FMX136"/>
      <c r="FMY136"/>
      <c r="FMZ136"/>
      <c r="FNA136"/>
      <c r="FNB136"/>
      <c r="FNC136"/>
      <c r="FND136"/>
      <c r="FNE136"/>
      <c r="FNF136"/>
      <c r="FNG136"/>
      <c r="FNH136"/>
      <c r="FNI136"/>
      <c r="FNJ136"/>
      <c r="FNK136"/>
      <c r="FNL136"/>
      <c r="FNM136"/>
      <c r="FNN136"/>
      <c r="FNO136"/>
      <c r="FNP136"/>
      <c r="FNQ136"/>
      <c r="FNR136"/>
      <c r="FNS136"/>
      <c r="FNT136"/>
      <c r="FNU136"/>
      <c r="FNV136"/>
      <c r="FNW136"/>
      <c r="FNX136"/>
      <c r="FNY136"/>
      <c r="FNZ136"/>
      <c r="FOA136"/>
      <c r="FOB136"/>
      <c r="FOC136"/>
      <c r="FOD136"/>
      <c r="FOE136"/>
      <c r="FOF136"/>
      <c r="FOG136"/>
      <c r="FOH136"/>
      <c r="FOI136"/>
      <c r="FOJ136"/>
      <c r="FOK136"/>
      <c r="FOL136"/>
      <c r="FOM136"/>
      <c r="FON136"/>
      <c r="FOO136"/>
      <c r="FOP136"/>
      <c r="FOQ136"/>
      <c r="FOR136"/>
      <c r="FOS136"/>
      <c r="FOT136"/>
      <c r="FOU136"/>
      <c r="FOV136"/>
      <c r="FOW136"/>
      <c r="FOX136"/>
      <c r="FOY136"/>
      <c r="FOZ136"/>
      <c r="FPA136"/>
      <c r="FPB136"/>
      <c r="FPC136"/>
      <c r="FPD136"/>
      <c r="FPE136"/>
      <c r="FPF136"/>
      <c r="FPG136"/>
      <c r="FPH136"/>
      <c r="FPI136"/>
      <c r="FPJ136"/>
      <c r="FPK136"/>
      <c r="FPL136"/>
      <c r="FPM136"/>
      <c r="FPN136"/>
      <c r="FPO136"/>
      <c r="FPP136"/>
      <c r="FPQ136"/>
      <c r="FPR136"/>
      <c r="FPS136"/>
      <c r="FPT136"/>
      <c r="FPU136"/>
      <c r="FPV136"/>
      <c r="FPW136"/>
      <c r="FPX136"/>
      <c r="FPY136"/>
      <c r="FPZ136"/>
      <c r="FQA136"/>
      <c r="FQB136"/>
      <c r="FQC136"/>
      <c r="FQD136"/>
      <c r="FQE136"/>
      <c r="FQF136"/>
      <c r="FQG136"/>
      <c r="FQH136"/>
      <c r="FQI136"/>
      <c r="FQJ136"/>
      <c r="FQK136"/>
      <c r="FQL136"/>
      <c r="FQM136"/>
      <c r="FQN136"/>
      <c r="FQO136"/>
      <c r="FQP136"/>
      <c r="FQQ136"/>
      <c r="FQR136"/>
      <c r="FQS136"/>
      <c r="FQT136"/>
      <c r="FQU136"/>
      <c r="FQV136"/>
      <c r="FQW136"/>
      <c r="FQX136"/>
      <c r="FQY136"/>
      <c r="FQZ136"/>
      <c r="FRA136"/>
      <c r="FRB136"/>
      <c r="FRC136"/>
      <c r="FRD136"/>
      <c r="FRE136"/>
      <c r="FRF136"/>
      <c r="FRG136"/>
      <c r="FRH136"/>
      <c r="FRI136"/>
      <c r="FRJ136"/>
      <c r="FRK136"/>
      <c r="FRL136"/>
      <c r="FRM136"/>
      <c r="FRN136"/>
      <c r="FRO136"/>
      <c r="FRP136"/>
      <c r="FRQ136"/>
      <c r="FRR136"/>
      <c r="FRS136"/>
      <c r="FRT136"/>
      <c r="FRU136"/>
      <c r="FRV136"/>
      <c r="FRW136"/>
      <c r="FRX136"/>
      <c r="FRY136"/>
      <c r="FRZ136"/>
      <c r="FSA136"/>
      <c r="FSB136"/>
      <c r="FSC136"/>
      <c r="FSD136"/>
      <c r="FSE136"/>
      <c r="FSF136"/>
      <c r="FSG136"/>
      <c r="FSH136"/>
      <c r="FSI136"/>
      <c r="FSJ136"/>
      <c r="FSK136"/>
      <c r="FSL136"/>
      <c r="FSM136"/>
      <c r="FSN136"/>
      <c r="FSO136"/>
      <c r="FSP136"/>
      <c r="FSQ136"/>
      <c r="FSR136"/>
      <c r="FSS136"/>
      <c r="FST136"/>
      <c r="FSU136"/>
      <c r="FSV136"/>
      <c r="FSW136"/>
      <c r="FSX136"/>
      <c r="FSY136"/>
      <c r="FSZ136"/>
      <c r="FTA136"/>
      <c r="FTB136"/>
      <c r="FTC136"/>
      <c r="FTD136"/>
      <c r="FTE136"/>
      <c r="FTF136"/>
      <c r="FTG136"/>
      <c r="FTH136"/>
      <c r="FTI136"/>
      <c r="FTJ136"/>
      <c r="FTK136"/>
      <c r="FTL136"/>
      <c r="FTM136"/>
      <c r="FTN136"/>
      <c r="FTO136"/>
      <c r="FTP136"/>
      <c r="FTQ136"/>
      <c r="FTR136"/>
      <c r="FTS136"/>
      <c r="FTT136"/>
      <c r="FTU136"/>
      <c r="FTV136"/>
      <c r="FTW136"/>
      <c r="FTX136"/>
      <c r="FTY136"/>
      <c r="FTZ136"/>
      <c r="FUA136"/>
      <c r="FUB136"/>
      <c r="FUC136"/>
      <c r="FUD136"/>
      <c r="FUE136"/>
      <c r="FUF136"/>
      <c r="FUG136"/>
      <c r="FUH136"/>
      <c r="FUI136"/>
      <c r="FUJ136"/>
      <c r="FUK136"/>
      <c r="FUL136"/>
      <c r="FUM136"/>
      <c r="FUN136"/>
      <c r="FUO136"/>
      <c r="FUP136"/>
      <c r="FUQ136"/>
      <c r="FUR136"/>
      <c r="FUS136"/>
      <c r="FUT136"/>
      <c r="FUU136"/>
      <c r="FUV136"/>
      <c r="FUW136"/>
      <c r="FUX136"/>
      <c r="FUY136"/>
      <c r="FUZ136"/>
      <c r="FVA136"/>
      <c r="FVB136"/>
      <c r="FVC136"/>
      <c r="FVD136"/>
      <c r="FVE136"/>
      <c r="FVF136"/>
      <c r="FVG136"/>
      <c r="FVH136"/>
      <c r="FVI136"/>
      <c r="FVJ136"/>
      <c r="FVK136"/>
      <c r="FVL136"/>
      <c r="FVM136"/>
      <c r="FVN136"/>
      <c r="FVO136"/>
      <c r="FVP136"/>
      <c r="FVQ136"/>
      <c r="FVR136"/>
      <c r="FVS136"/>
      <c r="FVT136"/>
      <c r="FVU136"/>
      <c r="FVV136"/>
      <c r="FVW136"/>
      <c r="FVX136"/>
      <c r="FVY136"/>
      <c r="FVZ136"/>
      <c r="FWA136"/>
      <c r="FWB136"/>
      <c r="FWC136"/>
      <c r="FWD136"/>
      <c r="FWE136"/>
      <c r="FWF136"/>
      <c r="FWG136"/>
      <c r="FWH136"/>
      <c r="FWI136"/>
      <c r="FWJ136"/>
      <c r="FWK136"/>
      <c r="FWL136"/>
      <c r="FWM136"/>
      <c r="FWN136"/>
      <c r="FWO136"/>
      <c r="FWP136"/>
      <c r="FWQ136"/>
      <c r="FWR136"/>
      <c r="FWS136"/>
      <c r="FWT136"/>
      <c r="FWU136"/>
      <c r="FWV136"/>
      <c r="FWW136"/>
      <c r="FWX136"/>
      <c r="FWY136"/>
      <c r="FWZ136"/>
      <c r="FXA136"/>
      <c r="FXB136"/>
      <c r="FXC136"/>
      <c r="FXD136"/>
      <c r="FXE136"/>
      <c r="FXF136"/>
      <c r="FXG136"/>
      <c r="FXH136"/>
      <c r="FXI136"/>
      <c r="FXJ136"/>
      <c r="FXK136"/>
      <c r="FXL136"/>
      <c r="FXM136"/>
      <c r="FXN136"/>
      <c r="FXO136"/>
      <c r="FXP136"/>
      <c r="FXQ136"/>
      <c r="FXR136"/>
      <c r="FXS136"/>
      <c r="FXT136"/>
      <c r="FXU136"/>
      <c r="FXV136"/>
      <c r="FXW136"/>
      <c r="FXX136"/>
      <c r="FXY136"/>
      <c r="FXZ136"/>
      <c r="FYA136"/>
      <c r="FYB136"/>
      <c r="FYC136"/>
      <c r="FYD136"/>
      <c r="FYE136"/>
      <c r="FYF136"/>
      <c r="FYG136"/>
      <c r="FYH136"/>
      <c r="FYI136"/>
      <c r="FYJ136"/>
      <c r="FYK136"/>
      <c r="FYL136"/>
      <c r="FYM136"/>
      <c r="FYN136"/>
      <c r="FYO136"/>
      <c r="FYP136"/>
      <c r="FYQ136"/>
      <c r="FYR136"/>
      <c r="FYS136"/>
      <c r="FYT136"/>
      <c r="FYU136"/>
      <c r="FYV136"/>
      <c r="FYW136"/>
      <c r="FYX136"/>
      <c r="FYY136"/>
      <c r="FYZ136"/>
      <c r="FZA136"/>
      <c r="FZB136"/>
      <c r="FZC136"/>
      <c r="FZD136"/>
      <c r="FZE136"/>
      <c r="FZF136"/>
      <c r="FZG136"/>
      <c r="FZH136"/>
      <c r="FZI136"/>
      <c r="FZJ136"/>
      <c r="FZK136"/>
      <c r="FZL136"/>
      <c r="FZM136"/>
      <c r="FZN136"/>
      <c r="FZO136"/>
      <c r="FZP136"/>
      <c r="FZQ136"/>
      <c r="FZR136"/>
      <c r="FZS136"/>
      <c r="FZT136"/>
      <c r="FZU136"/>
      <c r="FZV136"/>
      <c r="FZW136"/>
      <c r="FZX136"/>
      <c r="FZY136"/>
      <c r="FZZ136"/>
      <c r="GAA136"/>
      <c r="GAB136"/>
      <c r="GAC136"/>
      <c r="GAD136"/>
      <c r="GAE136"/>
      <c r="GAF136"/>
      <c r="GAG136"/>
      <c r="GAH136"/>
      <c r="GAI136"/>
      <c r="GAJ136"/>
      <c r="GAK136"/>
      <c r="GAL136"/>
      <c r="GAM136"/>
      <c r="GAN136"/>
      <c r="GAO136"/>
      <c r="GAP136"/>
      <c r="GAQ136"/>
      <c r="GAR136"/>
      <c r="GAS136"/>
      <c r="GAT136"/>
      <c r="GAU136"/>
      <c r="GAV136"/>
      <c r="GAW136"/>
      <c r="GAX136"/>
      <c r="GAY136"/>
      <c r="GAZ136"/>
      <c r="GBA136"/>
      <c r="GBB136"/>
      <c r="GBC136"/>
      <c r="GBD136"/>
      <c r="GBE136"/>
      <c r="GBF136"/>
      <c r="GBG136"/>
      <c r="GBH136"/>
      <c r="GBI136"/>
      <c r="GBJ136"/>
      <c r="GBK136"/>
      <c r="GBL136"/>
      <c r="GBM136"/>
      <c r="GBN136"/>
      <c r="GBO136"/>
      <c r="GBP136"/>
      <c r="GBQ136"/>
      <c r="GBR136"/>
      <c r="GBS136"/>
      <c r="GBT136"/>
      <c r="GBU136"/>
      <c r="GBV136"/>
      <c r="GBW136"/>
      <c r="GBX136"/>
      <c r="GBY136"/>
      <c r="GBZ136"/>
      <c r="GCA136"/>
      <c r="GCB136"/>
      <c r="GCC136"/>
      <c r="GCD136"/>
      <c r="GCE136"/>
      <c r="GCF136"/>
      <c r="GCG136"/>
      <c r="GCH136"/>
      <c r="GCI136"/>
      <c r="GCJ136"/>
      <c r="GCK136"/>
      <c r="GCL136"/>
      <c r="GCM136"/>
      <c r="GCN136"/>
      <c r="GCO136"/>
      <c r="GCP136"/>
      <c r="GCQ136"/>
      <c r="GCR136"/>
      <c r="GCS136"/>
      <c r="GCT136"/>
      <c r="GCU136"/>
      <c r="GCV136"/>
      <c r="GCW136"/>
      <c r="GCX136"/>
      <c r="GCY136"/>
      <c r="GCZ136"/>
      <c r="GDA136"/>
      <c r="GDB136"/>
      <c r="GDC136"/>
      <c r="GDD136"/>
      <c r="GDE136"/>
      <c r="GDF136"/>
      <c r="GDG136"/>
      <c r="GDH136"/>
      <c r="GDI136"/>
      <c r="GDJ136"/>
      <c r="GDK136"/>
      <c r="GDL136"/>
      <c r="GDM136"/>
      <c r="GDN136"/>
      <c r="GDO136"/>
      <c r="GDP136"/>
      <c r="GDQ136"/>
      <c r="GDR136"/>
      <c r="GDS136"/>
      <c r="GDT136"/>
      <c r="GDU136"/>
      <c r="GDV136"/>
      <c r="GDW136"/>
      <c r="GDX136"/>
      <c r="GDY136"/>
      <c r="GDZ136"/>
      <c r="GEA136"/>
      <c r="GEB136"/>
      <c r="GEC136"/>
      <c r="GED136"/>
      <c r="GEE136"/>
      <c r="GEF136"/>
      <c r="GEG136"/>
      <c r="GEH136"/>
      <c r="GEI136"/>
      <c r="GEJ136"/>
      <c r="GEK136"/>
      <c r="GEL136"/>
      <c r="GEM136"/>
      <c r="GEN136"/>
      <c r="GEO136"/>
      <c r="GEP136"/>
      <c r="GEQ136"/>
      <c r="GER136"/>
      <c r="GES136"/>
      <c r="GET136"/>
      <c r="GEU136"/>
      <c r="GEV136"/>
      <c r="GEW136"/>
      <c r="GEX136"/>
      <c r="GEY136"/>
      <c r="GEZ136"/>
      <c r="GFA136"/>
      <c r="GFB136"/>
      <c r="GFC136"/>
      <c r="GFD136"/>
      <c r="GFE136"/>
      <c r="GFF136"/>
      <c r="GFG136"/>
      <c r="GFH136"/>
      <c r="GFI136"/>
      <c r="GFJ136"/>
      <c r="GFK136"/>
      <c r="GFL136"/>
      <c r="GFM136"/>
      <c r="GFN136"/>
      <c r="GFO136"/>
      <c r="GFP136"/>
      <c r="GFQ136"/>
      <c r="GFR136"/>
      <c r="GFS136"/>
      <c r="GFT136"/>
      <c r="GFU136"/>
      <c r="GFV136"/>
      <c r="GFW136"/>
      <c r="GFX136"/>
      <c r="GFY136"/>
      <c r="GFZ136"/>
      <c r="GGA136"/>
      <c r="GGB136"/>
      <c r="GGC136"/>
      <c r="GGD136"/>
      <c r="GGE136"/>
      <c r="GGF136"/>
      <c r="GGG136"/>
      <c r="GGH136"/>
      <c r="GGI136"/>
      <c r="GGJ136"/>
      <c r="GGK136"/>
      <c r="GGL136"/>
      <c r="GGM136"/>
      <c r="GGN136"/>
      <c r="GGO136"/>
      <c r="GGP136"/>
      <c r="GGQ136"/>
      <c r="GGR136"/>
      <c r="GGS136"/>
      <c r="GGT136"/>
      <c r="GGU136"/>
      <c r="GGV136"/>
      <c r="GGW136"/>
      <c r="GGX136"/>
      <c r="GGY136"/>
      <c r="GGZ136"/>
      <c r="GHA136"/>
      <c r="GHB136"/>
      <c r="GHC136"/>
      <c r="GHD136"/>
      <c r="GHE136"/>
      <c r="GHF136"/>
      <c r="GHG136"/>
      <c r="GHH136"/>
      <c r="GHI136"/>
      <c r="GHJ136"/>
      <c r="GHK136"/>
      <c r="GHL136"/>
      <c r="GHM136"/>
      <c r="GHN136"/>
      <c r="GHO136"/>
      <c r="GHP136"/>
      <c r="GHQ136"/>
      <c r="GHR136"/>
      <c r="GHS136"/>
      <c r="GHT136"/>
      <c r="GHU136"/>
      <c r="GHV136"/>
      <c r="GHW136"/>
      <c r="GHX136"/>
      <c r="GHY136"/>
      <c r="GHZ136"/>
      <c r="GIA136"/>
      <c r="GIB136"/>
      <c r="GIC136"/>
      <c r="GID136"/>
      <c r="GIE136"/>
      <c r="GIF136"/>
      <c r="GIG136"/>
      <c r="GIH136"/>
      <c r="GII136"/>
      <c r="GIJ136"/>
      <c r="GIK136"/>
      <c r="GIL136"/>
      <c r="GIM136"/>
      <c r="GIN136"/>
      <c r="GIO136"/>
      <c r="GIP136"/>
      <c r="GIQ136"/>
      <c r="GIR136"/>
      <c r="GIS136"/>
      <c r="GIT136"/>
      <c r="GIU136"/>
      <c r="GIV136"/>
      <c r="GIW136"/>
      <c r="GIX136"/>
      <c r="GIY136"/>
      <c r="GIZ136"/>
      <c r="GJA136"/>
      <c r="GJB136"/>
      <c r="GJC136"/>
      <c r="GJD136"/>
      <c r="GJE136"/>
      <c r="GJF136"/>
      <c r="GJG136"/>
      <c r="GJH136"/>
      <c r="GJI136"/>
      <c r="GJJ136"/>
      <c r="GJK136"/>
      <c r="GJL136"/>
      <c r="GJM136"/>
      <c r="GJN136"/>
      <c r="GJO136"/>
      <c r="GJP136"/>
      <c r="GJQ136"/>
      <c r="GJR136"/>
      <c r="GJS136"/>
      <c r="GJT136"/>
      <c r="GJU136"/>
      <c r="GJV136"/>
      <c r="GJW136"/>
      <c r="GJX136"/>
      <c r="GJY136"/>
      <c r="GJZ136"/>
      <c r="GKA136"/>
      <c r="GKB136"/>
      <c r="GKC136"/>
      <c r="GKD136"/>
      <c r="GKE136"/>
      <c r="GKF136"/>
      <c r="GKG136"/>
      <c r="GKH136"/>
      <c r="GKI136"/>
      <c r="GKJ136"/>
      <c r="GKK136"/>
      <c r="GKL136"/>
      <c r="GKM136"/>
      <c r="GKN136"/>
      <c r="GKO136"/>
      <c r="GKP136"/>
      <c r="GKQ136"/>
      <c r="GKR136"/>
      <c r="GKS136"/>
      <c r="GKT136"/>
      <c r="GKU136"/>
      <c r="GKV136"/>
      <c r="GKW136"/>
      <c r="GKX136"/>
      <c r="GKY136"/>
      <c r="GKZ136"/>
      <c r="GLA136"/>
      <c r="GLB136"/>
      <c r="GLC136"/>
      <c r="GLD136"/>
      <c r="GLE136"/>
      <c r="GLF136"/>
      <c r="GLG136"/>
      <c r="GLH136"/>
      <c r="GLI136"/>
      <c r="GLJ136"/>
      <c r="GLK136"/>
      <c r="GLL136"/>
      <c r="GLM136"/>
      <c r="GLN136"/>
      <c r="GLO136"/>
      <c r="GLP136"/>
      <c r="GLQ136"/>
      <c r="GLR136"/>
      <c r="GLS136"/>
      <c r="GLT136"/>
      <c r="GLU136"/>
      <c r="GLV136"/>
      <c r="GLW136"/>
      <c r="GLX136"/>
      <c r="GLY136"/>
      <c r="GLZ136"/>
      <c r="GMA136"/>
      <c r="GMB136"/>
      <c r="GMC136"/>
      <c r="GMD136"/>
      <c r="GME136"/>
      <c r="GMF136"/>
      <c r="GMG136"/>
      <c r="GMH136"/>
      <c r="GMI136"/>
      <c r="GMJ136"/>
      <c r="GMK136"/>
      <c r="GML136"/>
      <c r="GMM136"/>
      <c r="GMN136"/>
      <c r="GMO136"/>
      <c r="GMP136"/>
      <c r="GMQ136"/>
      <c r="GMR136"/>
      <c r="GMS136"/>
      <c r="GMT136"/>
      <c r="GMU136"/>
      <c r="GMV136"/>
      <c r="GMW136"/>
      <c r="GMX136"/>
      <c r="GMY136"/>
      <c r="GMZ136"/>
      <c r="GNA136"/>
      <c r="GNB136"/>
      <c r="GNC136"/>
      <c r="GND136"/>
      <c r="GNE136"/>
      <c r="GNF136"/>
      <c r="GNG136"/>
      <c r="GNH136"/>
      <c r="GNI136"/>
      <c r="GNJ136"/>
      <c r="GNK136"/>
      <c r="GNL136"/>
      <c r="GNM136"/>
      <c r="GNN136"/>
      <c r="GNO136"/>
      <c r="GNP136"/>
      <c r="GNQ136"/>
      <c r="GNR136"/>
      <c r="GNS136"/>
      <c r="GNT136"/>
      <c r="GNU136"/>
      <c r="GNV136"/>
      <c r="GNW136"/>
      <c r="GNX136"/>
      <c r="GNY136"/>
      <c r="GNZ136"/>
      <c r="GOA136"/>
      <c r="GOB136"/>
      <c r="GOC136"/>
      <c r="GOD136"/>
      <c r="GOE136"/>
      <c r="GOF136"/>
      <c r="GOG136"/>
      <c r="GOH136"/>
      <c r="GOI136"/>
      <c r="GOJ136"/>
      <c r="GOK136"/>
      <c r="GOL136"/>
      <c r="GOM136"/>
      <c r="GON136"/>
      <c r="GOO136"/>
      <c r="GOP136"/>
      <c r="GOQ136"/>
      <c r="GOR136"/>
      <c r="GOS136"/>
      <c r="GOT136"/>
      <c r="GOU136"/>
      <c r="GOV136"/>
      <c r="GOW136"/>
      <c r="GOX136"/>
      <c r="GOY136"/>
      <c r="GOZ136"/>
      <c r="GPA136"/>
      <c r="GPB136"/>
      <c r="GPC136"/>
      <c r="GPD136"/>
      <c r="GPE136"/>
      <c r="GPF136"/>
      <c r="GPG136"/>
      <c r="GPH136"/>
      <c r="GPI136"/>
      <c r="GPJ136"/>
      <c r="GPK136"/>
      <c r="GPL136"/>
      <c r="GPM136"/>
      <c r="GPN136"/>
      <c r="GPO136"/>
      <c r="GPP136"/>
      <c r="GPQ136"/>
      <c r="GPR136"/>
      <c r="GPS136"/>
      <c r="GPT136"/>
      <c r="GPU136"/>
      <c r="GPV136"/>
      <c r="GPW136"/>
      <c r="GPX136"/>
      <c r="GPY136"/>
      <c r="GPZ136"/>
      <c r="GQA136"/>
      <c r="GQB136"/>
      <c r="GQC136"/>
      <c r="GQD136"/>
      <c r="GQE136"/>
      <c r="GQF136"/>
      <c r="GQG136"/>
      <c r="GQH136"/>
      <c r="GQI136"/>
      <c r="GQJ136"/>
      <c r="GQK136"/>
      <c r="GQL136"/>
      <c r="GQM136"/>
      <c r="GQN136"/>
      <c r="GQO136"/>
      <c r="GQP136"/>
      <c r="GQQ136"/>
      <c r="GQR136"/>
      <c r="GQS136"/>
      <c r="GQT136"/>
      <c r="GQU136"/>
      <c r="GQV136"/>
      <c r="GQW136"/>
      <c r="GQX136"/>
      <c r="GQY136"/>
      <c r="GQZ136"/>
      <c r="GRA136"/>
      <c r="GRB136"/>
      <c r="GRC136"/>
      <c r="GRD136"/>
      <c r="GRE136"/>
      <c r="GRF136"/>
      <c r="GRG136"/>
      <c r="GRH136"/>
      <c r="GRI136"/>
      <c r="GRJ136"/>
      <c r="GRK136"/>
      <c r="GRL136"/>
      <c r="GRM136"/>
      <c r="GRN136"/>
      <c r="GRO136"/>
      <c r="GRP136"/>
      <c r="GRQ136"/>
      <c r="GRR136"/>
      <c r="GRS136"/>
      <c r="GRT136"/>
      <c r="GRU136"/>
      <c r="GRV136"/>
      <c r="GRW136"/>
      <c r="GRX136"/>
      <c r="GRY136"/>
      <c r="GRZ136"/>
      <c r="GSA136"/>
      <c r="GSB136"/>
      <c r="GSC136"/>
      <c r="GSD136"/>
      <c r="GSE136"/>
      <c r="GSF136"/>
      <c r="GSG136"/>
      <c r="GSH136"/>
      <c r="GSI136"/>
      <c r="GSJ136"/>
      <c r="GSK136"/>
      <c r="GSL136"/>
      <c r="GSM136"/>
      <c r="GSN136"/>
      <c r="GSO136"/>
      <c r="GSP136"/>
      <c r="GSQ136"/>
      <c r="GSR136"/>
      <c r="GSS136"/>
      <c r="GST136"/>
      <c r="GSU136"/>
      <c r="GSV136"/>
      <c r="GSW136"/>
      <c r="GSX136"/>
      <c r="GSY136"/>
      <c r="GSZ136"/>
      <c r="GTA136"/>
      <c r="GTB136"/>
      <c r="GTC136"/>
      <c r="GTD136"/>
      <c r="GTE136"/>
      <c r="GTF136"/>
      <c r="GTG136"/>
      <c r="GTH136"/>
      <c r="GTI136"/>
      <c r="GTJ136"/>
      <c r="GTK136"/>
      <c r="GTL136"/>
      <c r="GTM136"/>
      <c r="GTN136"/>
      <c r="GTO136"/>
      <c r="GTP136"/>
      <c r="GTQ136"/>
      <c r="GTR136"/>
      <c r="GTS136"/>
      <c r="GTT136"/>
      <c r="GTU136"/>
      <c r="GTV136"/>
      <c r="GTW136"/>
      <c r="GTX136"/>
      <c r="GTY136"/>
      <c r="GTZ136"/>
      <c r="GUA136"/>
      <c r="GUB136"/>
      <c r="GUC136"/>
      <c r="GUD136"/>
      <c r="GUE136"/>
      <c r="GUF136"/>
      <c r="GUG136"/>
      <c r="GUH136"/>
      <c r="GUI136"/>
      <c r="GUJ136"/>
      <c r="GUK136"/>
      <c r="GUL136"/>
      <c r="GUM136"/>
      <c r="GUN136"/>
      <c r="GUO136"/>
      <c r="GUP136"/>
      <c r="GUQ136"/>
      <c r="GUR136"/>
      <c r="GUS136"/>
      <c r="GUT136"/>
      <c r="GUU136"/>
      <c r="GUV136"/>
      <c r="GUW136"/>
      <c r="GUX136"/>
      <c r="GUY136"/>
      <c r="GUZ136"/>
      <c r="GVA136"/>
      <c r="GVB136"/>
      <c r="GVC136"/>
      <c r="GVD136"/>
      <c r="GVE136"/>
      <c r="GVF136"/>
      <c r="GVG136"/>
      <c r="GVH136"/>
      <c r="GVI136"/>
      <c r="GVJ136"/>
      <c r="GVK136"/>
      <c r="GVL136"/>
      <c r="GVM136"/>
      <c r="GVN136"/>
      <c r="GVO136"/>
      <c r="GVP136"/>
      <c r="GVQ136"/>
      <c r="GVR136"/>
      <c r="GVS136"/>
      <c r="GVT136"/>
      <c r="GVU136"/>
      <c r="GVV136"/>
      <c r="GVW136"/>
      <c r="GVX136"/>
      <c r="GVY136"/>
      <c r="GVZ136"/>
      <c r="GWA136"/>
      <c r="GWB136"/>
      <c r="GWC136"/>
      <c r="GWD136"/>
      <c r="GWE136"/>
      <c r="GWF136"/>
      <c r="GWG136"/>
      <c r="GWH136"/>
      <c r="GWI136"/>
      <c r="GWJ136"/>
      <c r="GWK136"/>
      <c r="GWL136"/>
      <c r="GWM136"/>
      <c r="GWN136"/>
      <c r="GWO136"/>
      <c r="GWP136"/>
      <c r="GWQ136"/>
      <c r="GWR136"/>
      <c r="GWS136"/>
      <c r="GWT136"/>
      <c r="GWU136"/>
      <c r="GWV136"/>
      <c r="GWW136"/>
      <c r="GWX136"/>
      <c r="GWY136"/>
      <c r="GWZ136"/>
      <c r="GXA136"/>
      <c r="GXB136"/>
      <c r="GXC136"/>
      <c r="GXD136"/>
      <c r="GXE136"/>
      <c r="GXF136"/>
      <c r="GXG136"/>
      <c r="GXH136"/>
      <c r="GXI136"/>
      <c r="GXJ136"/>
      <c r="GXK136"/>
      <c r="GXL136"/>
      <c r="GXM136"/>
      <c r="GXN136"/>
      <c r="GXO136"/>
      <c r="GXP136"/>
      <c r="GXQ136"/>
      <c r="GXR136"/>
      <c r="GXS136"/>
      <c r="GXT136"/>
      <c r="GXU136"/>
      <c r="GXV136"/>
      <c r="GXW136"/>
      <c r="GXX136"/>
      <c r="GXY136"/>
      <c r="GXZ136"/>
      <c r="GYA136"/>
      <c r="GYB136"/>
      <c r="GYC136"/>
      <c r="GYD136"/>
      <c r="GYE136"/>
      <c r="GYF136"/>
      <c r="GYG136"/>
      <c r="GYH136"/>
      <c r="GYI136"/>
      <c r="GYJ136"/>
      <c r="GYK136"/>
      <c r="GYL136"/>
      <c r="GYM136"/>
      <c r="GYN136"/>
      <c r="GYO136"/>
      <c r="GYP136"/>
      <c r="GYQ136"/>
      <c r="GYR136"/>
      <c r="GYS136"/>
      <c r="GYT136"/>
      <c r="GYU136"/>
      <c r="GYV136"/>
      <c r="GYW136"/>
      <c r="GYX136"/>
      <c r="GYY136"/>
      <c r="GYZ136"/>
      <c r="GZA136"/>
      <c r="GZB136"/>
      <c r="GZC136"/>
      <c r="GZD136"/>
      <c r="GZE136"/>
      <c r="GZF136"/>
      <c r="GZG136"/>
      <c r="GZH136"/>
      <c r="GZI136"/>
      <c r="GZJ136"/>
      <c r="GZK136"/>
      <c r="GZL136"/>
      <c r="GZM136"/>
      <c r="GZN136"/>
      <c r="GZO136"/>
      <c r="GZP136"/>
      <c r="GZQ136"/>
      <c r="GZR136"/>
      <c r="GZS136"/>
      <c r="GZT136"/>
      <c r="GZU136"/>
      <c r="GZV136"/>
      <c r="GZW136"/>
      <c r="GZX136"/>
      <c r="GZY136"/>
      <c r="GZZ136"/>
      <c r="HAA136"/>
      <c r="HAB136"/>
      <c r="HAC136"/>
      <c r="HAD136"/>
      <c r="HAE136"/>
      <c r="HAF136"/>
      <c r="HAG136"/>
      <c r="HAH136"/>
      <c r="HAI136"/>
      <c r="HAJ136"/>
      <c r="HAK136"/>
      <c r="HAL136"/>
      <c r="HAM136"/>
      <c r="HAN136"/>
      <c r="HAO136"/>
      <c r="HAP136"/>
      <c r="HAQ136"/>
      <c r="HAR136"/>
      <c r="HAS136"/>
      <c r="HAT136"/>
      <c r="HAU136"/>
      <c r="HAV136"/>
      <c r="HAW136"/>
      <c r="HAX136"/>
      <c r="HAY136"/>
      <c r="HAZ136"/>
      <c r="HBA136"/>
      <c r="HBB136"/>
      <c r="HBC136"/>
      <c r="HBD136"/>
      <c r="HBE136"/>
      <c r="HBF136"/>
      <c r="HBG136"/>
      <c r="HBH136"/>
      <c r="HBI136"/>
      <c r="HBJ136"/>
      <c r="HBK136"/>
      <c r="HBL136"/>
      <c r="HBM136"/>
      <c r="HBN136"/>
      <c r="HBO136"/>
      <c r="HBP136"/>
      <c r="HBQ136"/>
      <c r="HBR136"/>
      <c r="HBS136"/>
      <c r="HBT136"/>
      <c r="HBU136"/>
      <c r="HBV136"/>
      <c r="HBW136"/>
      <c r="HBX136"/>
      <c r="HBY136"/>
      <c r="HBZ136"/>
      <c r="HCA136"/>
      <c r="HCB136"/>
      <c r="HCC136"/>
      <c r="HCD136"/>
      <c r="HCE136"/>
      <c r="HCF136"/>
      <c r="HCG136"/>
      <c r="HCH136"/>
      <c r="HCI136"/>
      <c r="HCJ136"/>
      <c r="HCK136"/>
      <c r="HCL136"/>
      <c r="HCM136"/>
      <c r="HCN136"/>
      <c r="HCO136"/>
      <c r="HCP136"/>
      <c r="HCQ136"/>
      <c r="HCR136"/>
      <c r="HCS136"/>
      <c r="HCT136"/>
      <c r="HCU136"/>
      <c r="HCV136"/>
      <c r="HCW136"/>
      <c r="HCX136"/>
      <c r="HCY136"/>
      <c r="HCZ136"/>
      <c r="HDA136"/>
      <c r="HDB136"/>
      <c r="HDC136"/>
      <c r="HDD136"/>
      <c r="HDE136"/>
      <c r="HDF136"/>
      <c r="HDG136"/>
      <c r="HDH136"/>
      <c r="HDI136"/>
      <c r="HDJ136"/>
      <c r="HDK136"/>
      <c r="HDL136"/>
      <c r="HDM136"/>
      <c r="HDN136"/>
      <c r="HDO136"/>
      <c r="HDP136"/>
      <c r="HDQ136"/>
      <c r="HDR136"/>
      <c r="HDS136"/>
      <c r="HDT136"/>
      <c r="HDU136"/>
      <c r="HDV136"/>
      <c r="HDW136"/>
      <c r="HDX136"/>
      <c r="HDY136"/>
      <c r="HDZ136"/>
      <c r="HEA136"/>
      <c r="HEB136"/>
      <c r="HEC136"/>
      <c r="HED136"/>
      <c r="HEE136"/>
      <c r="HEF136"/>
      <c r="HEG136"/>
      <c r="HEH136"/>
      <c r="HEI136"/>
      <c r="HEJ136"/>
      <c r="HEK136"/>
      <c r="HEL136"/>
      <c r="HEM136"/>
      <c r="HEN136"/>
      <c r="HEO136"/>
      <c r="HEP136"/>
      <c r="HEQ136"/>
      <c r="HER136"/>
      <c r="HES136"/>
      <c r="HET136"/>
      <c r="HEU136"/>
      <c r="HEV136"/>
      <c r="HEW136"/>
      <c r="HEX136"/>
      <c r="HEY136"/>
      <c r="HEZ136"/>
      <c r="HFA136"/>
      <c r="HFB136"/>
      <c r="HFC136"/>
      <c r="HFD136"/>
      <c r="HFE136"/>
      <c r="HFF136"/>
      <c r="HFG136"/>
      <c r="HFH136"/>
      <c r="HFI136"/>
      <c r="HFJ136"/>
      <c r="HFK136"/>
      <c r="HFL136"/>
      <c r="HFM136"/>
      <c r="HFN136"/>
      <c r="HFO136"/>
      <c r="HFP136"/>
      <c r="HFQ136"/>
      <c r="HFR136"/>
      <c r="HFS136"/>
      <c r="HFT136"/>
      <c r="HFU136"/>
      <c r="HFV136"/>
      <c r="HFW136"/>
      <c r="HFX136"/>
      <c r="HFY136"/>
      <c r="HFZ136"/>
      <c r="HGA136"/>
      <c r="HGB136"/>
      <c r="HGC136"/>
      <c r="HGD136"/>
      <c r="HGE136"/>
      <c r="HGF136"/>
      <c r="HGG136"/>
      <c r="HGH136"/>
      <c r="HGI136"/>
      <c r="HGJ136"/>
      <c r="HGK136"/>
      <c r="HGL136"/>
      <c r="HGM136"/>
      <c r="HGN136"/>
      <c r="HGO136"/>
      <c r="HGP136"/>
      <c r="HGQ136"/>
      <c r="HGR136"/>
      <c r="HGS136"/>
      <c r="HGT136"/>
      <c r="HGU136"/>
      <c r="HGV136"/>
      <c r="HGW136"/>
      <c r="HGX136"/>
      <c r="HGY136"/>
      <c r="HGZ136"/>
      <c r="HHA136"/>
      <c r="HHB136"/>
      <c r="HHC136"/>
      <c r="HHD136"/>
      <c r="HHE136"/>
      <c r="HHF136"/>
      <c r="HHG136"/>
      <c r="HHH136"/>
      <c r="HHI136"/>
      <c r="HHJ136"/>
      <c r="HHK136"/>
      <c r="HHL136"/>
      <c r="HHM136"/>
      <c r="HHN136"/>
      <c r="HHO136"/>
      <c r="HHP136"/>
      <c r="HHQ136"/>
      <c r="HHR136"/>
      <c r="HHS136"/>
      <c r="HHT136"/>
      <c r="HHU136"/>
      <c r="HHV136"/>
      <c r="HHW136"/>
      <c r="HHX136"/>
      <c r="HHY136"/>
      <c r="HHZ136"/>
      <c r="HIA136"/>
      <c r="HIB136"/>
      <c r="HIC136"/>
      <c r="HID136"/>
      <c r="HIE136"/>
      <c r="HIF136"/>
      <c r="HIG136"/>
      <c r="HIH136"/>
      <c r="HII136"/>
      <c r="HIJ136"/>
      <c r="HIK136"/>
      <c r="HIL136"/>
      <c r="HIM136"/>
      <c r="HIN136"/>
      <c r="HIO136"/>
      <c r="HIP136"/>
      <c r="HIQ136"/>
      <c r="HIR136"/>
      <c r="HIS136"/>
      <c r="HIT136"/>
      <c r="HIU136"/>
      <c r="HIV136"/>
      <c r="HIW136"/>
      <c r="HIX136"/>
      <c r="HIY136"/>
      <c r="HIZ136"/>
      <c r="HJA136"/>
      <c r="HJB136"/>
      <c r="HJC136"/>
      <c r="HJD136"/>
      <c r="HJE136"/>
      <c r="HJF136"/>
      <c r="HJG136"/>
      <c r="HJH136"/>
      <c r="HJI136"/>
      <c r="HJJ136"/>
      <c r="HJK136"/>
      <c r="HJL136"/>
      <c r="HJM136"/>
      <c r="HJN136"/>
      <c r="HJO136"/>
      <c r="HJP136"/>
      <c r="HJQ136"/>
      <c r="HJR136"/>
      <c r="HJS136"/>
      <c r="HJT136"/>
      <c r="HJU136"/>
      <c r="HJV136"/>
      <c r="HJW136"/>
      <c r="HJX136"/>
      <c r="HJY136"/>
      <c r="HJZ136"/>
      <c r="HKA136"/>
      <c r="HKB136"/>
      <c r="HKC136"/>
      <c r="HKD136"/>
      <c r="HKE136"/>
      <c r="HKF136"/>
      <c r="HKG136"/>
      <c r="HKH136"/>
      <c r="HKI136"/>
      <c r="HKJ136"/>
      <c r="HKK136"/>
      <c r="HKL136"/>
      <c r="HKM136"/>
      <c r="HKN136"/>
      <c r="HKO136"/>
      <c r="HKP136"/>
      <c r="HKQ136"/>
      <c r="HKR136"/>
      <c r="HKS136"/>
      <c r="HKT136"/>
      <c r="HKU136"/>
      <c r="HKV136"/>
      <c r="HKW136"/>
      <c r="HKX136"/>
      <c r="HKY136"/>
      <c r="HKZ136"/>
      <c r="HLA136"/>
      <c r="HLB136"/>
      <c r="HLC136"/>
      <c r="HLD136"/>
      <c r="HLE136"/>
      <c r="HLF136"/>
      <c r="HLG136"/>
      <c r="HLH136"/>
      <c r="HLI136"/>
      <c r="HLJ136"/>
      <c r="HLK136"/>
      <c r="HLL136"/>
      <c r="HLM136"/>
      <c r="HLN136"/>
      <c r="HLO136"/>
      <c r="HLP136"/>
      <c r="HLQ136"/>
      <c r="HLR136"/>
      <c r="HLS136"/>
      <c r="HLT136"/>
      <c r="HLU136"/>
      <c r="HLV136"/>
      <c r="HLW136"/>
      <c r="HLX136"/>
      <c r="HLY136"/>
      <c r="HLZ136"/>
      <c r="HMA136"/>
      <c r="HMB136"/>
      <c r="HMC136"/>
      <c r="HMD136"/>
      <c r="HME136"/>
      <c r="HMF136"/>
      <c r="HMG136"/>
      <c r="HMH136"/>
      <c r="HMI136"/>
      <c r="HMJ136"/>
      <c r="HMK136"/>
      <c r="HML136"/>
      <c r="HMM136"/>
      <c r="HMN136"/>
      <c r="HMO136"/>
      <c r="HMP136"/>
      <c r="HMQ136"/>
      <c r="HMR136"/>
      <c r="HMS136"/>
      <c r="HMT136"/>
      <c r="HMU136"/>
      <c r="HMV136"/>
      <c r="HMW136"/>
      <c r="HMX136"/>
      <c r="HMY136"/>
      <c r="HMZ136"/>
      <c r="HNA136"/>
      <c r="HNB136"/>
      <c r="HNC136"/>
      <c r="HND136"/>
      <c r="HNE136"/>
      <c r="HNF136"/>
      <c r="HNG136"/>
      <c r="HNH136"/>
      <c r="HNI136"/>
      <c r="HNJ136"/>
      <c r="HNK136"/>
      <c r="HNL136"/>
      <c r="HNM136"/>
      <c r="HNN136"/>
      <c r="HNO136"/>
      <c r="HNP136"/>
      <c r="HNQ136"/>
      <c r="HNR136"/>
      <c r="HNS136"/>
      <c r="HNT136"/>
      <c r="HNU136"/>
      <c r="HNV136"/>
      <c r="HNW136"/>
      <c r="HNX136"/>
      <c r="HNY136"/>
      <c r="HNZ136"/>
      <c r="HOA136"/>
      <c r="HOB136"/>
      <c r="HOC136"/>
      <c r="HOD136"/>
      <c r="HOE136"/>
      <c r="HOF136"/>
      <c r="HOG136"/>
      <c r="HOH136"/>
      <c r="HOI136"/>
      <c r="HOJ136"/>
      <c r="HOK136"/>
      <c r="HOL136"/>
      <c r="HOM136"/>
      <c r="HON136"/>
      <c r="HOO136"/>
      <c r="HOP136"/>
      <c r="HOQ136"/>
      <c r="HOR136"/>
      <c r="HOS136"/>
      <c r="HOT136"/>
      <c r="HOU136"/>
      <c r="HOV136"/>
      <c r="HOW136"/>
      <c r="HOX136"/>
      <c r="HOY136"/>
      <c r="HOZ136"/>
      <c r="HPA136"/>
      <c r="HPB136"/>
      <c r="HPC136"/>
      <c r="HPD136"/>
      <c r="HPE136"/>
      <c r="HPF136"/>
      <c r="HPG136"/>
      <c r="HPH136"/>
      <c r="HPI136"/>
      <c r="HPJ136"/>
      <c r="HPK136"/>
      <c r="HPL136"/>
      <c r="HPM136"/>
      <c r="HPN136"/>
      <c r="HPO136"/>
      <c r="HPP136"/>
      <c r="HPQ136"/>
      <c r="HPR136"/>
      <c r="HPS136"/>
      <c r="HPT136"/>
      <c r="HPU136"/>
      <c r="HPV136"/>
      <c r="HPW136"/>
      <c r="HPX136"/>
      <c r="HPY136"/>
      <c r="HPZ136"/>
      <c r="HQA136"/>
      <c r="HQB136"/>
      <c r="HQC136"/>
      <c r="HQD136"/>
      <c r="HQE136"/>
      <c r="HQF136"/>
      <c r="HQG136"/>
      <c r="HQH136"/>
      <c r="HQI136"/>
      <c r="HQJ136"/>
      <c r="HQK136"/>
      <c r="HQL136"/>
      <c r="HQM136"/>
      <c r="HQN136"/>
      <c r="HQO136"/>
      <c r="HQP136"/>
      <c r="HQQ136"/>
      <c r="HQR136"/>
      <c r="HQS136"/>
      <c r="HQT136"/>
      <c r="HQU136"/>
      <c r="HQV136"/>
      <c r="HQW136"/>
      <c r="HQX136"/>
      <c r="HQY136"/>
      <c r="HQZ136"/>
      <c r="HRA136"/>
      <c r="HRB136"/>
      <c r="HRC136"/>
      <c r="HRD136"/>
      <c r="HRE136"/>
      <c r="HRF136"/>
      <c r="HRG136"/>
      <c r="HRH136"/>
      <c r="HRI136"/>
      <c r="HRJ136"/>
      <c r="HRK136"/>
      <c r="HRL136"/>
      <c r="HRM136"/>
      <c r="HRN136"/>
      <c r="HRO136"/>
      <c r="HRP136"/>
      <c r="HRQ136"/>
      <c r="HRR136"/>
      <c r="HRS136"/>
      <c r="HRT136"/>
      <c r="HRU136"/>
      <c r="HRV136"/>
      <c r="HRW136"/>
      <c r="HRX136"/>
      <c r="HRY136"/>
      <c r="HRZ136"/>
      <c r="HSA136"/>
      <c r="HSB136"/>
      <c r="HSC136"/>
      <c r="HSD136"/>
      <c r="HSE136"/>
      <c r="HSF136"/>
      <c r="HSG136"/>
      <c r="HSH136"/>
      <c r="HSI136"/>
      <c r="HSJ136"/>
      <c r="HSK136"/>
      <c r="HSL136"/>
      <c r="HSM136"/>
      <c r="HSN136"/>
      <c r="HSO136"/>
      <c r="HSP136"/>
      <c r="HSQ136"/>
      <c r="HSR136"/>
      <c r="HSS136"/>
      <c r="HST136"/>
      <c r="HSU136"/>
      <c r="HSV136"/>
      <c r="HSW136"/>
      <c r="HSX136"/>
      <c r="HSY136"/>
      <c r="HSZ136"/>
      <c r="HTA136"/>
      <c r="HTB136"/>
      <c r="HTC136"/>
      <c r="HTD136"/>
      <c r="HTE136"/>
      <c r="HTF136"/>
      <c r="HTG136"/>
      <c r="HTH136"/>
      <c r="HTI136"/>
      <c r="HTJ136"/>
      <c r="HTK136"/>
      <c r="HTL136"/>
      <c r="HTM136"/>
      <c r="HTN136"/>
      <c r="HTO136"/>
      <c r="HTP136"/>
      <c r="HTQ136"/>
      <c r="HTR136"/>
      <c r="HTS136"/>
      <c r="HTT136"/>
      <c r="HTU136"/>
      <c r="HTV136"/>
      <c r="HTW136"/>
      <c r="HTX136"/>
      <c r="HTY136"/>
      <c r="HTZ136"/>
      <c r="HUA136"/>
      <c r="HUB136"/>
      <c r="HUC136"/>
      <c r="HUD136"/>
      <c r="HUE136"/>
      <c r="HUF136"/>
      <c r="HUG136"/>
      <c r="HUH136"/>
      <c r="HUI136"/>
      <c r="HUJ136"/>
      <c r="HUK136"/>
      <c r="HUL136"/>
      <c r="HUM136"/>
      <c r="HUN136"/>
      <c r="HUO136"/>
      <c r="HUP136"/>
      <c r="HUQ136"/>
      <c r="HUR136"/>
      <c r="HUS136"/>
      <c r="HUT136"/>
      <c r="HUU136"/>
      <c r="HUV136"/>
      <c r="HUW136"/>
      <c r="HUX136"/>
      <c r="HUY136"/>
      <c r="HUZ136"/>
      <c r="HVA136"/>
      <c r="HVB136"/>
      <c r="HVC136"/>
      <c r="HVD136"/>
      <c r="HVE136"/>
      <c r="HVF136"/>
      <c r="HVG136"/>
      <c r="HVH136"/>
      <c r="HVI136"/>
      <c r="HVJ136"/>
      <c r="HVK136"/>
      <c r="HVL136"/>
      <c r="HVM136"/>
      <c r="HVN136"/>
      <c r="HVO136"/>
      <c r="HVP136"/>
      <c r="HVQ136"/>
      <c r="HVR136"/>
      <c r="HVS136"/>
      <c r="HVT136"/>
      <c r="HVU136"/>
      <c r="HVV136"/>
      <c r="HVW136"/>
      <c r="HVX136"/>
      <c r="HVY136"/>
      <c r="HVZ136"/>
      <c r="HWA136"/>
      <c r="HWB136"/>
      <c r="HWC136"/>
      <c r="HWD136"/>
      <c r="HWE136"/>
      <c r="HWF136"/>
      <c r="HWG136"/>
      <c r="HWH136"/>
      <c r="HWI136"/>
      <c r="HWJ136"/>
      <c r="HWK136"/>
      <c r="HWL136"/>
      <c r="HWM136"/>
      <c r="HWN136"/>
      <c r="HWO136"/>
      <c r="HWP136"/>
      <c r="HWQ136"/>
      <c r="HWR136"/>
      <c r="HWS136"/>
      <c r="HWT136"/>
      <c r="HWU136"/>
      <c r="HWV136"/>
      <c r="HWW136"/>
      <c r="HWX136"/>
      <c r="HWY136"/>
      <c r="HWZ136"/>
      <c r="HXA136"/>
      <c r="HXB136"/>
      <c r="HXC136"/>
      <c r="HXD136"/>
      <c r="HXE136"/>
      <c r="HXF136"/>
      <c r="HXG136"/>
      <c r="HXH136"/>
      <c r="HXI136"/>
      <c r="HXJ136"/>
      <c r="HXK136"/>
      <c r="HXL136"/>
      <c r="HXM136"/>
      <c r="HXN136"/>
      <c r="HXO136"/>
      <c r="HXP136"/>
      <c r="HXQ136"/>
      <c r="HXR136"/>
      <c r="HXS136"/>
      <c r="HXT136"/>
      <c r="HXU136"/>
      <c r="HXV136"/>
      <c r="HXW136"/>
      <c r="HXX136"/>
      <c r="HXY136"/>
      <c r="HXZ136"/>
      <c r="HYA136"/>
      <c r="HYB136"/>
      <c r="HYC136"/>
      <c r="HYD136"/>
      <c r="HYE136"/>
      <c r="HYF136"/>
      <c r="HYG136"/>
      <c r="HYH136"/>
      <c r="HYI136"/>
      <c r="HYJ136"/>
      <c r="HYK136"/>
      <c r="HYL136"/>
      <c r="HYM136"/>
      <c r="HYN136"/>
      <c r="HYO136"/>
      <c r="HYP136"/>
      <c r="HYQ136"/>
      <c r="HYR136"/>
      <c r="HYS136"/>
      <c r="HYT136"/>
      <c r="HYU136"/>
      <c r="HYV136"/>
      <c r="HYW136"/>
      <c r="HYX136"/>
      <c r="HYY136"/>
      <c r="HYZ136"/>
      <c r="HZA136"/>
      <c r="HZB136"/>
      <c r="HZC136"/>
      <c r="HZD136"/>
      <c r="HZE136"/>
      <c r="HZF136"/>
      <c r="HZG136"/>
      <c r="HZH136"/>
      <c r="HZI136"/>
      <c r="HZJ136"/>
      <c r="HZK136"/>
      <c r="HZL136"/>
      <c r="HZM136"/>
      <c r="HZN136"/>
      <c r="HZO136"/>
      <c r="HZP136"/>
      <c r="HZQ136"/>
      <c r="HZR136"/>
      <c r="HZS136"/>
      <c r="HZT136"/>
      <c r="HZU136"/>
      <c r="HZV136"/>
      <c r="HZW136"/>
      <c r="HZX136"/>
      <c r="HZY136"/>
      <c r="HZZ136"/>
      <c r="IAA136"/>
      <c r="IAB136"/>
      <c r="IAC136"/>
      <c r="IAD136"/>
      <c r="IAE136"/>
      <c r="IAF136"/>
      <c r="IAG136"/>
      <c r="IAH136"/>
      <c r="IAI136"/>
      <c r="IAJ136"/>
      <c r="IAK136"/>
      <c r="IAL136"/>
      <c r="IAM136"/>
      <c r="IAN136"/>
      <c r="IAO136"/>
      <c r="IAP136"/>
      <c r="IAQ136"/>
      <c r="IAR136"/>
      <c r="IAS136"/>
      <c r="IAT136"/>
      <c r="IAU136"/>
      <c r="IAV136"/>
      <c r="IAW136"/>
      <c r="IAX136"/>
      <c r="IAY136"/>
      <c r="IAZ136"/>
      <c r="IBA136"/>
      <c r="IBB136"/>
      <c r="IBC136"/>
      <c r="IBD136"/>
      <c r="IBE136"/>
      <c r="IBF136"/>
      <c r="IBG136"/>
      <c r="IBH136"/>
      <c r="IBI136"/>
      <c r="IBJ136"/>
      <c r="IBK136"/>
      <c r="IBL136"/>
      <c r="IBM136"/>
      <c r="IBN136"/>
      <c r="IBO136"/>
      <c r="IBP136"/>
      <c r="IBQ136"/>
      <c r="IBR136"/>
      <c r="IBS136"/>
      <c r="IBT136"/>
      <c r="IBU136"/>
      <c r="IBV136"/>
      <c r="IBW136"/>
      <c r="IBX136"/>
      <c r="IBY136"/>
      <c r="IBZ136"/>
      <c r="ICA136"/>
      <c r="ICB136"/>
      <c r="ICC136"/>
      <c r="ICD136"/>
      <c r="ICE136"/>
      <c r="ICF136"/>
      <c r="ICG136"/>
      <c r="ICH136"/>
      <c r="ICI136"/>
      <c r="ICJ136"/>
      <c r="ICK136"/>
      <c r="ICL136"/>
      <c r="ICM136"/>
      <c r="ICN136"/>
      <c r="ICO136"/>
      <c r="ICP136"/>
      <c r="ICQ136"/>
      <c r="ICR136"/>
      <c r="ICS136"/>
      <c r="ICT136"/>
      <c r="ICU136"/>
      <c r="ICV136"/>
      <c r="ICW136"/>
      <c r="ICX136"/>
      <c r="ICY136"/>
      <c r="ICZ136"/>
      <c r="IDA136"/>
      <c r="IDB136"/>
      <c r="IDC136"/>
      <c r="IDD136"/>
      <c r="IDE136"/>
      <c r="IDF136"/>
      <c r="IDG136"/>
      <c r="IDH136"/>
      <c r="IDI136"/>
      <c r="IDJ136"/>
      <c r="IDK136"/>
      <c r="IDL136"/>
      <c r="IDM136"/>
      <c r="IDN136"/>
      <c r="IDO136"/>
      <c r="IDP136"/>
      <c r="IDQ136"/>
      <c r="IDR136"/>
      <c r="IDS136"/>
      <c r="IDT136"/>
      <c r="IDU136"/>
      <c r="IDV136"/>
      <c r="IDW136"/>
      <c r="IDX136"/>
      <c r="IDY136"/>
      <c r="IDZ136"/>
      <c r="IEA136"/>
      <c r="IEB136"/>
      <c r="IEC136"/>
      <c r="IED136"/>
      <c r="IEE136"/>
      <c r="IEF136"/>
      <c r="IEG136"/>
      <c r="IEH136"/>
      <c r="IEI136"/>
      <c r="IEJ136"/>
      <c r="IEK136"/>
      <c r="IEL136"/>
      <c r="IEM136"/>
      <c r="IEN136"/>
      <c r="IEO136"/>
      <c r="IEP136"/>
      <c r="IEQ136"/>
      <c r="IER136"/>
      <c r="IES136"/>
      <c r="IET136"/>
      <c r="IEU136"/>
      <c r="IEV136"/>
      <c r="IEW136"/>
      <c r="IEX136"/>
      <c r="IEY136"/>
      <c r="IEZ136"/>
      <c r="IFA136"/>
      <c r="IFB136"/>
      <c r="IFC136"/>
      <c r="IFD136"/>
      <c r="IFE136"/>
      <c r="IFF136"/>
      <c r="IFG136"/>
      <c r="IFH136"/>
      <c r="IFI136"/>
      <c r="IFJ136"/>
      <c r="IFK136"/>
      <c r="IFL136"/>
      <c r="IFM136"/>
      <c r="IFN136"/>
      <c r="IFO136"/>
      <c r="IFP136"/>
      <c r="IFQ136"/>
      <c r="IFR136"/>
      <c r="IFS136"/>
      <c r="IFT136"/>
      <c r="IFU136"/>
      <c r="IFV136"/>
      <c r="IFW136"/>
      <c r="IFX136"/>
      <c r="IFY136"/>
      <c r="IFZ136"/>
      <c r="IGA136"/>
      <c r="IGB136"/>
      <c r="IGC136"/>
      <c r="IGD136"/>
      <c r="IGE136"/>
      <c r="IGF136"/>
      <c r="IGG136"/>
      <c r="IGH136"/>
      <c r="IGI136"/>
      <c r="IGJ136"/>
      <c r="IGK136"/>
      <c r="IGL136"/>
      <c r="IGM136"/>
      <c r="IGN136"/>
      <c r="IGO136"/>
      <c r="IGP136"/>
      <c r="IGQ136"/>
      <c r="IGR136"/>
      <c r="IGS136"/>
      <c r="IGT136"/>
      <c r="IGU136"/>
      <c r="IGV136"/>
      <c r="IGW136"/>
      <c r="IGX136"/>
      <c r="IGY136"/>
      <c r="IGZ136"/>
      <c r="IHA136"/>
      <c r="IHB136"/>
      <c r="IHC136"/>
      <c r="IHD136"/>
      <c r="IHE136"/>
      <c r="IHF136"/>
      <c r="IHG136"/>
      <c r="IHH136"/>
      <c r="IHI136"/>
      <c r="IHJ136"/>
      <c r="IHK136"/>
      <c r="IHL136"/>
      <c r="IHM136"/>
      <c r="IHN136"/>
      <c r="IHO136"/>
      <c r="IHP136"/>
      <c r="IHQ136"/>
      <c r="IHR136"/>
      <c r="IHS136"/>
      <c r="IHT136"/>
      <c r="IHU136"/>
      <c r="IHV136"/>
      <c r="IHW136"/>
      <c r="IHX136"/>
      <c r="IHY136"/>
      <c r="IHZ136"/>
      <c r="IIA136"/>
      <c r="IIB136"/>
      <c r="IIC136"/>
      <c r="IID136"/>
      <c r="IIE136"/>
      <c r="IIF136"/>
      <c r="IIG136"/>
      <c r="IIH136"/>
      <c r="III136"/>
      <c r="IIJ136"/>
      <c r="IIK136"/>
      <c r="IIL136"/>
      <c r="IIM136"/>
      <c r="IIN136"/>
      <c r="IIO136"/>
      <c r="IIP136"/>
      <c r="IIQ136"/>
      <c r="IIR136"/>
      <c r="IIS136"/>
      <c r="IIT136"/>
      <c r="IIU136"/>
      <c r="IIV136"/>
      <c r="IIW136"/>
      <c r="IIX136"/>
      <c r="IIY136"/>
      <c r="IIZ136"/>
      <c r="IJA136"/>
      <c r="IJB136"/>
      <c r="IJC136"/>
      <c r="IJD136"/>
      <c r="IJE136"/>
      <c r="IJF136"/>
      <c r="IJG136"/>
      <c r="IJH136"/>
      <c r="IJI136"/>
      <c r="IJJ136"/>
      <c r="IJK136"/>
      <c r="IJL136"/>
      <c r="IJM136"/>
      <c r="IJN136"/>
      <c r="IJO136"/>
      <c r="IJP136"/>
      <c r="IJQ136"/>
      <c r="IJR136"/>
      <c r="IJS136"/>
      <c r="IJT136"/>
      <c r="IJU136"/>
      <c r="IJV136"/>
      <c r="IJW136"/>
      <c r="IJX136"/>
      <c r="IJY136"/>
      <c r="IJZ136"/>
      <c r="IKA136"/>
      <c r="IKB136"/>
      <c r="IKC136"/>
      <c r="IKD136"/>
      <c r="IKE136"/>
      <c r="IKF136"/>
      <c r="IKG136"/>
      <c r="IKH136"/>
      <c r="IKI136"/>
      <c r="IKJ136"/>
      <c r="IKK136"/>
      <c r="IKL136"/>
      <c r="IKM136"/>
      <c r="IKN136"/>
      <c r="IKO136"/>
      <c r="IKP136"/>
      <c r="IKQ136"/>
      <c r="IKR136"/>
      <c r="IKS136"/>
      <c r="IKT136"/>
      <c r="IKU136"/>
      <c r="IKV136"/>
      <c r="IKW136"/>
      <c r="IKX136"/>
      <c r="IKY136"/>
      <c r="IKZ136"/>
      <c r="ILA136"/>
      <c r="ILB136"/>
      <c r="ILC136"/>
      <c r="ILD136"/>
      <c r="ILE136"/>
      <c r="ILF136"/>
      <c r="ILG136"/>
      <c r="ILH136"/>
      <c r="ILI136"/>
      <c r="ILJ136"/>
      <c r="ILK136"/>
      <c r="ILL136"/>
      <c r="ILM136"/>
      <c r="ILN136"/>
      <c r="ILO136"/>
      <c r="ILP136"/>
      <c r="ILQ136"/>
      <c r="ILR136"/>
      <c r="ILS136"/>
      <c r="ILT136"/>
      <c r="ILU136"/>
      <c r="ILV136"/>
      <c r="ILW136"/>
      <c r="ILX136"/>
      <c r="ILY136"/>
      <c r="ILZ136"/>
      <c r="IMA136"/>
      <c r="IMB136"/>
      <c r="IMC136"/>
      <c r="IMD136"/>
      <c r="IME136"/>
      <c r="IMF136"/>
      <c r="IMG136"/>
      <c r="IMH136"/>
      <c r="IMI136"/>
      <c r="IMJ136"/>
      <c r="IMK136"/>
      <c r="IML136"/>
      <c r="IMM136"/>
      <c r="IMN136"/>
      <c r="IMO136"/>
      <c r="IMP136"/>
      <c r="IMQ136"/>
      <c r="IMR136"/>
      <c r="IMS136"/>
      <c r="IMT136"/>
      <c r="IMU136"/>
      <c r="IMV136"/>
      <c r="IMW136"/>
      <c r="IMX136"/>
      <c r="IMY136"/>
      <c r="IMZ136"/>
      <c r="INA136"/>
      <c r="INB136"/>
      <c r="INC136"/>
      <c r="IND136"/>
      <c r="INE136"/>
      <c r="INF136"/>
      <c r="ING136"/>
      <c r="INH136"/>
      <c r="INI136"/>
      <c r="INJ136"/>
      <c r="INK136"/>
      <c r="INL136"/>
      <c r="INM136"/>
      <c r="INN136"/>
      <c r="INO136"/>
      <c r="INP136"/>
      <c r="INQ136"/>
      <c r="INR136"/>
      <c r="INS136"/>
      <c r="INT136"/>
      <c r="INU136"/>
      <c r="INV136"/>
      <c r="INW136"/>
      <c r="INX136"/>
      <c r="INY136"/>
      <c r="INZ136"/>
      <c r="IOA136"/>
      <c r="IOB136"/>
      <c r="IOC136"/>
      <c r="IOD136"/>
      <c r="IOE136"/>
      <c r="IOF136"/>
      <c r="IOG136"/>
      <c r="IOH136"/>
      <c r="IOI136"/>
      <c r="IOJ136"/>
      <c r="IOK136"/>
      <c r="IOL136"/>
      <c r="IOM136"/>
      <c r="ION136"/>
      <c r="IOO136"/>
      <c r="IOP136"/>
      <c r="IOQ136"/>
      <c r="IOR136"/>
      <c r="IOS136"/>
      <c r="IOT136"/>
      <c r="IOU136"/>
      <c r="IOV136"/>
      <c r="IOW136"/>
      <c r="IOX136"/>
      <c r="IOY136"/>
      <c r="IOZ136"/>
      <c r="IPA136"/>
      <c r="IPB136"/>
      <c r="IPC136"/>
      <c r="IPD136"/>
      <c r="IPE136"/>
      <c r="IPF136"/>
      <c r="IPG136"/>
      <c r="IPH136"/>
      <c r="IPI136"/>
      <c r="IPJ136"/>
      <c r="IPK136"/>
      <c r="IPL136"/>
      <c r="IPM136"/>
      <c r="IPN136"/>
      <c r="IPO136"/>
      <c r="IPP136"/>
      <c r="IPQ136"/>
      <c r="IPR136"/>
      <c r="IPS136"/>
      <c r="IPT136"/>
      <c r="IPU136"/>
      <c r="IPV136"/>
      <c r="IPW136"/>
      <c r="IPX136"/>
      <c r="IPY136"/>
      <c r="IPZ136"/>
      <c r="IQA136"/>
      <c r="IQB136"/>
      <c r="IQC136"/>
      <c r="IQD136"/>
      <c r="IQE136"/>
      <c r="IQF136"/>
      <c r="IQG136"/>
      <c r="IQH136"/>
      <c r="IQI136"/>
      <c r="IQJ136"/>
      <c r="IQK136"/>
      <c r="IQL136"/>
      <c r="IQM136"/>
      <c r="IQN136"/>
      <c r="IQO136"/>
      <c r="IQP136"/>
      <c r="IQQ136"/>
      <c r="IQR136"/>
      <c r="IQS136"/>
      <c r="IQT136"/>
      <c r="IQU136"/>
      <c r="IQV136"/>
      <c r="IQW136"/>
      <c r="IQX136"/>
      <c r="IQY136"/>
      <c r="IQZ136"/>
      <c r="IRA136"/>
      <c r="IRB136"/>
      <c r="IRC136"/>
      <c r="IRD136"/>
      <c r="IRE136"/>
      <c r="IRF136"/>
      <c r="IRG136"/>
      <c r="IRH136"/>
      <c r="IRI136"/>
      <c r="IRJ136"/>
      <c r="IRK136"/>
      <c r="IRL136"/>
      <c r="IRM136"/>
      <c r="IRN136"/>
      <c r="IRO136"/>
      <c r="IRP136"/>
      <c r="IRQ136"/>
      <c r="IRR136"/>
      <c r="IRS136"/>
      <c r="IRT136"/>
      <c r="IRU136"/>
      <c r="IRV136"/>
      <c r="IRW136"/>
      <c r="IRX136"/>
      <c r="IRY136"/>
      <c r="IRZ136"/>
      <c r="ISA136"/>
      <c r="ISB136"/>
      <c r="ISC136"/>
      <c r="ISD136"/>
      <c r="ISE136"/>
      <c r="ISF136"/>
      <c r="ISG136"/>
      <c r="ISH136"/>
      <c r="ISI136"/>
      <c r="ISJ136"/>
      <c r="ISK136"/>
      <c r="ISL136"/>
      <c r="ISM136"/>
      <c r="ISN136"/>
      <c r="ISO136"/>
      <c r="ISP136"/>
      <c r="ISQ136"/>
      <c r="ISR136"/>
      <c r="ISS136"/>
      <c r="IST136"/>
      <c r="ISU136"/>
      <c r="ISV136"/>
      <c r="ISW136"/>
      <c r="ISX136"/>
      <c r="ISY136"/>
      <c r="ISZ136"/>
      <c r="ITA136"/>
      <c r="ITB136"/>
      <c r="ITC136"/>
      <c r="ITD136"/>
      <c r="ITE136"/>
      <c r="ITF136"/>
      <c r="ITG136"/>
      <c r="ITH136"/>
      <c r="ITI136"/>
      <c r="ITJ136"/>
      <c r="ITK136"/>
      <c r="ITL136"/>
      <c r="ITM136"/>
      <c r="ITN136"/>
      <c r="ITO136"/>
      <c r="ITP136"/>
      <c r="ITQ136"/>
      <c r="ITR136"/>
      <c r="ITS136"/>
      <c r="ITT136"/>
      <c r="ITU136"/>
      <c r="ITV136"/>
      <c r="ITW136"/>
      <c r="ITX136"/>
      <c r="ITY136"/>
      <c r="ITZ136"/>
      <c r="IUA136"/>
      <c r="IUB136"/>
      <c r="IUC136"/>
      <c r="IUD136"/>
      <c r="IUE136"/>
      <c r="IUF136"/>
      <c r="IUG136"/>
      <c r="IUH136"/>
      <c r="IUI136"/>
      <c r="IUJ136"/>
      <c r="IUK136"/>
      <c r="IUL136"/>
      <c r="IUM136"/>
      <c r="IUN136"/>
      <c r="IUO136"/>
      <c r="IUP136"/>
      <c r="IUQ136"/>
      <c r="IUR136"/>
      <c r="IUS136"/>
      <c r="IUT136"/>
      <c r="IUU136"/>
      <c r="IUV136"/>
      <c r="IUW136"/>
      <c r="IUX136"/>
      <c r="IUY136"/>
      <c r="IUZ136"/>
      <c r="IVA136"/>
      <c r="IVB136"/>
      <c r="IVC136"/>
      <c r="IVD136"/>
      <c r="IVE136"/>
      <c r="IVF136"/>
      <c r="IVG136"/>
      <c r="IVH136"/>
      <c r="IVI136"/>
      <c r="IVJ136"/>
      <c r="IVK136"/>
      <c r="IVL136"/>
      <c r="IVM136"/>
      <c r="IVN136"/>
      <c r="IVO136"/>
      <c r="IVP136"/>
      <c r="IVQ136"/>
      <c r="IVR136"/>
      <c r="IVS136"/>
      <c r="IVT136"/>
      <c r="IVU136"/>
      <c r="IVV136"/>
      <c r="IVW136"/>
      <c r="IVX136"/>
      <c r="IVY136"/>
      <c r="IVZ136"/>
      <c r="IWA136"/>
      <c r="IWB136"/>
      <c r="IWC136"/>
      <c r="IWD136"/>
      <c r="IWE136"/>
      <c r="IWF136"/>
      <c r="IWG136"/>
      <c r="IWH136"/>
      <c r="IWI136"/>
      <c r="IWJ136"/>
      <c r="IWK136"/>
      <c r="IWL136"/>
      <c r="IWM136"/>
      <c r="IWN136"/>
      <c r="IWO136"/>
      <c r="IWP136"/>
      <c r="IWQ136"/>
      <c r="IWR136"/>
      <c r="IWS136"/>
      <c r="IWT136"/>
      <c r="IWU136"/>
      <c r="IWV136"/>
      <c r="IWW136"/>
      <c r="IWX136"/>
      <c r="IWY136"/>
      <c r="IWZ136"/>
      <c r="IXA136"/>
      <c r="IXB136"/>
      <c r="IXC136"/>
      <c r="IXD136"/>
      <c r="IXE136"/>
      <c r="IXF136"/>
      <c r="IXG136"/>
      <c r="IXH136"/>
      <c r="IXI136"/>
      <c r="IXJ136"/>
      <c r="IXK136"/>
      <c r="IXL136"/>
      <c r="IXM136"/>
      <c r="IXN136"/>
      <c r="IXO136"/>
      <c r="IXP136"/>
      <c r="IXQ136"/>
      <c r="IXR136"/>
      <c r="IXS136"/>
      <c r="IXT136"/>
      <c r="IXU136"/>
      <c r="IXV136"/>
      <c r="IXW136"/>
      <c r="IXX136"/>
      <c r="IXY136"/>
      <c r="IXZ136"/>
      <c r="IYA136"/>
      <c r="IYB136"/>
      <c r="IYC136"/>
      <c r="IYD136"/>
      <c r="IYE136"/>
      <c r="IYF136"/>
      <c r="IYG136"/>
      <c r="IYH136"/>
      <c r="IYI136"/>
      <c r="IYJ136"/>
      <c r="IYK136"/>
      <c r="IYL136"/>
      <c r="IYM136"/>
      <c r="IYN136"/>
      <c r="IYO136"/>
      <c r="IYP136"/>
      <c r="IYQ136"/>
      <c r="IYR136"/>
      <c r="IYS136"/>
      <c r="IYT136"/>
      <c r="IYU136"/>
      <c r="IYV136"/>
      <c r="IYW136"/>
      <c r="IYX136"/>
      <c r="IYY136"/>
      <c r="IYZ136"/>
      <c r="IZA136"/>
      <c r="IZB136"/>
      <c r="IZC136"/>
      <c r="IZD136"/>
      <c r="IZE136"/>
      <c r="IZF136"/>
      <c r="IZG136"/>
      <c r="IZH136"/>
      <c r="IZI136"/>
      <c r="IZJ136"/>
      <c r="IZK136"/>
      <c r="IZL136"/>
      <c r="IZM136"/>
      <c r="IZN136"/>
      <c r="IZO136"/>
      <c r="IZP136"/>
      <c r="IZQ136"/>
      <c r="IZR136"/>
      <c r="IZS136"/>
      <c r="IZT136"/>
      <c r="IZU136"/>
      <c r="IZV136"/>
      <c r="IZW136"/>
      <c r="IZX136"/>
      <c r="IZY136"/>
      <c r="IZZ136"/>
      <c r="JAA136"/>
      <c r="JAB136"/>
      <c r="JAC136"/>
      <c r="JAD136"/>
      <c r="JAE136"/>
      <c r="JAF136"/>
      <c r="JAG136"/>
      <c r="JAH136"/>
      <c r="JAI136"/>
      <c r="JAJ136"/>
      <c r="JAK136"/>
      <c r="JAL136"/>
      <c r="JAM136"/>
      <c r="JAN136"/>
      <c r="JAO136"/>
      <c r="JAP136"/>
      <c r="JAQ136"/>
      <c r="JAR136"/>
      <c r="JAS136"/>
      <c r="JAT136"/>
      <c r="JAU136"/>
      <c r="JAV136"/>
      <c r="JAW136"/>
      <c r="JAX136"/>
      <c r="JAY136"/>
      <c r="JAZ136"/>
      <c r="JBA136"/>
      <c r="JBB136"/>
      <c r="JBC136"/>
      <c r="JBD136"/>
      <c r="JBE136"/>
      <c r="JBF136"/>
      <c r="JBG136"/>
      <c r="JBH136"/>
      <c r="JBI136"/>
      <c r="JBJ136"/>
      <c r="JBK136"/>
      <c r="JBL136"/>
      <c r="JBM136"/>
      <c r="JBN136"/>
      <c r="JBO136"/>
      <c r="JBP136"/>
      <c r="JBQ136"/>
      <c r="JBR136"/>
      <c r="JBS136"/>
      <c r="JBT136"/>
      <c r="JBU136"/>
      <c r="JBV136"/>
      <c r="JBW136"/>
      <c r="JBX136"/>
      <c r="JBY136"/>
      <c r="JBZ136"/>
      <c r="JCA136"/>
      <c r="JCB136"/>
      <c r="JCC136"/>
      <c r="JCD136"/>
      <c r="JCE136"/>
      <c r="JCF136"/>
      <c r="JCG136"/>
      <c r="JCH136"/>
      <c r="JCI136"/>
      <c r="JCJ136"/>
      <c r="JCK136"/>
      <c r="JCL136"/>
      <c r="JCM136"/>
      <c r="JCN136"/>
      <c r="JCO136"/>
      <c r="JCP136"/>
      <c r="JCQ136"/>
      <c r="JCR136"/>
      <c r="JCS136"/>
      <c r="JCT136"/>
      <c r="JCU136"/>
      <c r="JCV136"/>
      <c r="JCW136"/>
      <c r="JCX136"/>
      <c r="JCY136"/>
      <c r="JCZ136"/>
      <c r="JDA136"/>
      <c r="JDB136"/>
      <c r="JDC136"/>
      <c r="JDD136"/>
      <c r="JDE136"/>
      <c r="JDF136"/>
      <c r="JDG136"/>
      <c r="JDH136"/>
      <c r="JDI136"/>
      <c r="JDJ136"/>
      <c r="JDK136"/>
      <c r="JDL136"/>
      <c r="JDM136"/>
      <c r="JDN136"/>
      <c r="JDO136"/>
      <c r="JDP136"/>
      <c r="JDQ136"/>
      <c r="JDR136"/>
      <c r="JDS136"/>
      <c r="JDT136"/>
      <c r="JDU136"/>
      <c r="JDV136"/>
      <c r="JDW136"/>
      <c r="JDX136"/>
      <c r="JDY136"/>
      <c r="JDZ136"/>
      <c r="JEA136"/>
      <c r="JEB136"/>
      <c r="JEC136"/>
      <c r="JED136"/>
      <c r="JEE136"/>
      <c r="JEF136"/>
      <c r="JEG136"/>
      <c r="JEH136"/>
      <c r="JEI136"/>
      <c r="JEJ136"/>
      <c r="JEK136"/>
      <c r="JEL136"/>
      <c r="JEM136"/>
      <c r="JEN136"/>
      <c r="JEO136"/>
      <c r="JEP136"/>
      <c r="JEQ136"/>
      <c r="JER136"/>
      <c r="JES136"/>
      <c r="JET136"/>
      <c r="JEU136"/>
      <c r="JEV136"/>
      <c r="JEW136"/>
      <c r="JEX136"/>
      <c r="JEY136"/>
      <c r="JEZ136"/>
      <c r="JFA136"/>
      <c r="JFB136"/>
      <c r="JFC136"/>
      <c r="JFD136"/>
      <c r="JFE136"/>
      <c r="JFF136"/>
      <c r="JFG136"/>
      <c r="JFH136"/>
      <c r="JFI136"/>
      <c r="JFJ136"/>
      <c r="JFK136"/>
      <c r="JFL136"/>
      <c r="JFM136"/>
      <c r="JFN136"/>
      <c r="JFO136"/>
      <c r="JFP136"/>
      <c r="JFQ136"/>
      <c r="JFR136"/>
      <c r="JFS136"/>
      <c r="JFT136"/>
      <c r="JFU136"/>
      <c r="JFV136"/>
      <c r="JFW136"/>
      <c r="JFX136"/>
      <c r="JFY136"/>
      <c r="JFZ136"/>
      <c r="JGA136"/>
      <c r="JGB136"/>
      <c r="JGC136"/>
      <c r="JGD136"/>
      <c r="JGE136"/>
      <c r="JGF136"/>
      <c r="JGG136"/>
      <c r="JGH136"/>
      <c r="JGI136"/>
      <c r="JGJ136"/>
      <c r="JGK136"/>
      <c r="JGL136"/>
      <c r="JGM136"/>
      <c r="JGN136"/>
      <c r="JGO136"/>
      <c r="JGP136"/>
      <c r="JGQ136"/>
      <c r="JGR136"/>
      <c r="JGS136"/>
      <c r="JGT136"/>
      <c r="JGU136"/>
      <c r="JGV136"/>
      <c r="JGW136"/>
      <c r="JGX136"/>
      <c r="JGY136"/>
      <c r="JGZ136"/>
      <c r="JHA136"/>
      <c r="JHB136"/>
      <c r="JHC136"/>
      <c r="JHD136"/>
      <c r="JHE136"/>
      <c r="JHF136"/>
      <c r="JHG136"/>
      <c r="JHH136"/>
      <c r="JHI136"/>
      <c r="JHJ136"/>
      <c r="JHK136"/>
      <c r="JHL136"/>
      <c r="JHM136"/>
      <c r="JHN136"/>
      <c r="JHO136"/>
      <c r="JHP136"/>
      <c r="JHQ136"/>
      <c r="JHR136"/>
      <c r="JHS136"/>
      <c r="JHT136"/>
      <c r="JHU136"/>
      <c r="JHV136"/>
      <c r="JHW136"/>
      <c r="JHX136"/>
      <c r="JHY136"/>
      <c r="JHZ136"/>
      <c r="JIA136"/>
      <c r="JIB136"/>
      <c r="JIC136"/>
      <c r="JID136"/>
      <c r="JIE136"/>
      <c r="JIF136"/>
      <c r="JIG136"/>
      <c r="JIH136"/>
      <c r="JII136"/>
      <c r="JIJ136"/>
      <c r="JIK136"/>
      <c r="JIL136"/>
      <c r="JIM136"/>
      <c r="JIN136"/>
      <c r="JIO136"/>
      <c r="JIP136"/>
      <c r="JIQ136"/>
      <c r="JIR136"/>
      <c r="JIS136"/>
      <c r="JIT136"/>
      <c r="JIU136"/>
      <c r="JIV136"/>
      <c r="JIW136"/>
      <c r="JIX136"/>
      <c r="JIY136"/>
      <c r="JIZ136"/>
      <c r="JJA136"/>
      <c r="JJB136"/>
      <c r="JJC136"/>
      <c r="JJD136"/>
      <c r="JJE136"/>
      <c r="JJF136"/>
      <c r="JJG136"/>
      <c r="JJH136"/>
      <c r="JJI136"/>
      <c r="JJJ136"/>
      <c r="JJK136"/>
      <c r="JJL136"/>
      <c r="JJM136"/>
      <c r="JJN136"/>
      <c r="JJO136"/>
      <c r="JJP136"/>
      <c r="JJQ136"/>
      <c r="JJR136"/>
      <c r="JJS136"/>
      <c r="JJT136"/>
      <c r="JJU136"/>
      <c r="JJV136"/>
      <c r="JJW136"/>
      <c r="JJX136"/>
      <c r="JJY136"/>
      <c r="JJZ136"/>
      <c r="JKA136"/>
      <c r="JKB136"/>
      <c r="JKC136"/>
      <c r="JKD136"/>
      <c r="JKE136"/>
      <c r="JKF136"/>
      <c r="JKG136"/>
      <c r="JKH136"/>
      <c r="JKI136"/>
      <c r="JKJ136"/>
      <c r="JKK136"/>
      <c r="JKL136"/>
      <c r="JKM136"/>
      <c r="JKN136"/>
      <c r="JKO136"/>
      <c r="JKP136"/>
      <c r="JKQ136"/>
      <c r="JKR136"/>
      <c r="JKS136"/>
      <c r="JKT136"/>
      <c r="JKU136"/>
      <c r="JKV136"/>
      <c r="JKW136"/>
      <c r="JKX136"/>
      <c r="JKY136"/>
      <c r="JKZ136"/>
      <c r="JLA136"/>
      <c r="JLB136"/>
      <c r="JLC136"/>
      <c r="JLD136"/>
      <c r="JLE136"/>
      <c r="JLF136"/>
      <c r="JLG136"/>
      <c r="JLH136"/>
      <c r="JLI136"/>
      <c r="JLJ136"/>
      <c r="JLK136"/>
      <c r="JLL136"/>
      <c r="JLM136"/>
      <c r="JLN136"/>
      <c r="JLO136"/>
      <c r="JLP136"/>
      <c r="JLQ136"/>
      <c r="JLR136"/>
      <c r="JLS136"/>
      <c r="JLT136"/>
      <c r="JLU136"/>
      <c r="JLV136"/>
      <c r="JLW136"/>
      <c r="JLX136"/>
      <c r="JLY136"/>
      <c r="JLZ136"/>
      <c r="JMA136"/>
      <c r="JMB136"/>
      <c r="JMC136"/>
      <c r="JMD136"/>
      <c r="JME136"/>
      <c r="JMF136"/>
      <c r="JMG136"/>
      <c r="JMH136"/>
      <c r="JMI136"/>
      <c r="JMJ136"/>
      <c r="JMK136"/>
      <c r="JML136"/>
      <c r="JMM136"/>
      <c r="JMN136"/>
      <c r="JMO136"/>
      <c r="JMP136"/>
      <c r="JMQ136"/>
      <c r="JMR136"/>
      <c r="JMS136"/>
      <c r="JMT136"/>
      <c r="JMU136"/>
      <c r="JMV136"/>
      <c r="JMW136"/>
      <c r="JMX136"/>
      <c r="JMY136"/>
      <c r="JMZ136"/>
      <c r="JNA136"/>
      <c r="JNB136"/>
      <c r="JNC136"/>
      <c r="JND136"/>
      <c r="JNE136"/>
      <c r="JNF136"/>
      <c r="JNG136"/>
      <c r="JNH136"/>
      <c r="JNI136"/>
      <c r="JNJ136"/>
      <c r="JNK136"/>
      <c r="JNL136"/>
      <c r="JNM136"/>
      <c r="JNN136"/>
      <c r="JNO136"/>
      <c r="JNP136"/>
      <c r="JNQ136"/>
      <c r="JNR136"/>
      <c r="JNS136"/>
      <c r="JNT136"/>
      <c r="JNU136"/>
      <c r="JNV136"/>
      <c r="JNW136"/>
      <c r="JNX136"/>
      <c r="JNY136"/>
      <c r="JNZ136"/>
      <c r="JOA136"/>
      <c r="JOB136"/>
      <c r="JOC136"/>
      <c r="JOD136"/>
      <c r="JOE136"/>
      <c r="JOF136"/>
      <c r="JOG136"/>
      <c r="JOH136"/>
      <c r="JOI136"/>
      <c r="JOJ136"/>
      <c r="JOK136"/>
      <c r="JOL136"/>
      <c r="JOM136"/>
      <c r="JON136"/>
      <c r="JOO136"/>
      <c r="JOP136"/>
      <c r="JOQ136"/>
      <c r="JOR136"/>
      <c r="JOS136"/>
      <c r="JOT136"/>
      <c r="JOU136"/>
      <c r="JOV136"/>
      <c r="JOW136"/>
      <c r="JOX136"/>
      <c r="JOY136"/>
      <c r="JOZ136"/>
      <c r="JPA136"/>
      <c r="JPB136"/>
      <c r="JPC136"/>
      <c r="JPD136"/>
      <c r="JPE136"/>
      <c r="JPF136"/>
      <c r="JPG136"/>
      <c r="JPH136"/>
      <c r="JPI136"/>
      <c r="JPJ136"/>
      <c r="JPK136"/>
      <c r="JPL136"/>
      <c r="JPM136"/>
      <c r="JPN136"/>
      <c r="JPO136"/>
      <c r="JPP136"/>
      <c r="JPQ136"/>
      <c r="JPR136"/>
      <c r="JPS136"/>
      <c r="JPT136"/>
      <c r="JPU136"/>
      <c r="JPV136"/>
      <c r="JPW136"/>
      <c r="JPX136"/>
      <c r="JPY136"/>
      <c r="JPZ136"/>
      <c r="JQA136"/>
      <c r="JQB136"/>
      <c r="JQC136"/>
      <c r="JQD136"/>
      <c r="JQE136"/>
      <c r="JQF136"/>
      <c r="JQG136"/>
      <c r="JQH136"/>
      <c r="JQI136"/>
      <c r="JQJ136"/>
      <c r="JQK136"/>
      <c r="JQL136"/>
      <c r="JQM136"/>
      <c r="JQN136"/>
      <c r="JQO136"/>
      <c r="JQP136"/>
      <c r="JQQ136"/>
      <c r="JQR136"/>
      <c r="JQS136"/>
      <c r="JQT136"/>
      <c r="JQU136"/>
      <c r="JQV136"/>
      <c r="JQW136"/>
      <c r="JQX136"/>
      <c r="JQY136"/>
      <c r="JQZ136"/>
      <c r="JRA136"/>
      <c r="JRB136"/>
      <c r="JRC136"/>
      <c r="JRD136"/>
      <c r="JRE136"/>
      <c r="JRF136"/>
      <c r="JRG136"/>
      <c r="JRH136"/>
      <c r="JRI136"/>
      <c r="JRJ136"/>
      <c r="JRK136"/>
      <c r="JRL136"/>
      <c r="JRM136"/>
      <c r="JRN136"/>
      <c r="JRO136"/>
      <c r="JRP136"/>
      <c r="JRQ136"/>
      <c r="JRR136"/>
      <c r="JRS136"/>
      <c r="JRT136"/>
      <c r="JRU136"/>
      <c r="JRV136"/>
      <c r="JRW136"/>
      <c r="JRX136"/>
      <c r="JRY136"/>
      <c r="JRZ136"/>
      <c r="JSA136"/>
      <c r="JSB136"/>
      <c r="JSC136"/>
      <c r="JSD136"/>
      <c r="JSE136"/>
      <c r="JSF136"/>
      <c r="JSG136"/>
      <c r="JSH136"/>
      <c r="JSI136"/>
      <c r="JSJ136"/>
      <c r="JSK136"/>
      <c r="JSL136"/>
      <c r="JSM136"/>
      <c r="JSN136"/>
      <c r="JSO136"/>
      <c r="JSP136"/>
      <c r="JSQ136"/>
      <c r="JSR136"/>
      <c r="JSS136"/>
      <c r="JST136"/>
      <c r="JSU136"/>
      <c r="JSV136"/>
      <c r="JSW136"/>
      <c r="JSX136"/>
      <c r="JSY136"/>
      <c r="JSZ136"/>
      <c r="JTA136"/>
      <c r="JTB136"/>
      <c r="JTC136"/>
      <c r="JTD136"/>
      <c r="JTE136"/>
      <c r="JTF136"/>
      <c r="JTG136"/>
      <c r="JTH136"/>
      <c r="JTI136"/>
      <c r="JTJ136"/>
      <c r="JTK136"/>
      <c r="JTL136"/>
      <c r="JTM136"/>
      <c r="JTN136"/>
      <c r="JTO136"/>
      <c r="JTP136"/>
      <c r="JTQ136"/>
      <c r="JTR136"/>
      <c r="JTS136"/>
      <c r="JTT136"/>
      <c r="JTU136"/>
      <c r="JTV136"/>
      <c r="JTW136"/>
      <c r="JTX136"/>
      <c r="JTY136"/>
      <c r="JTZ136"/>
      <c r="JUA136"/>
      <c r="JUB136"/>
      <c r="JUC136"/>
      <c r="JUD136"/>
      <c r="JUE136"/>
      <c r="JUF136"/>
      <c r="JUG136"/>
      <c r="JUH136"/>
      <c r="JUI136"/>
      <c r="JUJ136"/>
      <c r="JUK136"/>
      <c r="JUL136"/>
      <c r="JUM136"/>
      <c r="JUN136"/>
      <c r="JUO136"/>
      <c r="JUP136"/>
      <c r="JUQ136"/>
      <c r="JUR136"/>
      <c r="JUS136"/>
      <c r="JUT136"/>
      <c r="JUU136"/>
      <c r="JUV136"/>
      <c r="JUW136"/>
      <c r="JUX136"/>
      <c r="JUY136"/>
      <c r="JUZ136"/>
      <c r="JVA136"/>
      <c r="JVB136"/>
      <c r="JVC136"/>
      <c r="JVD136"/>
      <c r="JVE136"/>
      <c r="JVF136"/>
      <c r="JVG136"/>
      <c r="JVH136"/>
      <c r="JVI136"/>
      <c r="JVJ136"/>
      <c r="JVK136"/>
      <c r="JVL136"/>
      <c r="JVM136"/>
      <c r="JVN136"/>
      <c r="JVO136"/>
      <c r="JVP136"/>
      <c r="JVQ136"/>
      <c r="JVR136"/>
      <c r="JVS136"/>
      <c r="JVT136"/>
      <c r="JVU136"/>
      <c r="JVV136"/>
      <c r="JVW136"/>
      <c r="JVX136"/>
      <c r="JVY136"/>
      <c r="JVZ136"/>
      <c r="JWA136"/>
      <c r="JWB136"/>
      <c r="JWC136"/>
      <c r="JWD136"/>
      <c r="JWE136"/>
      <c r="JWF136"/>
      <c r="JWG136"/>
      <c r="JWH136"/>
      <c r="JWI136"/>
      <c r="JWJ136"/>
      <c r="JWK136"/>
      <c r="JWL136"/>
      <c r="JWM136"/>
      <c r="JWN136"/>
      <c r="JWO136"/>
      <c r="JWP136"/>
      <c r="JWQ136"/>
      <c r="JWR136"/>
      <c r="JWS136"/>
      <c r="JWT136"/>
      <c r="JWU136"/>
      <c r="JWV136"/>
      <c r="JWW136"/>
      <c r="JWX136"/>
      <c r="JWY136"/>
      <c r="JWZ136"/>
      <c r="JXA136"/>
      <c r="JXB136"/>
      <c r="JXC136"/>
      <c r="JXD136"/>
      <c r="JXE136"/>
      <c r="JXF136"/>
      <c r="JXG136"/>
      <c r="JXH136"/>
      <c r="JXI136"/>
      <c r="JXJ136"/>
      <c r="JXK136"/>
      <c r="JXL136"/>
      <c r="JXM136"/>
      <c r="JXN136"/>
      <c r="JXO136"/>
      <c r="JXP136"/>
      <c r="JXQ136"/>
      <c r="JXR136"/>
      <c r="JXS136"/>
      <c r="JXT136"/>
      <c r="JXU136"/>
      <c r="JXV136"/>
      <c r="JXW136"/>
      <c r="JXX136"/>
      <c r="JXY136"/>
      <c r="JXZ136"/>
      <c r="JYA136"/>
      <c r="JYB136"/>
      <c r="JYC136"/>
      <c r="JYD136"/>
      <c r="JYE136"/>
      <c r="JYF136"/>
      <c r="JYG136"/>
      <c r="JYH136"/>
      <c r="JYI136"/>
      <c r="JYJ136"/>
      <c r="JYK136"/>
      <c r="JYL136"/>
      <c r="JYM136"/>
      <c r="JYN136"/>
      <c r="JYO136"/>
      <c r="JYP136"/>
      <c r="JYQ136"/>
      <c r="JYR136"/>
      <c r="JYS136"/>
      <c r="JYT136"/>
      <c r="JYU136"/>
      <c r="JYV136"/>
      <c r="JYW136"/>
      <c r="JYX136"/>
      <c r="JYY136"/>
      <c r="JYZ136"/>
      <c r="JZA136"/>
      <c r="JZB136"/>
      <c r="JZC136"/>
      <c r="JZD136"/>
      <c r="JZE136"/>
      <c r="JZF136"/>
      <c r="JZG136"/>
      <c r="JZH136"/>
      <c r="JZI136"/>
      <c r="JZJ136"/>
      <c r="JZK136"/>
      <c r="JZL136"/>
      <c r="JZM136"/>
      <c r="JZN136"/>
      <c r="JZO136"/>
      <c r="JZP136"/>
      <c r="JZQ136"/>
      <c r="JZR136"/>
      <c r="JZS136"/>
      <c r="JZT136"/>
      <c r="JZU136"/>
      <c r="JZV136"/>
      <c r="JZW136"/>
      <c r="JZX136"/>
      <c r="JZY136"/>
      <c r="JZZ136"/>
      <c r="KAA136"/>
      <c r="KAB136"/>
      <c r="KAC136"/>
      <c r="KAD136"/>
      <c r="KAE136"/>
      <c r="KAF136"/>
      <c r="KAG136"/>
      <c r="KAH136"/>
      <c r="KAI136"/>
      <c r="KAJ136"/>
      <c r="KAK136"/>
      <c r="KAL136"/>
      <c r="KAM136"/>
      <c r="KAN136"/>
      <c r="KAO136"/>
      <c r="KAP136"/>
      <c r="KAQ136"/>
      <c r="KAR136"/>
      <c r="KAS136"/>
      <c r="KAT136"/>
      <c r="KAU136"/>
      <c r="KAV136"/>
      <c r="KAW136"/>
      <c r="KAX136"/>
      <c r="KAY136"/>
      <c r="KAZ136"/>
      <c r="KBA136"/>
      <c r="KBB136"/>
      <c r="KBC136"/>
      <c r="KBD136"/>
      <c r="KBE136"/>
      <c r="KBF136"/>
      <c r="KBG136"/>
      <c r="KBH136"/>
      <c r="KBI136"/>
      <c r="KBJ136"/>
      <c r="KBK136"/>
      <c r="KBL136"/>
      <c r="KBM136"/>
      <c r="KBN136"/>
      <c r="KBO136"/>
      <c r="KBP136"/>
      <c r="KBQ136"/>
      <c r="KBR136"/>
      <c r="KBS136"/>
      <c r="KBT136"/>
      <c r="KBU136"/>
      <c r="KBV136"/>
      <c r="KBW136"/>
      <c r="KBX136"/>
      <c r="KBY136"/>
      <c r="KBZ136"/>
      <c r="KCA136"/>
      <c r="KCB136"/>
      <c r="KCC136"/>
      <c r="KCD136"/>
      <c r="KCE136"/>
      <c r="KCF136"/>
      <c r="KCG136"/>
      <c r="KCH136"/>
      <c r="KCI136"/>
      <c r="KCJ136"/>
      <c r="KCK136"/>
      <c r="KCL136"/>
      <c r="KCM136"/>
      <c r="KCN136"/>
      <c r="KCO136"/>
      <c r="KCP136"/>
      <c r="KCQ136"/>
      <c r="KCR136"/>
      <c r="KCS136"/>
      <c r="KCT136"/>
      <c r="KCU136"/>
      <c r="KCV136"/>
      <c r="KCW136"/>
      <c r="KCX136"/>
      <c r="KCY136"/>
      <c r="KCZ136"/>
      <c r="KDA136"/>
      <c r="KDB136"/>
      <c r="KDC136"/>
      <c r="KDD136"/>
      <c r="KDE136"/>
      <c r="KDF136"/>
      <c r="KDG136"/>
      <c r="KDH136"/>
      <c r="KDI136"/>
      <c r="KDJ136"/>
      <c r="KDK136"/>
      <c r="KDL136"/>
      <c r="KDM136"/>
      <c r="KDN136"/>
      <c r="KDO136"/>
      <c r="KDP136"/>
      <c r="KDQ136"/>
      <c r="KDR136"/>
      <c r="KDS136"/>
      <c r="KDT136"/>
      <c r="KDU136"/>
      <c r="KDV136"/>
      <c r="KDW136"/>
      <c r="KDX136"/>
      <c r="KDY136"/>
      <c r="KDZ136"/>
      <c r="KEA136"/>
      <c r="KEB136"/>
      <c r="KEC136"/>
      <c r="KED136"/>
      <c r="KEE136"/>
      <c r="KEF136"/>
      <c r="KEG136"/>
      <c r="KEH136"/>
      <c r="KEI136"/>
      <c r="KEJ136"/>
      <c r="KEK136"/>
      <c r="KEL136"/>
      <c r="KEM136"/>
      <c r="KEN136"/>
      <c r="KEO136"/>
      <c r="KEP136"/>
      <c r="KEQ136"/>
      <c r="KER136"/>
      <c r="KES136"/>
      <c r="KET136"/>
      <c r="KEU136"/>
      <c r="KEV136"/>
      <c r="KEW136"/>
      <c r="KEX136"/>
      <c r="KEY136"/>
      <c r="KEZ136"/>
      <c r="KFA136"/>
      <c r="KFB136"/>
      <c r="KFC136"/>
      <c r="KFD136"/>
      <c r="KFE136"/>
      <c r="KFF136"/>
      <c r="KFG136"/>
      <c r="KFH136"/>
      <c r="KFI136"/>
      <c r="KFJ136"/>
      <c r="KFK136"/>
      <c r="KFL136"/>
      <c r="KFM136"/>
      <c r="KFN136"/>
      <c r="KFO136"/>
      <c r="KFP136"/>
      <c r="KFQ136"/>
      <c r="KFR136"/>
      <c r="KFS136"/>
      <c r="KFT136"/>
      <c r="KFU136"/>
      <c r="KFV136"/>
      <c r="KFW136"/>
      <c r="KFX136"/>
      <c r="KFY136"/>
      <c r="KFZ136"/>
      <c r="KGA136"/>
      <c r="KGB136"/>
      <c r="KGC136"/>
      <c r="KGD136"/>
      <c r="KGE136"/>
      <c r="KGF136"/>
      <c r="KGG136"/>
      <c r="KGH136"/>
      <c r="KGI136"/>
      <c r="KGJ136"/>
      <c r="KGK136"/>
      <c r="KGL136"/>
      <c r="KGM136"/>
      <c r="KGN136"/>
      <c r="KGO136"/>
      <c r="KGP136"/>
      <c r="KGQ136"/>
      <c r="KGR136"/>
      <c r="KGS136"/>
      <c r="KGT136"/>
      <c r="KGU136"/>
      <c r="KGV136"/>
      <c r="KGW136"/>
      <c r="KGX136"/>
      <c r="KGY136"/>
      <c r="KGZ136"/>
      <c r="KHA136"/>
      <c r="KHB136"/>
      <c r="KHC136"/>
      <c r="KHD136"/>
      <c r="KHE136"/>
      <c r="KHF136"/>
      <c r="KHG136"/>
      <c r="KHH136"/>
      <c r="KHI136"/>
      <c r="KHJ136"/>
      <c r="KHK136"/>
      <c r="KHL136"/>
      <c r="KHM136"/>
      <c r="KHN136"/>
      <c r="KHO136"/>
      <c r="KHP136"/>
      <c r="KHQ136"/>
      <c r="KHR136"/>
      <c r="KHS136"/>
      <c r="KHT136"/>
      <c r="KHU136"/>
      <c r="KHV136"/>
      <c r="KHW136"/>
      <c r="KHX136"/>
      <c r="KHY136"/>
      <c r="KHZ136"/>
      <c r="KIA136"/>
      <c r="KIB136"/>
      <c r="KIC136"/>
      <c r="KID136"/>
      <c r="KIE136"/>
      <c r="KIF136"/>
      <c r="KIG136"/>
      <c r="KIH136"/>
      <c r="KII136"/>
      <c r="KIJ136"/>
      <c r="KIK136"/>
      <c r="KIL136"/>
      <c r="KIM136"/>
      <c r="KIN136"/>
      <c r="KIO136"/>
      <c r="KIP136"/>
      <c r="KIQ136"/>
      <c r="KIR136"/>
      <c r="KIS136"/>
      <c r="KIT136"/>
      <c r="KIU136"/>
      <c r="KIV136"/>
      <c r="KIW136"/>
      <c r="KIX136"/>
      <c r="KIY136"/>
      <c r="KIZ136"/>
      <c r="KJA136"/>
      <c r="KJB136"/>
      <c r="KJC136"/>
      <c r="KJD136"/>
      <c r="KJE136"/>
      <c r="KJF136"/>
      <c r="KJG136"/>
      <c r="KJH136"/>
      <c r="KJI136"/>
      <c r="KJJ136"/>
      <c r="KJK136"/>
      <c r="KJL136"/>
      <c r="KJM136"/>
      <c r="KJN136"/>
      <c r="KJO136"/>
      <c r="KJP136"/>
      <c r="KJQ136"/>
      <c r="KJR136"/>
      <c r="KJS136"/>
      <c r="KJT136"/>
      <c r="KJU136"/>
      <c r="KJV136"/>
      <c r="KJW136"/>
      <c r="KJX136"/>
      <c r="KJY136"/>
      <c r="KJZ136"/>
      <c r="KKA136"/>
      <c r="KKB136"/>
      <c r="KKC136"/>
      <c r="KKD136"/>
      <c r="KKE136"/>
      <c r="KKF136"/>
      <c r="KKG136"/>
      <c r="KKH136"/>
      <c r="KKI136"/>
      <c r="KKJ136"/>
      <c r="KKK136"/>
      <c r="KKL136"/>
      <c r="KKM136"/>
      <c r="KKN136"/>
      <c r="KKO136"/>
      <c r="KKP136"/>
      <c r="KKQ136"/>
      <c r="KKR136"/>
      <c r="KKS136"/>
      <c r="KKT136"/>
      <c r="KKU136"/>
      <c r="KKV136"/>
      <c r="KKW136"/>
      <c r="KKX136"/>
      <c r="KKY136"/>
      <c r="KKZ136"/>
      <c r="KLA136"/>
      <c r="KLB136"/>
      <c r="KLC136"/>
      <c r="KLD136"/>
      <c r="KLE136"/>
      <c r="KLF136"/>
      <c r="KLG136"/>
      <c r="KLH136"/>
      <c r="KLI136"/>
      <c r="KLJ136"/>
      <c r="KLK136"/>
      <c r="KLL136"/>
      <c r="KLM136"/>
      <c r="KLN136"/>
      <c r="KLO136"/>
      <c r="KLP136"/>
      <c r="KLQ136"/>
      <c r="KLR136"/>
      <c r="KLS136"/>
      <c r="KLT136"/>
      <c r="KLU136"/>
      <c r="KLV136"/>
      <c r="KLW136"/>
      <c r="KLX136"/>
      <c r="KLY136"/>
      <c r="KLZ136"/>
      <c r="KMA136"/>
      <c r="KMB136"/>
      <c r="KMC136"/>
      <c r="KMD136"/>
      <c r="KME136"/>
      <c r="KMF136"/>
      <c r="KMG136"/>
      <c r="KMH136"/>
      <c r="KMI136"/>
      <c r="KMJ136"/>
      <c r="KMK136"/>
      <c r="KML136"/>
      <c r="KMM136"/>
      <c r="KMN136"/>
      <c r="KMO136"/>
      <c r="KMP136"/>
      <c r="KMQ136"/>
      <c r="KMR136"/>
      <c r="KMS136"/>
      <c r="KMT136"/>
      <c r="KMU136"/>
      <c r="KMV136"/>
      <c r="KMW136"/>
      <c r="KMX136"/>
      <c r="KMY136"/>
      <c r="KMZ136"/>
      <c r="KNA136"/>
      <c r="KNB136"/>
      <c r="KNC136"/>
      <c r="KND136"/>
      <c r="KNE136"/>
      <c r="KNF136"/>
      <c r="KNG136"/>
      <c r="KNH136"/>
      <c r="KNI136"/>
      <c r="KNJ136"/>
      <c r="KNK136"/>
      <c r="KNL136"/>
      <c r="KNM136"/>
      <c r="KNN136"/>
      <c r="KNO136"/>
      <c r="KNP136"/>
      <c r="KNQ136"/>
      <c r="KNR136"/>
      <c r="KNS136"/>
      <c r="KNT136"/>
      <c r="KNU136"/>
      <c r="KNV136"/>
      <c r="KNW136"/>
      <c r="KNX136"/>
      <c r="KNY136"/>
      <c r="KNZ136"/>
      <c r="KOA136"/>
      <c r="KOB136"/>
      <c r="KOC136"/>
      <c r="KOD136"/>
      <c r="KOE136"/>
      <c r="KOF136"/>
      <c r="KOG136"/>
      <c r="KOH136"/>
      <c r="KOI136"/>
      <c r="KOJ136"/>
      <c r="KOK136"/>
      <c r="KOL136"/>
      <c r="KOM136"/>
      <c r="KON136"/>
      <c r="KOO136"/>
      <c r="KOP136"/>
      <c r="KOQ136"/>
      <c r="KOR136"/>
      <c r="KOS136"/>
      <c r="KOT136"/>
      <c r="KOU136"/>
      <c r="KOV136"/>
      <c r="KOW136"/>
      <c r="KOX136"/>
      <c r="KOY136"/>
      <c r="KOZ136"/>
      <c r="KPA136"/>
      <c r="KPB136"/>
      <c r="KPC136"/>
      <c r="KPD136"/>
      <c r="KPE136"/>
      <c r="KPF136"/>
      <c r="KPG136"/>
      <c r="KPH136"/>
      <c r="KPI136"/>
      <c r="KPJ136"/>
      <c r="KPK136"/>
      <c r="KPL136"/>
      <c r="KPM136"/>
      <c r="KPN136"/>
      <c r="KPO136"/>
      <c r="KPP136"/>
      <c r="KPQ136"/>
      <c r="KPR136"/>
      <c r="KPS136"/>
      <c r="KPT136"/>
      <c r="KPU136"/>
      <c r="KPV136"/>
      <c r="KPW136"/>
      <c r="KPX136"/>
      <c r="KPY136"/>
      <c r="KPZ136"/>
      <c r="KQA136"/>
      <c r="KQB136"/>
      <c r="KQC136"/>
      <c r="KQD136"/>
      <c r="KQE136"/>
      <c r="KQF136"/>
      <c r="KQG136"/>
      <c r="KQH136"/>
      <c r="KQI136"/>
      <c r="KQJ136"/>
      <c r="KQK136"/>
      <c r="KQL136"/>
      <c r="KQM136"/>
      <c r="KQN136"/>
      <c r="KQO136"/>
      <c r="KQP136"/>
      <c r="KQQ136"/>
      <c r="KQR136"/>
      <c r="KQS136"/>
      <c r="KQT136"/>
      <c r="KQU136"/>
      <c r="KQV136"/>
      <c r="KQW136"/>
      <c r="KQX136"/>
      <c r="KQY136"/>
      <c r="KQZ136"/>
      <c r="KRA136"/>
      <c r="KRB136"/>
      <c r="KRC136"/>
      <c r="KRD136"/>
      <c r="KRE136"/>
      <c r="KRF136"/>
      <c r="KRG136"/>
      <c r="KRH136"/>
      <c r="KRI136"/>
      <c r="KRJ136"/>
      <c r="KRK136"/>
      <c r="KRL136"/>
      <c r="KRM136"/>
      <c r="KRN136"/>
      <c r="KRO136"/>
      <c r="KRP136"/>
      <c r="KRQ136"/>
      <c r="KRR136"/>
      <c r="KRS136"/>
      <c r="KRT136"/>
      <c r="KRU136"/>
      <c r="KRV136"/>
      <c r="KRW136"/>
      <c r="KRX136"/>
      <c r="KRY136"/>
      <c r="KRZ136"/>
      <c r="KSA136"/>
      <c r="KSB136"/>
      <c r="KSC136"/>
      <c r="KSD136"/>
      <c r="KSE136"/>
      <c r="KSF136"/>
      <c r="KSG136"/>
      <c r="KSH136"/>
      <c r="KSI136"/>
      <c r="KSJ136"/>
      <c r="KSK136"/>
      <c r="KSL136"/>
      <c r="KSM136"/>
      <c r="KSN136"/>
      <c r="KSO136"/>
      <c r="KSP136"/>
      <c r="KSQ136"/>
      <c r="KSR136"/>
      <c r="KSS136"/>
      <c r="KST136"/>
      <c r="KSU136"/>
      <c r="KSV136"/>
      <c r="KSW136"/>
      <c r="KSX136"/>
      <c r="KSY136"/>
      <c r="KSZ136"/>
      <c r="KTA136"/>
      <c r="KTB136"/>
      <c r="KTC136"/>
      <c r="KTD136"/>
      <c r="KTE136"/>
      <c r="KTF136"/>
      <c r="KTG136"/>
      <c r="KTH136"/>
      <c r="KTI136"/>
      <c r="KTJ136"/>
      <c r="KTK136"/>
      <c r="KTL136"/>
      <c r="KTM136"/>
      <c r="KTN136"/>
      <c r="KTO136"/>
      <c r="KTP136"/>
      <c r="KTQ136"/>
      <c r="KTR136"/>
      <c r="KTS136"/>
      <c r="KTT136"/>
      <c r="KTU136"/>
      <c r="KTV136"/>
      <c r="KTW136"/>
      <c r="KTX136"/>
      <c r="KTY136"/>
      <c r="KTZ136"/>
      <c r="KUA136"/>
      <c r="KUB136"/>
      <c r="KUC136"/>
      <c r="KUD136"/>
      <c r="KUE136"/>
      <c r="KUF136"/>
      <c r="KUG136"/>
      <c r="KUH136"/>
      <c r="KUI136"/>
      <c r="KUJ136"/>
      <c r="KUK136"/>
      <c r="KUL136"/>
      <c r="KUM136"/>
      <c r="KUN136"/>
      <c r="KUO136"/>
      <c r="KUP136"/>
      <c r="KUQ136"/>
      <c r="KUR136"/>
      <c r="KUS136"/>
      <c r="KUT136"/>
      <c r="KUU136"/>
      <c r="KUV136"/>
      <c r="KUW136"/>
      <c r="KUX136"/>
      <c r="KUY136"/>
      <c r="KUZ136"/>
      <c r="KVA136"/>
      <c r="KVB136"/>
      <c r="KVC136"/>
      <c r="KVD136"/>
      <c r="KVE136"/>
      <c r="KVF136"/>
      <c r="KVG136"/>
      <c r="KVH136"/>
      <c r="KVI136"/>
      <c r="KVJ136"/>
      <c r="KVK136"/>
      <c r="KVL136"/>
      <c r="KVM136"/>
      <c r="KVN136"/>
      <c r="KVO136"/>
      <c r="KVP136"/>
      <c r="KVQ136"/>
      <c r="KVR136"/>
      <c r="KVS136"/>
      <c r="KVT136"/>
      <c r="KVU136"/>
      <c r="KVV136"/>
      <c r="KVW136"/>
      <c r="KVX136"/>
      <c r="KVY136"/>
      <c r="KVZ136"/>
      <c r="KWA136"/>
      <c r="KWB136"/>
      <c r="KWC136"/>
      <c r="KWD136"/>
      <c r="KWE136"/>
      <c r="KWF136"/>
      <c r="KWG136"/>
      <c r="KWH136"/>
      <c r="KWI136"/>
      <c r="KWJ136"/>
      <c r="KWK136"/>
      <c r="KWL136"/>
      <c r="KWM136"/>
      <c r="KWN136"/>
      <c r="KWO136"/>
      <c r="KWP136"/>
      <c r="KWQ136"/>
      <c r="KWR136"/>
      <c r="KWS136"/>
      <c r="KWT136"/>
      <c r="KWU136"/>
      <c r="KWV136"/>
      <c r="KWW136"/>
      <c r="KWX136"/>
      <c r="KWY136"/>
      <c r="KWZ136"/>
      <c r="KXA136"/>
      <c r="KXB136"/>
      <c r="KXC136"/>
      <c r="KXD136"/>
      <c r="KXE136"/>
      <c r="KXF136"/>
      <c r="KXG136"/>
      <c r="KXH136"/>
      <c r="KXI136"/>
      <c r="KXJ136"/>
      <c r="KXK136"/>
      <c r="KXL136"/>
      <c r="KXM136"/>
      <c r="KXN136"/>
      <c r="KXO136"/>
      <c r="KXP136"/>
      <c r="KXQ136"/>
      <c r="KXR136"/>
      <c r="KXS136"/>
      <c r="KXT136"/>
      <c r="KXU136"/>
      <c r="KXV136"/>
      <c r="KXW136"/>
      <c r="KXX136"/>
      <c r="KXY136"/>
      <c r="KXZ136"/>
      <c r="KYA136"/>
      <c r="KYB136"/>
      <c r="KYC136"/>
      <c r="KYD136"/>
      <c r="KYE136"/>
      <c r="KYF136"/>
      <c r="KYG136"/>
      <c r="KYH136"/>
      <c r="KYI136"/>
      <c r="KYJ136"/>
      <c r="KYK136"/>
      <c r="KYL136"/>
      <c r="KYM136"/>
      <c r="KYN136"/>
      <c r="KYO136"/>
      <c r="KYP136"/>
      <c r="KYQ136"/>
      <c r="KYR136"/>
      <c r="KYS136"/>
      <c r="KYT136"/>
      <c r="KYU136"/>
      <c r="KYV136"/>
      <c r="KYW136"/>
      <c r="KYX136"/>
      <c r="KYY136"/>
      <c r="KYZ136"/>
      <c r="KZA136"/>
      <c r="KZB136"/>
      <c r="KZC136"/>
      <c r="KZD136"/>
      <c r="KZE136"/>
      <c r="KZF136"/>
      <c r="KZG136"/>
      <c r="KZH136"/>
      <c r="KZI136"/>
      <c r="KZJ136"/>
      <c r="KZK136"/>
      <c r="KZL136"/>
      <c r="KZM136"/>
      <c r="KZN136"/>
      <c r="KZO136"/>
      <c r="KZP136"/>
      <c r="KZQ136"/>
      <c r="KZR136"/>
      <c r="KZS136"/>
      <c r="KZT136"/>
      <c r="KZU136"/>
      <c r="KZV136"/>
      <c r="KZW136"/>
      <c r="KZX136"/>
      <c r="KZY136"/>
      <c r="KZZ136"/>
      <c r="LAA136"/>
      <c r="LAB136"/>
      <c r="LAC136"/>
      <c r="LAD136"/>
      <c r="LAE136"/>
      <c r="LAF136"/>
      <c r="LAG136"/>
      <c r="LAH136"/>
      <c r="LAI136"/>
      <c r="LAJ136"/>
      <c r="LAK136"/>
      <c r="LAL136"/>
      <c r="LAM136"/>
      <c r="LAN136"/>
      <c r="LAO136"/>
      <c r="LAP136"/>
      <c r="LAQ136"/>
      <c r="LAR136"/>
      <c r="LAS136"/>
      <c r="LAT136"/>
      <c r="LAU136"/>
      <c r="LAV136"/>
      <c r="LAW136"/>
      <c r="LAX136"/>
      <c r="LAY136"/>
      <c r="LAZ136"/>
      <c r="LBA136"/>
      <c r="LBB136"/>
      <c r="LBC136"/>
      <c r="LBD136"/>
      <c r="LBE136"/>
      <c r="LBF136"/>
      <c r="LBG136"/>
      <c r="LBH136"/>
      <c r="LBI136"/>
      <c r="LBJ136"/>
      <c r="LBK136"/>
      <c r="LBL136"/>
      <c r="LBM136"/>
      <c r="LBN136"/>
      <c r="LBO136"/>
      <c r="LBP136"/>
      <c r="LBQ136"/>
      <c r="LBR136"/>
      <c r="LBS136"/>
      <c r="LBT136"/>
      <c r="LBU136"/>
      <c r="LBV136"/>
      <c r="LBW136"/>
      <c r="LBX136"/>
      <c r="LBY136"/>
      <c r="LBZ136"/>
      <c r="LCA136"/>
      <c r="LCB136"/>
      <c r="LCC136"/>
      <c r="LCD136"/>
      <c r="LCE136"/>
      <c r="LCF136"/>
      <c r="LCG136"/>
      <c r="LCH136"/>
      <c r="LCI136"/>
      <c r="LCJ136"/>
      <c r="LCK136"/>
      <c r="LCL136"/>
      <c r="LCM136"/>
      <c r="LCN136"/>
      <c r="LCO136"/>
      <c r="LCP136"/>
      <c r="LCQ136"/>
      <c r="LCR136"/>
      <c r="LCS136"/>
      <c r="LCT136"/>
      <c r="LCU136"/>
      <c r="LCV136"/>
      <c r="LCW136"/>
      <c r="LCX136"/>
      <c r="LCY136"/>
      <c r="LCZ136"/>
      <c r="LDA136"/>
      <c r="LDB136"/>
      <c r="LDC136"/>
      <c r="LDD136"/>
      <c r="LDE136"/>
      <c r="LDF136"/>
      <c r="LDG136"/>
      <c r="LDH136"/>
      <c r="LDI136"/>
      <c r="LDJ136"/>
      <c r="LDK136"/>
      <c r="LDL136"/>
      <c r="LDM136"/>
      <c r="LDN136"/>
      <c r="LDO136"/>
      <c r="LDP136"/>
      <c r="LDQ136"/>
      <c r="LDR136"/>
      <c r="LDS136"/>
      <c r="LDT136"/>
      <c r="LDU136"/>
      <c r="LDV136"/>
      <c r="LDW136"/>
      <c r="LDX136"/>
      <c r="LDY136"/>
      <c r="LDZ136"/>
      <c r="LEA136"/>
      <c r="LEB136"/>
      <c r="LEC136"/>
      <c r="LED136"/>
      <c r="LEE136"/>
      <c r="LEF136"/>
      <c r="LEG136"/>
      <c r="LEH136"/>
      <c r="LEI136"/>
      <c r="LEJ136"/>
      <c r="LEK136"/>
      <c r="LEL136"/>
      <c r="LEM136"/>
      <c r="LEN136"/>
      <c r="LEO136"/>
      <c r="LEP136"/>
      <c r="LEQ136"/>
      <c r="LER136"/>
      <c r="LES136"/>
      <c r="LET136"/>
      <c r="LEU136"/>
      <c r="LEV136"/>
      <c r="LEW136"/>
      <c r="LEX136"/>
      <c r="LEY136"/>
      <c r="LEZ136"/>
      <c r="LFA136"/>
      <c r="LFB136"/>
      <c r="LFC136"/>
      <c r="LFD136"/>
      <c r="LFE136"/>
      <c r="LFF136"/>
      <c r="LFG136"/>
      <c r="LFH136"/>
      <c r="LFI136"/>
      <c r="LFJ136"/>
      <c r="LFK136"/>
      <c r="LFL136"/>
      <c r="LFM136"/>
      <c r="LFN136"/>
      <c r="LFO136"/>
      <c r="LFP136"/>
      <c r="LFQ136"/>
      <c r="LFR136"/>
      <c r="LFS136"/>
      <c r="LFT136"/>
      <c r="LFU136"/>
      <c r="LFV136"/>
      <c r="LFW136"/>
      <c r="LFX136"/>
      <c r="LFY136"/>
      <c r="LFZ136"/>
      <c r="LGA136"/>
      <c r="LGB136"/>
      <c r="LGC136"/>
      <c r="LGD136"/>
      <c r="LGE136"/>
      <c r="LGF136"/>
      <c r="LGG136"/>
      <c r="LGH136"/>
      <c r="LGI136"/>
      <c r="LGJ136"/>
      <c r="LGK136"/>
      <c r="LGL136"/>
      <c r="LGM136"/>
      <c r="LGN136"/>
      <c r="LGO136"/>
      <c r="LGP136"/>
      <c r="LGQ136"/>
      <c r="LGR136"/>
      <c r="LGS136"/>
      <c r="LGT136"/>
      <c r="LGU136"/>
      <c r="LGV136"/>
      <c r="LGW136"/>
      <c r="LGX136"/>
      <c r="LGY136"/>
      <c r="LGZ136"/>
      <c r="LHA136"/>
      <c r="LHB136"/>
      <c r="LHC136"/>
      <c r="LHD136"/>
      <c r="LHE136"/>
      <c r="LHF136"/>
      <c r="LHG136"/>
      <c r="LHH136"/>
      <c r="LHI136"/>
      <c r="LHJ136"/>
      <c r="LHK136"/>
      <c r="LHL136"/>
      <c r="LHM136"/>
      <c r="LHN136"/>
      <c r="LHO136"/>
      <c r="LHP136"/>
      <c r="LHQ136"/>
      <c r="LHR136"/>
      <c r="LHS136"/>
      <c r="LHT136"/>
      <c r="LHU136"/>
      <c r="LHV136"/>
      <c r="LHW136"/>
      <c r="LHX136"/>
      <c r="LHY136"/>
      <c r="LHZ136"/>
      <c r="LIA136"/>
      <c r="LIB136"/>
      <c r="LIC136"/>
      <c r="LID136"/>
      <c r="LIE136"/>
      <c r="LIF136"/>
      <c r="LIG136"/>
      <c r="LIH136"/>
      <c r="LII136"/>
      <c r="LIJ136"/>
      <c r="LIK136"/>
      <c r="LIL136"/>
      <c r="LIM136"/>
      <c r="LIN136"/>
      <c r="LIO136"/>
      <c r="LIP136"/>
      <c r="LIQ136"/>
      <c r="LIR136"/>
      <c r="LIS136"/>
      <c r="LIT136"/>
      <c r="LIU136"/>
      <c r="LIV136"/>
      <c r="LIW136"/>
      <c r="LIX136"/>
      <c r="LIY136"/>
      <c r="LIZ136"/>
      <c r="LJA136"/>
      <c r="LJB136"/>
      <c r="LJC136"/>
      <c r="LJD136"/>
      <c r="LJE136"/>
      <c r="LJF136"/>
      <c r="LJG136"/>
      <c r="LJH136"/>
      <c r="LJI136"/>
      <c r="LJJ136"/>
      <c r="LJK136"/>
      <c r="LJL136"/>
      <c r="LJM136"/>
      <c r="LJN136"/>
      <c r="LJO136"/>
      <c r="LJP136"/>
      <c r="LJQ136"/>
      <c r="LJR136"/>
      <c r="LJS136"/>
      <c r="LJT136"/>
      <c r="LJU136"/>
      <c r="LJV136"/>
      <c r="LJW136"/>
      <c r="LJX136"/>
      <c r="LJY136"/>
      <c r="LJZ136"/>
      <c r="LKA136"/>
      <c r="LKB136"/>
      <c r="LKC136"/>
      <c r="LKD136"/>
      <c r="LKE136"/>
      <c r="LKF136"/>
      <c r="LKG136"/>
      <c r="LKH136"/>
      <c r="LKI136"/>
      <c r="LKJ136"/>
      <c r="LKK136"/>
      <c r="LKL136"/>
      <c r="LKM136"/>
      <c r="LKN136"/>
      <c r="LKO136"/>
      <c r="LKP136"/>
      <c r="LKQ136"/>
      <c r="LKR136"/>
      <c r="LKS136"/>
      <c r="LKT136"/>
      <c r="LKU136"/>
      <c r="LKV136"/>
      <c r="LKW136"/>
      <c r="LKX136"/>
      <c r="LKY136"/>
      <c r="LKZ136"/>
      <c r="LLA136"/>
      <c r="LLB136"/>
      <c r="LLC136"/>
      <c r="LLD136"/>
      <c r="LLE136"/>
      <c r="LLF136"/>
      <c r="LLG136"/>
      <c r="LLH136"/>
      <c r="LLI136"/>
      <c r="LLJ136"/>
      <c r="LLK136"/>
      <c r="LLL136"/>
      <c r="LLM136"/>
      <c r="LLN136"/>
      <c r="LLO136"/>
      <c r="LLP136"/>
      <c r="LLQ136"/>
      <c r="LLR136"/>
      <c r="LLS136"/>
      <c r="LLT136"/>
      <c r="LLU136"/>
      <c r="LLV136"/>
      <c r="LLW136"/>
      <c r="LLX136"/>
      <c r="LLY136"/>
      <c r="LLZ136"/>
      <c r="LMA136"/>
      <c r="LMB136"/>
      <c r="LMC136"/>
      <c r="LMD136"/>
      <c r="LME136"/>
      <c r="LMF136"/>
      <c r="LMG136"/>
      <c r="LMH136"/>
      <c r="LMI136"/>
      <c r="LMJ136"/>
      <c r="LMK136"/>
      <c r="LML136"/>
      <c r="LMM136"/>
      <c r="LMN136"/>
      <c r="LMO136"/>
      <c r="LMP136"/>
      <c r="LMQ136"/>
      <c r="LMR136"/>
      <c r="LMS136"/>
      <c r="LMT136"/>
      <c r="LMU136"/>
      <c r="LMV136"/>
      <c r="LMW136"/>
      <c r="LMX136"/>
      <c r="LMY136"/>
      <c r="LMZ136"/>
      <c r="LNA136"/>
      <c r="LNB136"/>
      <c r="LNC136"/>
      <c r="LND136"/>
      <c r="LNE136"/>
      <c r="LNF136"/>
      <c r="LNG136"/>
      <c r="LNH136"/>
      <c r="LNI136"/>
      <c r="LNJ136"/>
      <c r="LNK136"/>
      <c r="LNL136"/>
      <c r="LNM136"/>
      <c r="LNN136"/>
      <c r="LNO136"/>
      <c r="LNP136"/>
      <c r="LNQ136"/>
      <c r="LNR136"/>
      <c r="LNS136"/>
      <c r="LNT136"/>
      <c r="LNU136"/>
      <c r="LNV136"/>
      <c r="LNW136"/>
      <c r="LNX136"/>
      <c r="LNY136"/>
      <c r="LNZ136"/>
      <c r="LOA136"/>
      <c r="LOB136"/>
      <c r="LOC136"/>
      <c r="LOD136"/>
      <c r="LOE136"/>
      <c r="LOF136"/>
      <c r="LOG136"/>
      <c r="LOH136"/>
      <c r="LOI136"/>
      <c r="LOJ136"/>
      <c r="LOK136"/>
      <c r="LOL136"/>
      <c r="LOM136"/>
      <c r="LON136"/>
      <c r="LOO136"/>
      <c r="LOP136"/>
      <c r="LOQ136"/>
      <c r="LOR136"/>
      <c r="LOS136"/>
      <c r="LOT136"/>
      <c r="LOU136"/>
      <c r="LOV136"/>
      <c r="LOW136"/>
      <c r="LOX136"/>
      <c r="LOY136"/>
      <c r="LOZ136"/>
      <c r="LPA136"/>
      <c r="LPB136"/>
      <c r="LPC136"/>
      <c r="LPD136"/>
      <c r="LPE136"/>
      <c r="LPF136"/>
      <c r="LPG136"/>
      <c r="LPH136"/>
      <c r="LPI136"/>
      <c r="LPJ136"/>
      <c r="LPK136"/>
      <c r="LPL136"/>
      <c r="LPM136"/>
      <c r="LPN136"/>
      <c r="LPO136"/>
      <c r="LPP136"/>
      <c r="LPQ136"/>
      <c r="LPR136"/>
      <c r="LPS136"/>
      <c r="LPT136"/>
      <c r="LPU136"/>
      <c r="LPV136"/>
      <c r="LPW136"/>
      <c r="LPX136"/>
      <c r="LPY136"/>
      <c r="LPZ136"/>
      <c r="LQA136"/>
      <c r="LQB136"/>
      <c r="LQC136"/>
      <c r="LQD136"/>
      <c r="LQE136"/>
      <c r="LQF136"/>
      <c r="LQG136"/>
      <c r="LQH136"/>
      <c r="LQI136"/>
      <c r="LQJ136"/>
      <c r="LQK136"/>
      <c r="LQL136"/>
      <c r="LQM136"/>
      <c r="LQN136"/>
      <c r="LQO136"/>
      <c r="LQP136"/>
      <c r="LQQ136"/>
      <c r="LQR136"/>
      <c r="LQS136"/>
      <c r="LQT136"/>
      <c r="LQU136"/>
      <c r="LQV136"/>
      <c r="LQW136"/>
      <c r="LQX136"/>
      <c r="LQY136"/>
      <c r="LQZ136"/>
      <c r="LRA136"/>
      <c r="LRB136"/>
      <c r="LRC136"/>
      <c r="LRD136"/>
      <c r="LRE136"/>
      <c r="LRF136"/>
      <c r="LRG136"/>
      <c r="LRH136"/>
      <c r="LRI136"/>
      <c r="LRJ136"/>
      <c r="LRK136"/>
      <c r="LRL136"/>
      <c r="LRM136"/>
      <c r="LRN136"/>
      <c r="LRO136"/>
      <c r="LRP136"/>
      <c r="LRQ136"/>
      <c r="LRR136"/>
      <c r="LRS136"/>
      <c r="LRT136"/>
      <c r="LRU136"/>
      <c r="LRV136"/>
      <c r="LRW136"/>
      <c r="LRX136"/>
      <c r="LRY136"/>
      <c r="LRZ136"/>
      <c r="LSA136"/>
      <c r="LSB136"/>
      <c r="LSC136"/>
      <c r="LSD136"/>
      <c r="LSE136"/>
      <c r="LSF136"/>
      <c r="LSG136"/>
      <c r="LSH136"/>
      <c r="LSI136"/>
      <c r="LSJ136"/>
      <c r="LSK136"/>
      <c r="LSL136"/>
      <c r="LSM136"/>
      <c r="LSN136"/>
      <c r="LSO136"/>
      <c r="LSP136"/>
      <c r="LSQ136"/>
      <c r="LSR136"/>
      <c r="LSS136"/>
      <c r="LST136"/>
      <c r="LSU136"/>
      <c r="LSV136"/>
      <c r="LSW136"/>
      <c r="LSX136"/>
      <c r="LSY136"/>
      <c r="LSZ136"/>
      <c r="LTA136"/>
      <c r="LTB136"/>
      <c r="LTC136"/>
      <c r="LTD136"/>
      <c r="LTE136"/>
      <c r="LTF136"/>
      <c r="LTG136"/>
      <c r="LTH136"/>
      <c r="LTI136"/>
      <c r="LTJ136"/>
      <c r="LTK136"/>
      <c r="LTL136"/>
      <c r="LTM136"/>
      <c r="LTN136"/>
      <c r="LTO136"/>
      <c r="LTP136"/>
      <c r="LTQ136"/>
      <c r="LTR136"/>
      <c r="LTS136"/>
      <c r="LTT136"/>
      <c r="LTU136"/>
      <c r="LTV136"/>
      <c r="LTW136"/>
      <c r="LTX136"/>
      <c r="LTY136"/>
      <c r="LTZ136"/>
      <c r="LUA136"/>
      <c r="LUB136"/>
      <c r="LUC136"/>
      <c r="LUD136"/>
      <c r="LUE136"/>
      <c r="LUF136"/>
      <c r="LUG136"/>
      <c r="LUH136"/>
      <c r="LUI136"/>
      <c r="LUJ136"/>
      <c r="LUK136"/>
      <c r="LUL136"/>
      <c r="LUM136"/>
      <c r="LUN136"/>
      <c r="LUO136"/>
      <c r="LUP136"/>
      <c r="LUQ136"/>
      <c r="LUR136"/>
      <c r="LUS136"/>
      <c r="LUT136"/>
      <c r="LUU136"/>
      <c r="LUV136"/>
      <c r="LUW136"/>
      <c r="LUX136"/>
      <c r="LUY136"/>
      <c r="LUZ136"/>
      <c r="LVA136"/>
      <c r="LVB136"/>
      <c r="LVC136"/>
      <c r="LVD136"/>
      <c r="LVE136"/>
      <c r="LVF136"/>
      <c r="LVG136"/>
      <c r="LVH136"/>
      <c r="LVI136"/>
      <c r="LVJ136"/>
      <c r="LVK136"/>
      <c r="LVL136"/>
      <c r="LVM136"/>
      <c r="LVN136"/>
      <c r="LVO136"/>
      <c r="LVP136"/>
      <c r="LVQ136"/>
      <c r="LVR136"/>
      <c r="LVS136"/>
      <c r="LVT136"/>
      <c r="LVU136"/>
      <c r="LVV136"/>
      <c r="LVW136"/>
      <c r="LVX136"/>
      <c r="LVY136"/>
      <c r="LVZ136"/>
      <c r="LWA136"/>
      <c r="LWB136"/>
      <c r="LWC136"/>
      <c r="LWD136"/>
      <c r="LWE136"/>
      <c r="LWF136"/>
      <c r="LWG136"/>
      <c r="LWH136"/>
      <c r="LWI136"/>
      <c r="LWJ136"/>
      <c r="LWK136"/>
      <c r="LWL136"/>
      <c r="LWM136"/>
      <c r="LWN136"/>
      <c r="LWO136"/>
      <c r="LWP136"/>
      <c r="LWQ136"/>
      <c r="LWR136"/>
      <c r="LWS136"/>
      <c r="LWT136"/>
      <c r="LWU136"/>
      <c r="LWV136"/>
      <c r="LWW136"/>
      <c r="LWX136"/>
      <c r="LWY136"/>
      <c r="LWZ136"/>
      <c r="LXA136"/>
      <c r="LXB136"/>
      <c r="LXC136"/>
      <c r="LXD136"/>
      <c r="LXE136"/>
      <c r="LXF136"/>
      <c r="LXG136"/>
      <c r="LXH136"/>
      <c r="LXI136"/>
      <c r="LXJ136"/>
      <c r="LXK136"/>
      <c r="LXL136"/>
      <c r="LXM136"/>
      <c r="LXN136"/>
      <c r="LXO136"/>
      <c r="LXP136"/>
      <c r="LXQ136"/>
      <c r="LXR136"/>
      <c r="LXS136"/>
      <c r="LXT136"/>
      <c r="LXU136"/>
      <c r="LXV136"/>
      <c r="LXW136"/>
      <c r="LXX136"/>
      <c r="LXY136"/>
      <c r="LXZ136"/>
      <c r="LYA136"/>
      <c r="LYB136"/>
      <c r="LYC136"/>
      <c r="LYD136"/>
      <c r="LYE136"/>
      <c r="LYF136"/>
      <c r="LYG136"/>
      <c r="LYH136"/>
      <c r="LYI136"/>
      <c r="LYJ136"/>
      <c r="LYK136"/>
      <c r="LYL136"/>
      <c r="LYM136"/>
      <c r="LYN136"/>
      <c r="LYO136"/>
      <c r="LYP136"/>
      <c r="LYQ136"/>
      <c r="LYR136"/>
      <c r="LYS136"/>
      <c r="LYT136"/>
      <c r="LYU136"/>
      <c r="LYV136"/>
      <c r="LYW136"/>
      <c r="LYX136"/>
      <c r="LYY136"/>
      <c r="LYZ136"/>
      <c r="LZA136"/>
      <c r="LZB136"/>
      <c r="LZC136"/>
      <c r="LZD136"/>
      <c r="LZE136"/>
      <c r="LZF136"/>
      <c r="LZG136"/>
      <c r="LZH136"/>
      <c r="LZI136"/>
      <c r="LZJ136"/>
      <c r="LZK136"/>
      <c r="LZL136"/>
      <c r="LZM136"/>
      <c r="LZN136"/>
      <c r="LZO136"/>
      <c r="LZP136"/>
      <c r="LZQ136"/>
      <c r="LZR136"/>
      <c r="LZS136"/>
      <c r="LZT136"/>
      <c r="LZU136"/>
      <c r="LZV136"/>
      <c r="LZW136"/>
      <c r="LZX136"/>
      <c r="LZY136"/>
      <c r="LZZ136"/>
      <c r="MAA136"/>
      <c r="MAB136"/>
      <c r="MAC136"/>
      <c r="MAD136"/>
      <c r="MAE136"/>
      <c r="MAF136"/>
      <c r="MAG136"/>
      <c r="MAH136"/>
      <c r="MAI136"/>
      <c r="MAJ136"/>
      <c r="MAK136"/>
      <c r="MAL136"/>
      <c r="MAM136"/>
      <c r="MAN136"/>
      <c r="MAO136"/>
      <c r="MAP136"/>
      <c r="MAQ136"/>
      <c r="MAR136"/>
      <c r="MAS136"/>
      <c r="MAT136"/>
      <c r="MAU136"/>
      <c r="MAV136"/>
      <c r="MAW136"/>
      <c r="MAX136"/>
      <c r="MAY136"/>
      <c r="MAZ136"/>
      <c r="MBA136"/>
      <c r="MBB136"/>
      <c r="MBC136"/>
      <c r="MBD136"/>
      <c r="MBE136"/>
      <c r="MBF136"/>
      <c r="MBG136"/>
      <c r="MBH136"/>
      <c r="MBI136"/>
      <c r="MBJ136"/>
      <c r="MBK136"/>
      <c r="MBL136"/>
      <c r="MBM136"/>
      <c r="MBN136"/>
      <c r="MBO136"/>
      <c r="MBP136"/>
      <c r="MBQ136"/>
      <c r="MBR136"/>
      <c r="MBS136"/>
      <c r="MBT136"/>
      <c r="MBU136"/>
      <c r="MBV136"/>
      <c r="MBW136"/>
      <c r="MBX136"/>
      <c r="MBY136"/>
      <c r="MBZ136"/>
      <c r="MCA136"/>
      <c r="MCB136"/>
      <c r="MCC136"/>
      <c r="MCD136"/>
      <c r="MCE136"/>
      <c r="MCF136"/>
      <c r="MCG136"/>
      <c r="MCH136"/>
      <c r="MCI136"/>
      <c r="MCJ136"/>
      <c r="MCK136"/>
      <c r="MCL136"/>
      <c r="MCM136"/>
      <c r="MCN136"/>
      <c r="MCO136"/>
      <c r="MCP136"/>
      <c r="MCQ136"/>
      <c r="MCR136"/>
      <c r="MCS136"/>
      <c r="MCT136"/>
      <c r="MCU136"/>
      <c r="MCV136"/>
      <c r="MCW136"/>
      <c r="MCX136"/>
      <c r="MCY136"/>
      <c r="MCZ136"/>
      <c r="MDA136"/>
      <c r="MDB136"/>
      <c r="MDC136"/>
      <c r="MDD136"/>
      <c r="MDE136"/>
      <c r="MDF136"/>
      <c r="MDG136"/>
      <c r="MDH136"/>
      <c r="MDI136"/>
      <c r="MDJ136"/>
      <c r="MDK136"/>
      <c r="MDL136"/>
      <c r="MDM136"/>
      <c r="MDN136"/>
      <c r="MDO136"/>
      <c r="MDP136"/>
      <c r="MDQ136"/>
      <c r="MDR136"/>
      <c r="MDS136"/>
      <c r="MDT136"/>
      <c r="MDU136"/>
      <c r="MDV136"/>
      <c r="MDW136"/>
      <c r="MDX136"/>
      <c r="MDY136"/>
      <c r="MDZ136"/>
      <c r="MEA136"/>
      <c r="MEB136"/>
      <c r="MEC136"/>
      <c r="MED136"/>
      <c r="MEE136"/>
      <c r="MEF136"/>
      <c r="MEG136"/>
      <c r="MEH136"/>
      <c r="MEI136"/>
      <c r="MEJ136"/>
      <c r="MEK136"/>
      <c r="MEL136"/>
      <c r="MEM136"/>
      <c r="MEN136"/>
      <c r="MEO136"/>
      <c r="MEP136"/>
      <c r="MEQ136"/>
      <c r="MER136"/>
      <c r="MES136"/>
      <c r="MET136"/>
      <c r="MEU136"/>
      <c r="MEV136"/>
      <c r="MEW136"/>
      <c r="MEX136"/>
      <c r="MEY136"/>
      <c r="MEZ136"/>
      <c r="MFA136"/>
      <c r="MFB136"/>
      <c r="MFC136"/>
      <c r="MFD136"/>
      <c r="MFE136"/>
      <c r="MFF136"/>
      <c r="MFG136"/>
      <c r="MFH136"/>
      <c r="MFI136"/>
      <c r="MFJ136"/>
      <c r="MFK136"/>
      <c r="MFL136"/>
      <c r="MFM136"/>
      <c r="MFN136"/>
      <c r="MFO136"/>
      <c r="MFP136"/>
      <c r="MFQ136"/>
      <c r="MFR136"/>
      <c r="MFS136"/>
      <c r="MFT136"/>
      <c r="MFU136"/>
      <c r="MFV136"/>
      <c r="MFW136"/>
      <c r="MFX136"/>
      <c r="MFY136"/>
      <c r="MFZ136"/>
      <c r="MGA136"/>
      <c r="MGB136"/>
      <c r="MGC136"/>
      <c r="MGD136"/>
      <c r="MGE136"/>
      <c r="MGF136"/>
      <c r="MGG136"/>
      <c r="MGH136"/>
      <c r="MGI136"/>
      <c r="MGJ136"/>
      <c r="MGK136"/>
      <c r="MGL136"/>
      <c r="MGM136"/>
      <c r="MGN136"/>
      <c r="MGO136"/>
      <c r="MGP136"/>
      <c r="MGQ136"/>
      <c r="MGR136"/>
      <c r="MGS136"/>
      <c r="MGT136"/>
      <c r="MGU136"/>
      <c r="MGV136"/>
      <c r="MGW136"/>
      <c r="MGX136"/>
      <c r="MGY136"/>
      <c r="MGZ136"/>
      <c r="MHA136"/>
      <c r="MHB136"/>
      <c r="MHC136"/>
      <c r="MHD136"/>
      <c r="MHE136"/>
      <c r="MHF136"/>
      <c r="MHG136"/>
      <c r="MHH136"/>
      <c r="MHI136"/>
      <c r="MHJ136"/>
      <c r="MHK136"/>
      <c r="MHL136"/>
      <c r="MHM136"/>
      <c r="MHN136"/>
      <c r="MHO136"/>
      <c r="MHP136"/>
      <c r="MHQ136"/>
      <c r="MHR136"/>
      <c r="MHS136"/>
      <c r="MHT136"/>
      <c r="MHU136"/>
      <c r="MHV136"/>
      <c r="MHW136"/>
      <c r="MHX136"/>
      <c r="MHY136"/>
      <c r="MHZ136"/>
      <c r="MIA136"/>
      <c r="MIB136"/>
      <c r="MIC136"/>
      <c r="MID136"/>
      <c r="MIE136"/>
      <c r="MIF136"/>
      <c r="MIG136"/>
      <c r="MIH136"/>
      <c r="MII136"/>
      <c r="MIJ136"/>
      <c r="MIK136"/>
      <c r="MIL136"/>
      <c r="MIM136"/>
      <c r="MIN136"/>
      <c r="MIO136"/>
      <c r="MIP136"/>
      <c r="MIQ136"/>
      <c r="MIR136"/>
      <c r="MIS136"/>
      <c r="MIT136"/>
      <c r="MIU136"/>
      <c r="MIV136"/>
      <c r="MIW136"/>
      <c r="MIX136"/>
      <c r="MIY136"/>
      <c r="MIZ136"/>
      <c r="MJA136"/>
      <c r="MJB136"/>
      <c r="MJC136"/>
      <c r="MJD136"/>
      <c r="MJE136"/>
      <c r="MJF136"/>
      <c r="MJG136"/>
      <c r="MJH136"/>
      <c r="MJI136"/>
      <c r="MJJ136"/>
      <c r="MJK136"/>
      <c r="MJL136"/>
      <c r="MJM136"/>
      <c r="MJN136"/>
      <c r="MJO136"/>
      <c r="MJP136"/>
      <c r="MJQ136"/>
      <c r="MJR136"/>
      <c r="MJS136"/>
      <c r="MJT136"/>
      <c r="MJU136"/>
      <c r="MJV136"/>
      <c r="MJW136"/>
      <c r="MJX136"/>
      <c r="MJY136"/>
      <c r="MJZ136"/>
      <c r="MKA136"/>
      <c r="MKB136"/>
      <c r="MKC136"/>
      <c r="MKD136"/>
      <c r="MKE136"/>
      <c r="MKF136"/>
      <c r="MKG136"/>
      <c r="MKH136"/>
      <c r="MKI136"/>
      <c r="MKJ136"/>
      <c r="MKK136"/>
      <c r="MKL136"/>
      <c r="MKM136"/>
      <c r="MKN136"/>
      <c r="MKO136"/>
      <c r="MKP136"/>
      <c r="MKQ136"/>
      <c r="MKR136"/>
      <c r="MKS136"/>
      <c r="MKT136"/>
      <c r="MKU136"/>
      <c r="MKV136"/>
      <c r="MKW136"/>
      <c r="MKX136"/>
      <c r="MKY136"/>
      <c r="MKZ136"/>
      <c r="MLA136"/>
      <c r="MLB136"/>
      <c r="MLC136"/>
      <c r="MLD136"/>
      <c r="MLE136"/>
      <c r="MLF136"/>
      <c r="MLG136"/>
      <c r="MLH136"/>
      <c r="MLI136"/>
      <c r="MLJ136"/>
      <c r="MLK136"/>
      <c r="MLL136"/>
      <c r="MLM136"/>
      <c r="MLN136"/>
      <c r="MLO136"/>
      <c r="MLP136"/>
      <c r="MLQ136"/>
      <c r="MLR136"/>
      <c r="MLS136"/>
      <c r="MLT136"/>
      <c r="MLU136"/>
      <c r="MLV136"/>
      <c r="MLW136"/>
      <c r="MLX136"/>
      <c r="MLY136"/>
      <c r="MLZ136"/>
      <c r="MMA136"/>
      <c r="MMB136"/>
      <c r="MMC136"/>
      <c r="MMD136"/>
      <c r="MME136"/>
      <c r="MMF136"/>
      <c r="MMG136"/>
      <c r="MMH136"/>
      <c r="MMI136"/>
      <c r="MMJ136"/>
      <c r="MMK136"/>
      <c r="MML136"/>
      <c r="MMM136"/>
      <c r="MMN136"/>
      <c r="MMO136"/>
      <c r="MMP136"/>
      <c r="MMQ136"/>
      <c r="MMR136"/>
      <c r="MMS136"/>
      <c r="MMT136"/>
      <c r="MMU136"/>
      <c r="MMV136"/>
      <c r="MMW136"/>
      <c r="MMX136"/>
      <c r="MMY136"/>
      <c r="MMZ136"/>
      <c r="MNA136"/>
      <c r="MNB136"/>
      <c r="MNC136"/>
      <c r="MND136"/>
      <c r="MNE136"/>
      <c r="MNF136"/>
      <c r="MNG136"/>
      <c r="MNH136"/>
      <c r="MNI136"/>
      <c r="MNJ136"/>
      <c r="MNK136"/>
      <c r="MNL136"/>
      <c r="MNM136"/>
      <c r="MNN136"/>
      <c r="MNO136"/>
      <c r="MNP136"/>
      <c r="MNQ136"/>
      <c r="MNR136"/>
      <c r="MNS136"/>
      <c r="MNT136"/>
      <c r="MNU136"/>
      <c r="MNV136"/>
      <c r="MNW136"/>
      <c r="MNX136"/>
      <c r="MNY136"/>
      <c r="MNZ136"/>
      <c r="MOA136"/>
      <c r="MOB136"/>
      <c r="MOC136"/>
      <c r="MOD136"/>
      <c r="MOE136"/>
      <c r="MOF136"/>
      <c r="MOG136"/>
      <c r="MOH136"/>
      <c r="MOI136"/>
      <c r="MOJ136"/>
      <c r="MOK136"/>
      <c r="MOL136"/>
      <c r="MOM136"/>
      <c r="MON136"/>
      <c r="MOO136"/>
      <c r="MOP136"/>
      <c r="MOQ136"/>
      <c r="MOR136"/>
      <c r="MOS136"/>
      <c r="MOT136"/>
      <c r="MOU136"/>
      <c r="MOV136"/>
      <c r="MOW136"/>
      <c r="MOX136"/>
      <c r="MOY136"/>
      <c r="MOZ136"/>
      <c r="MPA136"/>
      <c r="MPB136"/>
      <c r="MPC136"/>
      <c r="MPD136"/>
      <c r="MPE136"/>
      <c r="MPF136"/>
      <c r="MPG136"/>
      <c r="MPH136"/>
      <c r="MPI136"/>
      <c r="MPJ136"/>
      <c r="MPK136"/>
      <c r="MPL136"/>
      <c r="MPM136"/>
      <c r="MPN136"/>
      <c r="MPO136"/>
      <c r="MPP136"/>
      <c r="MPQ136"/>
      <c r="MPR136"/>
      <c r="MPS136"/>
      <c r="MPT136"/>
      <c r="MPU136"/>
      <c r="MPV136"/>
      <c r="MPW136"/>
      <c r="MPX136"/>
      <c r="MPY136"/>
      <c r="MPZ136"/>
      <c r="MQA136"/>
      <c r="MQB136"/>
      <c r="MQC136"/>
      <c r="MQD136"/>
      <c r="MQE136"/>
      <c r="MQF136"/>
      <c r="MQG136"/>
      <c r="MQH136"/>
      <c r="MQI136"/>
      <c r="MQJ136"/>
      <c r="MQK136"/>
      <c r="MQL136"/>
      <c r="MQM136"/>
      <c r="MQN136"/>
      <c r="MQO136"/>
      <c r="MQP136"/>
      <c r="MQQ136"/>
      <c r="MQR136"/>
      <c r="MQS136"/>
      <c r="MQT136"/>
      <c r="MQU136"/>
      <c r="MQV136"/>
      <c r="MQW136"/>
      <c r="MQX136"/>
      <c r="MQY136"/>
      <c r="MQZ136"/>
      <c r="MRA136"/>
      <c r="MRB136"/>
      <c r="MRC136"/>
      <c r="MRD136"/>
      <c r="MRE136"/>
      <c r="MRF136"/>
      <c r="MRG136"/>
      <c r="MRH136"/>
      <c r="MRI136"/>
      <c r="MRJ136"/>
      <c r="MRK136"/>
      <c r="MRL136"/>
      <c r="MRM136"/>
      <c r="MRN136"/>
      <c r="MRO136"/>
      <c r="MRP136"/>
      <c r="MRQ136"/>
      <c r="MRR136"/>
      <c r="MRS136"/>
      <c r="MRT136"/>
      <c r="MRU136"/>
      <c r="MRV136"/>
      <c r="MRW136"/>
      <c r="MRX136"/>
      <c r="MRY136"/>
      <c r="MRZ136"/>
      <c r="MSA136"/>
      <c r="MSB136"/>
      <c r="MSC136"/>
      <c r="MSD136"/>
      <c r="MSE136"/>
      <c r="MSF136"/>
      <c r="MSG136"/>
      <c r="MSH136"/>
      <c r="MSI136"/>
      <c r="MSJ136"/>
      <c r="MSK136"/>
      <c r="MSL136"/>
      <c r="MSM136"/>
      <c r="MSN136"/>
      <c r="MSO136"/>
      <c r="MSP136"/>
      <c r="MSQ136"/>
      <c r="MSR136"/>
      <c r="MSS136"/>
      <c r="MST136"/>
      <c r="MSU136"/>
      <c r="MSV136"/>
      <c r="MSW136"/>
      <c r="MSX136"/>
      <c r="MSY136"/>
      <c r="MSZ136"/>
      <c r="MTA136"/>
      <c r="MTB136"/>
      <c r="MTC136"/>
      <c r="MTD136"/>
      <c r="MTE136"/>
      <c r="MTF136"/>
      <c r="MTG136"/>
      <c r="MTH136"/>
      <c r="MTI136"/>
      <c r="MTJ136"/>
      <c r="MTK136"/>
      <c r="MTL136"/>
      <c r="MTM136"/>
      <c r="MTN136"/>
      <c r="MTO136"/>
      <c r="MTP136"/>
      <c r="MTQ136"/>
      <c r="MTR136"/>
      <c r="MTS136"/>
      <c r="MTT136"/>
      <c r="MTU136"/>
      <c r="MTV136"/>
      <c r="MTW136"/>
      <c r="MTX136"/>
      <c r="MTY136"/>
      <c r="MTZ136"/>
      <c r="MUA136"/>
      <c r="MUB136"/>
      <c r="MUC136"/>
      <c r="MUD136"/>
      <c r="MUE136"/>
      <c r="MUF136"/>
      <c r="MUG136"/>
      <c r="MUH136"/>
      <c r="MUI136"/>
      <c r="MUJ136"/>
      <c r="MUK136"/>
      <c r="MUL136"/>
      <c r="MUM136"/>
      <c r="MUN136"/>
      <c r="MUO136"/>
      <c r="MUP136"/>
      <c r="MUQ136"/>
      <c r="MUR136"/>
      <c r="MUS136"/>
      <c r="MUT136"/>
      <c r="MUU136"/>
      <c r="MUV136"/>
      <c r="MUW136"/>
      <c r="MUX136"/>
      <c r="MUY136"/>
      <c r="MUZ136"/>
      <c r="MVA136"/>
      <c r="MVB136"/>
      <c r="MVC136"/>
      <c r="MVD136"/>
      <c r="MVE136"/>
      <c r="MVF136"/>
      <c r="MVG136"/>
      <c r="MVH136"/>
      <c r="MVI136"/>
      <c r="MVJ136"/>
      <c r="MVK136"/>
      <c r="MVL136"/>
      <c r="MVM136"/>
      <c r="MVN136"/>
      <c r="MVO136"/>
      <c r="MVP136"/>
      <c r="MVQ136"/>
      <c r="MVR136"/>
      <c r="MVS136"/>
      <c r="MVT136"/>
      <c r="MVU136"/>
      <c r="MVV136"/>
      <c r="MVW136"/>
      <c r="MVX136"/>
      <c r="MVY136"/>
      <c r="MVZ136"/>
      <c r="MWA136"/>
      <c r="MWB136"/>
      <c r="MWC136"/>
      <c r="MWD136"/>
      <c r="MWE136"/>
      <c r="MWF136"/>
      <c r="MWG136"/>
      <c r="MWH136"/>
      <c r="MWI136"/>
      <c r="MWJ136"/>
      <c r="MWK136"/>
      <c r="MWL136"/>
      <c r="MWM136"/>
      <c r="MWN136"/>
      <c r="MWO136"/>
      <c r="MWP136"/>
      <c r="MWQ136"/>
      <c r="MWR136"/>
      <c r="MWS136"/>
      <c r="MWT136"/>
      <c r="MWU136"/>
      <c r="MWV136"/>
      <c r="MWW136"/>
      <c r="MWX136"/>
      <c r="MWY136"/>
      <c r="MWZ136"/>
      <c r="MXA136"/>
      <c r="MXB136"/>
      <c r="MXC136"/>
      <c r="MXD136"/>
      <c r="MXE136"/>
      <c r="MXF136"/>
      <c r="MXG136"/>
      <c r="MXH136"/>
      <c r="MXI136"/>
      <c r="MXJ136"/>
      <c r="MXK136"/>
      <c r="MXL136"/>
      <c r="MXM136"/>
      <c r="MXN136"/>
      <c r="MXO136"/>
      <c r="MXP136"/>
      <c r="MXQ136"/>
      <c r="MXR136"/>
      <c r="MXS136"/>
      <c r="MXT136"/>
      <c r="MXU136"/>
      <c r="MXV136"/>
      <c r="MXW136"/>
      <c r="MXX136"/>
      <c r="MXY136"/>
      <c r="MXZ136"/>
      <c r="MYA136"/>
      <c r="MYB136"/>
      <c r="MYC136"/>
      <c r="MYD136"/>
      <c r="MYE136"/>
      <c r="MYF136"/>
      <c r="MYG136"/>
      <c r="MYH136"/>
      <c r="MYI136"/>
      <c r="MYJ136"/>
      <c r="MYK136"/>
      <c r="MYL136"/>
      <c r="MYM136"/>
      <c r="MYN136"/>
      <c r="MYO136"/>
      <c r="MYP136"/>
      <c r="MYQ136"/>
      <c r="MYR136"/>
      <c r="MYS136"/>
      <c r="MYT136"/>
      <c r="MYU136"/>
      <c r="MYV136"/>
      <c r="MYW136"/>
      <c r="MYX136"/>
      <c r="MYY136"/>
      <c r="MYZ136"/>
      <c r="MZA136"/>
      <c r="MZB136"/>
      <c r="MZC136"/>
      <c r="MZD136"/>
      <c r="MZE136"/>
      <c r="MZF136"/>
      <c r="MZG136"/>
      <c r="MZH136"/>
      <c r="MZI136"/>
      <c r="MZJ136"/>
      <c r="MZK136"/>
      <c r="MZL136"/>
      <c r="MZM136"/>
      <c r="MZN136"/>
      <c r="MZO136"/>
      <c r="MZP136"/>
      <c r="MZQ136"/>
      <c r="MZR136"/>
      <c r="MZS136"/>
      <c r="MZT136"/>
      <c r="MZU136"/>
      <c r="MZV136"/>
      <c r="MZW136"/>
      <c r="MZX136"/>
      <c r="MZY136"/>
      <c r="MZZ136"/>
      <c r="NAA136"/>
      <c r="NAB136"/>
      <c r="NAC136"/>
      <c r="NAD136"/>
      <c r="NAE136"/>
      <c r="NAF136"/>
      <c r="NAG136"/>
      <c r="NAH136"/>
      <c r="NAI136"/>
      <c r="NAJ136"/>
      <c r="NAK136"/>
      <c r="NAL136"/>
      <c r="NAM136"/>
      <c r="NAN136"/>
      <c r="NAO136"/>
      <c r="NAP136"/>
      <c r="NAQ136"/>
      <c r="NAR136"/>
      <c r="NAS136"/>
      <c r="NAT136"/>
      <c r="NAU136"/>
      <c r="NAV136"/>
      <c r="NAW136"/>
      <c r="NAX136"/>
      <c r="NAY136"/>
      <c r="NAZ136"/>
      <c r="NBA136"/>
      <c r="NBB136"/>
      <c r="NBC136"/>
      <c r="NBD136"/>
      <c r="NBE136"/>
      <c r="NBF136"/>
      <c r="NBG136"/>
      <c r="NBH136"/>
      <c r="NBI136"/>
      <c r="NBJ136"/>
      <c r="NBK136"/>
      <c r="NBL136"/>
      <c r="NBM136"/>
      <c r="NBN136"/>
      <c r="NBO136"/>
      <c r="NBP136"/>
      <c r="NBQ136"/>
      <c r="NBR136"/>
      <c r="NBS136"/>
      <c r="NBT136"/>
      <c r="NBU136"/>
      <c r="NBV136"/>
      <c r="NBW136"/>
      <c r="NBX136"/>
      <c r="NBY136"/>
      <c r="NBZ136"/>
      <c r="NCA136"/>
      <c r="NCB136"/>
      <c r="NCC136"/>
      <c r="NCD136"/>
      <c r="NCE136"/>
      <c r="NCF136"/>
      <c r="NCG136"/>
      <c r="NCH136"/>
      <c r="NCI136"/>
      <c r="NCJ136"/>
      <c r="NCK136"/>
      <c r="NCL136"/>
      <c r="NCM136"/>
      <c r="NCN136"/>
      <c r="NCO136"/>
      <c r="NCP136"/>
      <c r="NCQ136"/>
      <c r="NCR136"/>
      <c r="NCS136"/>
      <c r="NCT136"/>
      <c r="NCU136"/>
      <c r="NCV136"/>
      <c r="NCW136"/>
      <c r="NCX136"/>
      <c r="NCY136"/>
      <c r="NCZ136"/>
      <c r="NDA136"/>
      <c r="NDB136"/>
      <c r="NDC136"/>
      <c r="NDD136"/>
      <c r="NDE136"/>
      <c r="NDF136"/>
      <c r="NDG136"/>
      <c r="NDH136"/>
      <c r="NDI136"/>
      <c r="NDJ136"/>
      <c r="NDK136"/>
      <c r="NDL136"/>
      <c r="NDM136"/>
      <c r="NDN136"/>
      <c r="NDO136"/>
      <c r="NDP136"/>
      <c r="NDQ136"/>
      <c r="NDR136"/>
      <c r="NDS136"/>
      <c r="NDT136"/>
      <c r="NDU136"/>
      <c r="NDV136"/>
      <c r="NDW136"/>
      <c r="NDX136"/>
      <c r="NDY136"/>
      <c r="NDZ136"/>
      <c r="NEA136"/>
      <c r="NEB136"/>
      <c r="NEC136"/>
      <c r="NED136"/>
      <c r="NEE136"/>
      <c r="NEF136"/>
      <c r="NEG136"/>
      <c r="NEH136"/>
      <c r="NEI136"/>
      <c r="NEJ136"/>
      <c r="NEK136"/>
      <c r="NEL136"/>
      <c r="NEM136"/>
      <c r="NEN136"/>
      <c r="NEO136"/>
      <c r="NEP136"/>
      <c r="NEQ136"/>
      <c r="NER136"/>
      <c r="NES136"/>
      <c r="NET136"/>
      <c r="NEU136"/>
      <c r="NEV136"/>
      <c r="NEW136"/>
      <c r="NEX136"/>
      <c r="NEY136"/>
      <c r="NEZ136"/>
      <c r="NFA136"/>
      <c r="NFB136"/>
      <c r="NFC136"/>
      <c r="NFD136"/>
      <c r="NFE136"/>
      <c r="NFF136"/>
      <c r="NFG136"/>
      <c r="NFH136"/>
      <c r="NFI136"/>
      <c r="NFJ136"/>
      <c r="NFK136"/>
      <c r="NFL136"/>
      <c r="NFM136"/>
      <c r="NFN136"/>
      <c r="NFO136"/>
      <c r="NFP136"/>
      <c r="NFQ136"/>
      <c r="NFR136"/>
      <c r="NFS136"/>
      <c r="NFT136"/>
      <c r="NFU136"/>
      <c r="NFV136"/>
      <c r="NFW136"/>
      <c r="NFX136"/>
      <c r="NFY136"/>
      <c r="NFZ136"/>
      <c r="NGA136"/>
      <c r="NGB136"/>
      <c r="NGC136"/>
      <c r="NGD136"/>
      <c r="NGE136"/>
      <c r="NGF136"/>
      <c r="NGG136"/>
      <c r="NGH136"/>
      <c r="NGI136"/>
      <c r="NGJ136"/>
      <c r="NGK136"/>
      <c r="NGL136"/>
      <c r="NGM136"/>
      <c r="NGN136"/>
      <c r="NGO136"/>
      <c r="NGP136"/>
      <c r="NGQ136"/>
      <c r="NGR136"/>
      <c r="NGS136"/>
      <c r="NGT136"/>
      <c r="NGU136"/>
      <c r="NGV136"/>
      <c r="NGW136"/>
      <c r="NGX136"/>
      <c r="NGY136"/>
      <c r="NGZ136"/>
      <c r="NHA136"/>
      <c r="NHB136"/>
      <c r="NHC136"/>
      <c r="NHD136"/>
      <c r="NHE136"/>
      <c r="NHF136"/>
      <c r="NHG136"/>
      <c r="NHH136"/>
      <c r="NHI136"/>
      <c r="NHJ136"/>
      <c r="NHK136"/>
      <c r="NHL136"/>
      <c r="NHM136"/>
      <c r="NHN136"/>
      <c r="NHO136"/>
      <c r="NHP136"/>
      <c r="NHQ136"/>
      <c r="NHR136"/>
      <c r="NHS136"/>
      <c r="NHT136"/>
      <c r="NHU136"/>
      <c r="NHV136"/>
      <c r="NHW136"/>
      <c r="NHX136"/>
      <c r="NHY136"/>
      <c r="NHZ136"/>
      <c r="NIA136"/>
      <c r="NIB136"/>
      <c r="NIC136"/>
      <c r="NID136"/>
      <c r="NIE136"/>
      <c r="NIF136"/>
      <c r="NIG136"/>
      <c r="NIH136"/>
      <c r="NII136"/>
      <c r="NIJ136"/>
      <c r="NIK136"/>
      <c r="NIL136"/>
      <c r="NIM136"/>
      <c r="NIN136"/>
      <c r="NIO136"/>
      <c r="NIP136"/>
      <c r="NIQ136"/>
      <c r="NIR136"/>
      <c r="NIS136"/>
      <c r="NIT136"/>
      <c r="NIU136"/>
      <c r="NIV136"/>
      <c r="NIW136"/>
      <c r="NIX136"/>
      <c r="NIY136"/>
      <c r="NIZ136"/>
      <c r="NJA136"/>
      <c r="NJB136"/>
      <c r="NJC136"/>
      <c r="NJD136"/>
      <c r="NJE136"/>
      <c r="NJF136"/>
      <c r="NJG136"/>
      <c r="NJH136"/>
      <c r="NJI136"/>
      <c r="NJJ136"/>
      <c r="NJK136"/>
      <c r="NJL136"/>
      <c r="NJM136"/>
      <c r="NJN136"/>
      <c r="NJO136"/>
      <c r="NJP136"/>
      <c r="NJQ136"/>
      <c r="NJR136"/>
      <c r="NJS136"/>
      <c r="NJT136"/>
      <c r="NJU136"/>
      <c r="NJV136"/>
      <c r="NJW136"/>
      <c r="NJX136"/>
      <c r="NJY136"/>
      <c r="NJZ136"/>
      <c r="NKA136"/>
      <c r="NKB136"/>
      <c r="NKC136"/>
      <c r="NKD136"/>
      <c r="NKE136"/>
      <c r="NKF136"/>
      <c r="NKG136"/>
      <c r="NKH136"/>
      <c r="NKI136"/>
      <c r="NKJ136"/>
      <c r="NKK136"/>
      <c r="NKL136"/>
      <c r="NKM136"/>
      <c r="NKN136"/>
      <c r="NKO136"/>
      <c r="NKP136"/>
      <c r="NKQ136"/>
      <c r="NKR136"/>
      <c r="NKS136"/>
      <c r="NKT136"/>
      <c r="NKU136"/>
      <c r="NKV136"/>
      <c r="NKW136"/>
      <c r="NKX136"/>
      <c r="NKY136"/>
      <c r="NKZ136"/>
      <c r="NLA136"/>
      <c r="NLB136"/>
      <c r="NLC136"/>
      <c r="NLD136"/>
      <c r="NLE136"/>
      <c r="NLF136"/>
      <c r="NLG136"/>
      <c r="NLH136"/>
      <c r="NLI136"/>
      <c r="NLJ136"/>
      <c r="NLK136"/>
      <c r="NLL136"/>
      <c r="NLM136"/>
      <c r="NLN136"/>
      <c r="NLO136"/>
      <c r="NLP136"/>
      <c r="NLQ136"/>
      <c r="NLR136"/>
      <c r="NLS136"/>
      <c r="NLT136"/>
      <c r="NLU136"/>
      <c r="NLV136"/>
      <c r="NLW136"/>
      <c r="NLX136"/>
      <c r="NLY136"/>
      <c r="NLZ136"/>
      <c r="NMA136"/>
      <c r="NMB136"/>
      <c r="NMC136"/>
      <c r="NMD136"/>
      <c r="NME136"/>
      <c r="NMF136"/>
      <c r="NMG136"/>
      <c r="NMH136"/>
      <c r="NMI136"/>
      <c r="NMJ136"/>
      <c r="NMK136"/>
      <c r="NML136"/>
      <c r="NMM136"/>
      <c r="NMN136"/>
      <c r="NMO136"/>
      <c r="NMP136"/>
      <c r="NMQ136"/>
      <c r="NMR136"/>
      <c r="NMS136"/>
      <c r="NMT136"/>
      <c r="NMU136"/>
      <c r="NMV136"/>
      <c r="NMW136"/>
      <c r="NMX136"/>
      <c r="NMY136"/>
      <c r="NMZ136"/>
      <c r="NNA136"/>
      <c r="NNB136"/>
      <c r="NNC136"/>
      <c r="NND136"/>
      <c r="NNE136"/>
      <c r="NNF136"/>
      <c r="NNG136"/>
      <c r="NNH136"/>
      <c r="NNI136"/>
      <c r="NNJ136"/>
      <c r="NNK136"/>
      <c r="NNL136"/>
      <c r="NNM136"/>
      <c r="NNN136"/>
      <c r="NNO136"/>
      <c r="NNP136"/>
      <c r="NNQ136"/>
      <c r="NNR136"/>
      <c r="NNS136"/>
      <c r="NNT136"/>
      <c r="NNU136"/>
      <c r="NNV136"/>
      <c r="NNW136"/>
      <c r="NNX136"/>
      <c r="NNY136"/>
      <c r="NNZ136"/>
      <c r="NOA136"/>
      <c r="NOB136"/>
      <c r="NOC136"/>
      <c r="NOD136"/>
      <c r="NOE136"/>
      <c r="NOF136"/>
      <c r="NOG136"/>
      <c r="NOH136"/>
      <c r="NOI136"/>
      <c r="NOJ136"/>
      <c r="NOK136"/>
      <c r="NOL136"/>
      <c r="NOM136"/>
      <c r="NON136"/>
      <c r="NOO136"/>
      <c r="NOP136"/>
      <c r="NOQ136"/>
      <c r="NOR136"/>
      <c r="NOS136"/>
      <c r="NOT136"/>
      <c r="NOU136"/>
      <c r="NOV136"/>
      <c r="NOW136"/>
      <c r="NOX136"/>
      <c r="NOY136"/>
      <c r="NOZ136"/>
      <c r="NPA136"/>
      <c r="NPB136"/>
      <c r="NPC136"/>
      <c r="NPD136"/>
      <c r="NPE136"/>
      <c r="NPF136"/>
      <c r="NPG136"/>
      <c r="NPH136"/>
      <c r="NPI136"/>
      <c r="NPJ136"/>
      <c r="NPK136"/>
      <c r="NPL136"/>
      <c r="NPM136"/>
      <c r="NPN136"/>
      <c r="NPO136"/>
      <c r="NPP136"/>
      <c r="NPQ136"/>
      <c r="NPR136"/>
      <c r="NPS136"/>
      <c r="NPT136"/>
      <c r="NPU136"/>
      <c r="NPV136"/>
      <c r="NPW136"/>
      <c r="NPX136"/>
      <c r="NPY136"/>
      <c r="NPZ136"/>
      <c r="NQA136"/>
      <c r="NQB136"/>
      <c r="NQC136"/>
      <c r="NQD136"/>
      <c r="NQE136"/>
      <c r="NQF136"/>
      <c r="NQG136"/>
      <c r="NQH136"/>
      <c r="NQI136"/>
      <c r="NQJ136"/>
      <c r="NQK136"/>
      <c r="NQL136"/>
      <c r="NQM136"/>
      <c r="NQN136"/>
      <c r="NQO136"/>
      <c r="NQP136"/>
      <c r="NQQ136"/>
      <c r="NQR136"/>
      <c r="NQS136"/>
      <c r="NQT136"/>
      <c r="NQU136"/>
      <c r="NQV136"/>
      <c r="NQW136"/>
      <c r="NQX136"/>
      <c r="NQY136"/>
      <c r="NQZ136"/>
      <c r="NRA136"/>
      <c r="NRB136"/>
      <c r="NRC136"/>
      <c r="NRD136"/>
      <c r="NRE136"/>
      <c r="NRF136"/>
      <c r="NRG136"/>
      <c r="NRH136"/>
      <c r="NRI136"/>
      <c r="NRJ136"/>
      <c r="NRK136"/>
      <c r="NRL136"/>
      <c r="NRM136"/>
      <c r="NRN136"/>
      <c r="NRO136"/>
      <c r="NRP136"/>
      <c r="NRQ136"/>
      <c r="NRR136"/>
      <c r="NRS136"/>
      <c r="NRT136"/>
      <c r="NRU136"/>
      <c r="NRV136"/>
      <c r="NRW136"/>
      <c r="NRX136"/>
      <c r="NRY136"/>
      <c r="NRZ136"/>
      <c r="NSA136"/>
      <c r="NSB136"/>
      <c r="NSC136"/>
      <c r="NSD136"/>
      <c r="NSE136"/>
      <c r="NSF136"/>
      <c r="NSG136"/>
      <c r="NSH136"/>
      <c r="NSI136"/>
      <c r="NSJ136"/>
      <c r="NSK136"/>
      <c r="NSL136"/>
      <c r="NSM136"/>
      <c r="NSN136"/>
      <c r="NSO136"/>
      <c r="NSP136"/>
      <c r="NSQ136"/>
      <c r="NSR136"/>
      <c r="NSS136"/>
      <c r="NST136"/>
      <c r="NSU136"/>
      <c r="NSV136"/>
      <c r="NSW136"/>
      <c r="NSX136"/>
      <c r="NSY136"/>
      <c r="NSZ136"/>
      <c r="NTA136"/>
      <c r="NTB136"/>
      <c r="NTC136"/>
      <c r="NTD136"/>
      <c r="NTE136"/>
      <c r="NTF136"/>
      <c r="NTG136"/>
      <c r="NTH136"/>
      <c r="NTI136"/>
      <c r="NTJ136"/>
      <c r="NTK136"/>
      <c r="NTL136"/>
      <c r="NTM136"/>
      <c r="NTN136"/>
      <c r="NTO136"/>
      <c r="NTP136"/>
      <c r="NTQ136"/>
      <c r="NTR136"/>
      <c r="NTS136"/>
      <c r="NTT136"/>
      <c r="NTU136"/>
      <c r="NTV136"/>
      <c r="NTW136"/>
      <c r="NTX136"/>
      <c r="NTY136"/>
      <c r="NTZ136"/>
      <c r="NUA136"/>
      <c r="NUB136"/>
      <c r="NUC136"/>
      <c r="NUD136"/>
      <c r="NUE136"/>
      <c r="NUF136"/>
      <c r="NUG136"/>
      <c r="NUH136"/>
      <c r="NUI136"/>
      <c r="NUJ136"/>
      <c r="NUK136"/>
      <c r="NUL136"/>
      <c r="NUM136"/>
      <c r="NUN136"/>
      <c r="NUO136"/>
      <c r="NUP136"/>
      <c r="NUQ136"/>
      <c r="NUR136"/>
      <c r="NUS136"/>
      <c r="NUT136"/>
      <c r="NUU136"/>
      <c r="NUV136"/>
      <c r="NUW136"/>
      <c r="NUX136"/>
      <c r="NUY136"/>
      <c r="NUZ136"/>
      <c r="NVA136"/>
      <c r="NVB136"/>
      <c r="NVC136"/>
      <c r="NVD136"/>
      <c r="NVE136"/>
      <c r="NVF136"/>
      <c r="NVG136"/>
      <c r="NVH136"/>
      <c r="NVI136"/>
      <c r="NVJ136"/>
      <c r="NVK136"/>
      <c r="NVL136"/>
      <c r="NVM136"/>
      <c r="NVN136"/>
      <c r="NVO136"/>
      <c r="NVP136"/>
      <c r="NVQ136"/>
      <c r="NVR136"/>
      <c r="NVS136"/>
      <c r="NVT136"/>
      <c r="NVU136"/>
      <c r="NVV136"/>
      <c r="NVW136"/>
      <c r="NVX136"/>
      <c r="NVY136"/>
      <c r="NVZ136"/>
      <c r="NWA136"/>
      <c r="NWB136"/>
      <c r="NWC136"/>
      <c r="NWD136"/>
      <c r="NWE136"/>
      <c r="NWF136"/>
      <c r="NWG136"/>
      <c r="NWH136"/>
      <c r="NWI136"/>
      <c r="NWJ136"/>
      <c r="NWK136"/>
      <c r="NWL136"/>
      <c r="NWM136"/>
      <c r="NWN136"/>
      <c r="NWO136"/>
      <c r="NWP136"/>
      <c r="NWQ136"/>
      <c r="NWR136"/>
      <c r="NWS136"/>
      <c r="NWT136"/>
      <c r="NWU136"/>
      <c r="NWV136"/>
      <c r="NWW136"/>
      <c r="NWX136"/>
      <c r="NWY136"/>
      <c r="NWZ136"/>
      <c r="NXA136"/>
      <c r="NXB136"/>
      <c r="NXC136"/>
      <c r="NXD136"/>
      <c r="NXE136"/>
      <c r="NXF136"/>
      <c r="NXG136"/>
      <c r="NXH136"/>
      <c r="NXI136"/>
      <c r="NXJ136"/>
      <c r="NXK136"/>
      <c r="NXL136"/>
      <c r="NXM136"/>
      <c r="NXN136"/>
      <c r="NXO136"/>
      <c r="NXP136"/>
      <c r="NXQ136"/>
      <c r="NXR136"/>
      <c r="NXS136"/>
      <c r="NXT136"/>
      <c r="NXU136"/>
      <c r="NXV136"/>
      <c r="NXW136"/>
      <c r="NXX136"/>
      <c r="NXY136"/>
      <c r="NXZ136"/>
      <c r="NYA136"/>
      <c r="NYB136"/>
      <c r="NYC136"/>
      <c r="NYD136"/>
      <c r="NYE136"/>
      <c r="NYF136"/>
      <c r="NYG136"/>
      <c r="NYH136"/>
      <c r="NYI136"/>
      <c r="NYJ136"/>
      <c r="NYK136"/>
      <c r="NYL136"/>
      <c r="NYM136"/>
      <c r="NYN136"/>
      <c r="NYO136"/>
      <c r="NYP136"/>
      <c r="NYQ136"/>
      <c r="NYR136"/>
      <c r="NYS136"/>
      <c r="NYT136"/>
      <c r="NYU136"/>
      <c r="NYV136"/>
      <c r="NYW136"/>
      <c r="NYX136"/>
      <c r="NYY136"/>
      <c r="NYZ136"/>
      <c r="NZA136"/>
      <c r="NZB136"/>
      <c r="NZC136"/>
      <c r="NZD136"/>
      <c r="NZE136"/>
      <c r="NZF136"/>
      <c r="NZG136"/>
      <c r="NZH136"/>
      <c r="NZI136"/>
      <c r="NZJ136"/>
      <c r="NZK136"/>
      <c r="NZL136"/>
      <c r="NZM136"/>
      <c r="NZN136"/>
      <c r="NZO136"/>
      <c r="NZP136"/>
      <c r="NZQ136"/>
      <c r="NZR136"/>
      <c r="NZS136"/>
      <c r="NZT136"/>
      <c r="NZU136"/>
      <c r="NZV136"/>
      <c r="NZW136"/>
      <c r="NZX136"/>
      <c r="NZY136"/>
      <c r="NZZ136"/>
      <c r="OAA136"/>
      <c r="OAB136"/>
      <c r="OAC136"/>
      <c r="OAD136"/>
      <c r="OAE136"/>
      <c r="OAF136"/>
      <c r="OAG136"/>
      <c r="OAH136"/>
      <c r="OAI136"/>
      <c r="OAJ136"/>
      <c r="OAK136"/>
      <c r="OAL136"/>
      <c r="OAM136"/>
      <c r="OAN136"/>
      <c r="OAO136"/>
      <c r="OAP136"/>
      <c r="OAQ136"/>
      <c r="OAR136"/>
      <c r="OAS136"/>
      <c r="OAT136"/>
      <c r="OAU136"/>
      <c r="OAV136"/>
      <c r="OAW136"/>
      <c r="OAX136"/>
      <c r="OAY136"/>
      <c r="OAZ136"/>
      <c r="OBA136"/>
      <c r="OBB136"/>
      <c r="OBC136"/>
      <c r="OBD136"/>
      <c r="OBE136"/>
      <c r="OBF136"/>
      <c r="OBG136"/>
      <c r="OBH136"/>
      <c r="OBI136"/>
      <c r="OBJ136"/>
      <c r="OBK136"/>
      <c r="OBL136"/>
      <c r="OBM136"/>
      <c r="OBN136"/>
      <c r="OBO136"/>
      <c r="OBP136"/>
      <c r="OBQ136"/>
      <c r="OBR136"/>
      <c r="OBS136"/>
      <c r="OBT136"/>
      <c r="OBU136"/>
      <c r="OBV136"/>
      <c r="OBW136"/>
      <c r="OBX136"/>
      <c r="OBY136"/>
      <c r="OBZ136"/>
      <c r="OCA136"/>
      <c r="OCB136"/>
      <c r="OCC136"/>
      <c r="OCD136"/>
      <c r="OCE136"/>
      <c r="OCF136"/>
      <c r="OCG136"/>
      <c r="OCH136"/>
      <c r="OCI136"/>
      <c r="OCJ136"/>
      <c r="OCK136"/>
      <c r="OCL136"/>
      <c r="OCM136"/>
      <c r="OCN136"/>
      <c r="OCO136"/>
      <c r="OCP136"/>
      <c r="OCQ136"/>
      <c r="OCR136"/>
      <c r="OCS136"/>
      <c r="OCT136"/>
      <c r="OCU136"/>
      <c r="OCV136"/>
      <c r="OCW136"/>
      <c r="OCX136"/>
      <c r="OCY136"/>
      <c r="OCZ136"/>
      <c r="ODA136"/>
      <c r="ODB136"/>
      <c r="ODC136"/>
      <c r="ODD136"/>
      <c r="ODE136"/>
      <c r="ODF136"/>
      <c r="ODG136"/>
      <c r="ODH136"/>
      <c r="ODI136"/>
      <c r="ODJ136"/>
      <c r="ODK136"/>
      <c r="ODL136"/>
      <c r="ODM136"/>
      <c r="ODN136"/>
      <c r="ODO136"/>
      <c r="ODP136"/>
      <c r="ODQ136"/>
      <c r="ODR136"/>
      <c r="ODS136"/>
      <c r="ODT136"/>
      <c r="ODU136"/>
      <c r="ODV136"/>
      <c r="ODW136"/>
      <c r="ODX136"/>
      <c r="ODY136"/>
      <c r="ODZ136"/>
      <c r="OEA136"/>
      <c r="OEB136"/>
      <c r="OEC136"/>
      <c r="OED136"/>
      <c r="OEE136"/>
      <c r="OEF136"/>
      <c r="OEG136"/>
      <c r="OEH136"/>
      <c r="OEI136"/>
      <c r="OEJ136"/>
      <c r="OEK136"/>
      <c r="OEL136"/>
      <c r="OEM136"/>
      <c r="OEN136"/>
      <c r="OEO136"/>
      <c r="OEP136"/>
      <c r="OEQ136"/>
      <c r="OER136"/>
      <c r="OES136"/>
      <c r="OET136"/>
      <c r="OEU136"/>
      <c r="OEV136"/>
      <c r="OEW136"/>
      <c r="OEX136"/>
      <c r="OEY136"/>
      <c r="OEZ136"/>
      <c r="OFA136"/>
      <c r="OFB136"/>
      <c r="OFC136"/>
      <c r="OFD136"/>
      <c r="OFE136"/>
      <c r="OFF136"/>
      <c r="OFG136"/>
      <c r="OFH136"/>
      <c r="OFI136"/>
      <c r="OFJ136"/>
      <c r="OFK136"/>
      <c r="OFL136"/>
      <c r="OFM136"/>
      <c r="OFN136"/>
      <c r="OFO136"/>
      <c r="OFP136"/>
      <c r="OFQ136"/>
      <c r="OFR136"/>
      <c r="OFS136"/>
      <c r="OFT136"/>
      <c r="OFU136"/>
      <c r="OFV136"/>
      <c r="OFW136"/>
      <c r="OFX136"/>
      <c r="OFY136"/>
      <c r="OFZ136"/>
      <c r="OGA136"/>
      <c r="OGB136"/>
      <c r="OGC136"/>
      <c r="OGD136"/>
      <c r="OGE136"/>
      <c r="OGF136"/>
      <c r="OGG136"/>
      <c r="OGH136"/>
      <c r="OGI136"/>
      <c r="OGJ136"/>
      <c r="OGK136"/>
      <c r="OGL136"/>
      <c r="OGM136"/>
      <c r="OGN136"/>
      <c r="OGO136"/>
      <c r="OGP136"/>
      <c r="OGQ136"/>
      <c r="OGR136"/>
      <c r="OGS136"/>
      <c r="OGT136"/>
      <c r="OGU136"/>
      <c r="OGV136"/>
      <c r="OGW136"/>
      <c r="OGX136"/>
      <c r="OGY136"/>
      <c r="OGZ136"/>
      <c r="OHA136"/>
      <c r="OHB136"/>
      <c r="OHC136"/>
      <c r="OHD136"/>
      <c r="OHE136"/>
      <c r="OHF136"/>
      <c r="OHG136"/>
      <c r="OHH136"/>
      <c r="OHI136"/>
      <c r="OHJ136"/>
      <c r="OHK136"/>
      <c r="OHL136"/>
      <c r="OHM136"/>
      <c r="OHN136"/>
      <c r="OHO136"/>
      <c r="OHP136"/>
      <c r="OHQ136"/>
      <c r="OHR136"/>
      <c r="OHS136"/>
      <c r="OHT136"/>
      <c r="OHU136"/>
      <c r="OHV136"/>
      <c r="OHW136"/>
      <c r="OHX136"/>
      <c r="OHY136"/>
      <c r="OHZ136"/>
      <c r="OIA136"/>
      <c r="OIB136"/>
      <c r="OIC136"/>
      <c r="OID136"/>
      <c r="OIE136"/>
      <c r="OIF136"/>
      <c r="OIG136"/>
      <c r="OIH136"/>
      <c r="OII136"/>
      <c r="OIJ136"/>
      <c r="OIK136"/>
      <c r="OIL136"/>
      <c r="OIM136"/>
      <c r="OIN136"/>
      <c r="OIO136"/>
      <c r="OIP136"/>
      <c r="OIQ136"/>
      <c r="OIR136"/>
      <c r="OIS136"/>
      <c r="OIT136"/>
      <c r="OIU136"/>
      <c r="OIV136"/>
      <c r="OIW136"/>
      <c r="OIX136"/>
      <c r="OIY136"/>
      <c r="OIZ136"/>
      <c r="OJA136"/>
      <c r="OJB136"/>
      <c r="OJC136"/>
      <c r="OJD136"/>
      <c r="OJE136"/>
      <c r="OJF136"/>
      <c r="OJG136"/>
      <c r="OJH136"/>
      <c r="OJI136"/>
      <c r="OJJ136"/>
      <c r="OJK136"/>
      <c r="OJL136"/>
      <c r="OJM136"/>
      <c r="OJN136"/>
      <c r="OJO136"/>
      <c r="OJP136"/>
      <c r="OJQ136"/>
      <c r="OJR136"/>
      <c r="OJS136"/>
      <c r="OJT136"/>
      <c r="OJU136"/>
      <c r="OJV136"/>
      <c r="OJW136"/>
      <c r="OJX136"/>
      <c r="OJY136"/>
      <c r="OJZ136"/>
      <c r="OKA136"/>
      <c r="OKB136"/>
      <c r="OKC136"/>
      <c r="OKD136"/>
      <c r="OKE136"/>
      <c r="OKF136"/>
      <c r="OKG136"/>
      <c r="OKH136"/>
      <c r="OKI136"/>
      <c r="OKJ136"/>
      <c r="OKK136"/>
      <c r="OKL136"/>
      <c r="OKM136"/>
      <c r="OKN136"/>
      <c r="OKO136"/>
      <c r="OKP136"/>
      <c r="OKQ136"/>
      <c r="OKR136"/>
      <c r="OKS136"/>
      <c r="OKT136"/>
      <c r="OKU136"/>
      <c r="OKV136"/>
      <c r="OKW136"/>
      <c r="OKX136"/>
      <c r="OKY136"/>
      <c r="OKZ136"/>
      <c r="OLA136"/>
      <c r="OLB136"/>
      <c r="OLC136"/>
      <c r="OLD136"/>
      <c r="OLE136"/>
      <c r="OLF136"/>
      <c r="OLG136"/>
      <c r="OLH136"/>
      <c r="OLI136"/>
      <c r="OLJ136"/>
      <c r="OLK136"/>
      <c r="OLL136"/>
      <c r="OLM136"/>
      <c r="OLN136"/>
      <c r="OLO136"/>
      <c r="OLP136"/>
      <c r="OLQ136"/>
      <c r="OLR136"/>
      <c r="OLS136"/>
      <c r="OLT136"/>
      <c r="OLU136"/>
      <c r="OLV136"/>
      <c r="OLW136"/>
      <c r="OLX136"/>
      <c r="OLY136"/>
      <c r="OLZ136"/>
      <c r="OMA136"/>
      <c r="OMB136"/>
      <c r="OMC136"/>
      <c r="OMD136"/>
      <c r="OME136"/>
      <c r="OMF136"/>
      <c r="OMG136"/>
      <c r="OMH136"/>
      <c r="OMI136"/>
      <c r="OMJ136"/>
      <c r="OMK136"/>
      <c r="OML136"/>
      <c r="OMM136"/>
      <c r="OMN136"/>
      <c r="OMO136"/>
      <c r="OMP136"/>
      <c r="OMQ136"/>
      <c r="OMR136"/>
      <c r="OMS136"/>
      <c r="OMT136"/>
      <c r="OMU136"/>
      <c r="OMV136"/>
      <c r="OMW136"/>
      <c r="OMX136"/>
      <c r="OMY136"/>
      <c r="OMZ136"/>
      <c r="ONA136"/>
      <c r="ONB136"/>
      <c r="ONC136"/>
      <c r="OND136"/>
      <c r="ONE136"/>
      <c r="ONF136"/>
      <c r="ONG136"/>
      <c r="ONH136"/>
      <c r="ONI136"/>
      <c r="ONJ136"/>
      <c r="ONK136"/>
      <c r="ONL136"/>
      <c r="ONM136"/>
      <c r="ONN136"/>
      <c r="ONO136"/>
      <c r="ONP136"/>
      <c r="ONQ136"/>
      <c r="ONR136"/>
      <c r="ONS136"/>
      <c r="ONT136"/>
      <c r="ONU136"/>
      <c r="ONV136"/>
      <c r="ONW136"/>
      <c r="ONX136"/>
      <c r="ONY136"/>
      <c r="ONZ136"/>
      <c r="OOA136"/>
      <c r="OOB136"/>
      <c r="OOC136"/>
      <c r="OOD136"/>
      <c r="OOE136"/>
      <c r="OOF136"/>
      <c r="OOG136"/>
      <c r="OOH136"/>
      <c r="OOI136"/>
      <c r="OOJ136"/>
      <c r="OOK136"/>
      <c r="OOL136"/>
      <c r="OOM136"/>
      <c r="OON136"/>
      <c r="OOO136"/>
      <c r="OOP136"/>
      <c r="OOQ136"/>
      <c r="OOR136"/>
      <c r="OOS136"/>
      <c r="OOT136"/>
      <c r="OOU136"/>
      <c r="OOV136"/>
      <c r="OOW136"/>
      <c r="OOX136"/>
      <c r="OOY136"/>
      <c r="OOZ136"/>
      <c r="OPA136"/>
      <c r="OPB136"/>
      <c r="OPC136"/>
      <c r="OPD136"/>
      <c r="OPE136"/>
      <c r="OPF136"/>
      <c r="OPG136"/>
      <c r="OPH136"/>
      <c r="OPI136"/>
      <c r="OPJ136"/>
      <c r="OPK136"/>
      <c r="OPL136"/>
      <c r="OPM136"/>
      <c r="OPN136"/>
      <c r="OPO136"/>
      <c r="OPP136"/>
      <c r="OPQ136"/>
      <c r="OPR136"/>
      <c r="OPS136"/>
      <c r="OPT136"/>
      <c r="OPU136"/>
      <c r="OPV136"/>
      <c r="OPW136"/>
      <c r="OPX136"/>
      <c r="OPY136"/>
      <c r="OPZ136"/>
      <c r="OQA136"/>
      <c r="OQB136"/>
      <c r="OQC136"/>
      <c r="OQD136"/>
      <c r="OQE136"/>
      <c r="OQF136"/>
      <c r="OQG136"/>
      <c r="OQH136"/>
      <c r="OQI136"/>
      <c r="OQJ136"/>
      <c r="OQK136"/>
      <c r="OQL136"/>
      <c r="OQM136"/>
      <c r="OQN136"/>
      <c r="OQO136"/>
      <c r="OQP136"/>
      <c r="OQQ136"/>
      <c r="OQR136"/>
      <c r="OQS136"/>
      <c r="OQT136"/>
      <c r="OQU136"/>
      <c r="OQV136"/>
      <c r="OQW136"/>
      <c r="OQX136"/>
      <c r="OQY136"/>
      <c r="OQZ136"/>
      <c r="ORA136"/>
      <c r="ORB136"/>
      <c r="ORC136"/>
      <c r="ORD136"/>
      <c r="ORE136"/>
      <c r="ORF136"/>
      <c r="ORG136"/>
      <c r="ORH136"/>
      <c r="ORI136"/>
      <c r="ORJ136"/>
      <c r="ORK136"/>
      <c r="ORL136"/>
      <c r="ORM136"/>
      <c r="ORN136"/>
      <c r="ORO136"/>
      <c r="ORP136"/>
      <c r="ORQ136"/>
      <c r="ORR136"/>
      <c r="ORS136"/>
      <c r="ORT136"/>
      <c r="ORU136"/>
      <c r="ORV136"/>
      <c r="ORW136"/>
      <c r="ORX136"/>
      <c r="ORY136"/>
      <c r="ORZ136"/>
      <c r="OSA136"/>
      <c r="OSB136"/>
      <c r="OSC136"/>
      <c r="OSD136"/>
      <c r="OSE136"/>
      <c r="OSF136"/>
      <c r="OSG136"/>
      <c r="OSH136"/>
      <c r="OSI136"/>
      <c r="OSJ136"/>
      <c r="OSK136"/>
      <c r="OSL136"/>
      <c r="OSM136"/>
      <c r="OSN136"/>
      <c r="OSO136"/>
      <c r="OSP136"/>
      <c r="OSQ136"/>
      <c r="OSR136"/>
      <c r="OSS136"/>
      <c r="OST136"/>
      <c r="OSU136"/>
      <c r="OSV136"/>
      <c r="OSW136"/>
      <c r="OSX136"/>
      <c r="OSY136"/>
      <c r="OSZ136"/>
      <c r="OTA136"/>
      <c r="OTB136"/>
      <c r="OTC136"/>
      <c r="OTD136"/>
      <c r="OTE136"/>
      <c r="OTF136"/>
      <c r="OTG136"/>
      <c r="OTH136"/>
      <c r="OTI136"/>
      <c r="OTJ136"/>
      <c r="OTK136"/>
      <c r="OTL136"/>
      <c r="OTM136"/>
      <c r="OTN136"/>
      <c r="OTO136"/>
      <c r="OTP136"/>
      <c r="OTQ136"/>
      <c r="OTR136"/>
      <c r="OTS136"/>
      <c r="OTT136"/>
      <c r="OTU136"/>
      <c r="OTV136"/>
      <c r="OTW136"/>
      <c r="OTX136"/>
      <c r="OTY136"/>
      <c r="OTZ136"/>
      <c r="OUA136"/>
      <c r="OUB136"/>
      <c r="OUC136"/>
      <c r="OUD136"/>
      <c r="OUE136"/>
      <c r="OUF136"/>
      <c r="OUG136"/>
      <c r="OUH136"/>
      <c r="OUI136"/>
      <c r="OUJ136"/>
      <c r="OUK136"/>
      <c r="OUL136"/>
      <c r="OUM136"/>
      <c r="OUN136"/>
      <c r="OUO136"/>
      <c r="OUP136"/>
      <c r="OUQ136"/>
      <c r="OUR136"/>
      <c r="OUS136"/>
      <c r="OUT136"/>
      <c r="OUU136"/>
      <c r="OUV136"/>
      <c r="OUW136"/>
      <c r="OUX136"/>
      <c r="OUY136"/>
      <c r="OUZ136"/>
      <c r="OVA136"/>
      <c r="OVB136"/>
      <c r="OVC136"/>
      <c r="OVD136"/>
      <c r="OVE136"/>
      <c r="OVF136"/>
      <c r="OVG136"/>
      <c r="OVH136"/>
      <c r="OVI136"/>
      <c r="OVJ136"/>
      <c r="OVK136"/>
      <c r="OVL136"/>
      <c r="OVM136"/>
      <c r="OVN136"/>
      <c r="OVO136"/>
      <c r="OVP136"/>
      <c r="OVQ136"/>
      <c r="OVR136"/>
      <c r="OVS136"/>
      <c r="OVT136"/>
      <c r="OVU136"/>
      <c r="OVV136"/>
      <c r="OVW136"/>
      <c r="OVX136"/>
      <c r="OVY136"/>
      <c r="OVZ136"/>
      <c r="OWA136"/>
      <c r="OWB136"/>
      <c r="OWC136"/>
      <c r="OWD136"/>
      <c r="OWE136"/>
      <c r="OWF136"/>
      <c r="OWG136"/>
      <c r="OWH136"/>
      <c r="OWI136"/>
      <c r="OWJ136"/>
      <c r="OWK136"/>
      <c r="OWL136"/>
      <c r="OWM136"/>
      <c r="OWN136"/>
      <c r="OWO136"/>
      <c r="OWP136"/>
      <c r="OWQ136"/>
      <c r="OWR136"/>
      <c r="OWS136"/>
      <c r="OWT136"/>
      <c r="OWU136"/>
      <c r="OWV136"/>
      <c r="OWW136"/>
      <c r="OWX136"/>
      <c r="OWY136"/>
      <c r="OWZ136"/>
      <c r="OXA136"/>
      <c r="OXB136"/>
      <c r="OXC136"/>
      <c r="OXD136"/>
      <c r="OXE136"/>
      <c r="OXF136"/>
      <c r="OXG136"/>
      <c r="OXH136"/>
      <c r="OXI136"/>
      <c r="OXJ136"/>
      <c r="OXK136"/>
      <c r="OXL136"/>
      <c r="OXM136"/>
      <c r="OXN136"/>
      <c r="OXO136"/>
      <c r="OXP136"/>
      <c r="OXQ136"/>
      <c r="OXR136"/>
      <c r="OXS136"/>
      <c r="OXT136"/>
      <c r="OXU136"/>
      <c r="OXV136"/>
      <c r="OXW136"/>
      <c r="OXX136"/>
      <c r="OXY136"/>
      <c r="OXZ136"/>
      <c r="OYA136"/>
      <c r="OYB136"/>
      <c r="OYC136"/>
      <c r="OYD136"/>
      <c r="OYE136"/>
      <c r="OYF136"/>
      <c r="OYG136"/>
      <c r="OYH136"/>
      <c r="OYI136"/>
      <c r="OYJ136"/>
      <c r="OYK136"/>
      <c r="OYL136"/>
      <c r="OYM136"/>
      <c r="OYN136"/>
      <c r="OYO136"/>
      <c r="OYP136"/>
      <c r="OYQ136"/>
      <c r="OYR136"/>
      <c r="OYS136"/>
      <c r="OYT136"/>
      <c r="OYU136"/>
      <c r="OYV136"/>
      <c r="OYW136"/>
      <c r="OYX136"/>
      <c r="OYY136"/>
      <c r="OYZ136"/>
      <c r="OZA136"/>
      <c r="OZB136"/>
      <c r="OZC136"/>
      <c r="OZD136"/>
      <c r="OZE136"/>
      <c r="OZF136"/>
      <c r="OZG136"/>
      <c r="OZH136"/>
      <c r="OZI136"/>
      <c r="OZJ136"/>
      <c r="OZK136"/>
      <c r="OZL136"/>
      <c r="OZM136"/>
      <c r="OZN136"/>
      <c r="OZO136"/>
      <c r="OZP136"/>
      <c r="OZQ136"/>
      <c r="OZR136"/>
      <c r="OZS136"/>
      <c r="OZT136"/>
      <c r="OZU136"/>
      <c r="OZV136"/>
      <c r="OZW136"/>
      <c r="OZX136"/>
      <c r="OZY136"/>
      <c r="OZZ136"/>
      <c r="PAA136"/>
      <c r="PAB136"/>
      <c r="PAC136"/>
      <c r="PAD136"/>
      <c r="PAE136"/>
      <c r="PAF136"/>
      <c r="PAG136"/>
      <c r="PAH136"/>
      <c r="PAI136"/>
      <c r="PAJ136"/>
      <c r="PAK136"/>
      <c r="PAL136"/>
      <c r="PAM136"/>
      <c r="PAN136"/>
      <c r="PAO136"/>
      <c r="PAP136"/>
      <c r="PAQ136"/>
      <c r="PAR136"/>
      <c r="PAS136"/>
      <c r="PAT136"/>
      <c r="PAU136"/>
      <c r="PAV136"/>
      <c r="PAW136"/>
      <c r="PAX136"/>
      <c r="PAY136"/>
      <c r="PAZ136"/>
      <c r="PBA136"/>
      <c r="PBB136"/>
      <c r="PBC136"/>
      <c r="PBD136"/>
      <c r="PBE136"/>
      <c r="PBF136"/>
      <c r="PBG136"/>
      <c r="PBH136"/>
      <c r="PBI136"/>
      <c r="PBJ136"/>
      <c r="PBK136"/>
      <c r="PBL136"/>
      <c r="PBM136"/>
      <c r="PBN136"/>
      <c r="PBO136"/>
      <c r="PBP136"/>
      <c r="PBQ136"/>
      <c r="PBR136"/>
      <c r="PBS136"/>
      <c r="PBT136"/>
      <c r="PBU136"/>
      <c r="PBV136"/>
      <c r="PBW136"/>
      <c r="PBX136"/>
      <c r="PBY136"/>
      <c r="PBZ136"/>
      <c r="PCA136"/>
      <c r="PCB136"/>
      <c r="PCC136"/>
      <c r="PCD136"/>
      <c r="PCE136"/>
      <c r="PCF136"/>
      <c r="PCG136"/>
      <c r="PCH136"/>
      <c r="PCI136"/>
      <c r="PCJ136"/>
      <c r="PCK136"/>
      <c r="PCL136"/>
      <c r="PCM136"/>
      <c r="PCN136"/>
      <c r="PCO136"/>
      <c r="PCP136"/>
      <c r="PCQ136"/>
      <c r="PCR136"/>
      <c r="PCS136"/>
      <c r="PCT136"/>
      <c r="PCU136"/>
      <c r="PCV136"/>
      <c r="PCW136"/>
      <c r="PCX136"/>
      <c r="PCY136"/>
      <c r="PCZ136"/>
      <c r="PDA136"/>
      <c r="PDB136"/>
      <c r="PDC136"/>
      <c r="PDD136"/>
      <c r="PDE136"/>
      <c r="PDF136"/>
      <c r="PDG136"/>
      <c r="PDH136"/>
      <c r="PDI136"/>
      <c r="PDJ136"/>
      <c r="PDK136"/>
      <c r="PDL136"/>
      <c r="PDM136"/>
      <c r="PDN136"/>
      <c r="PDO136"/>
      <c r="PDP136"/>
      <c r="PDQ136"/>
      <c r="PDR136"/>
      <c r="PDS136"/>
      <c r="PDT136"/>
      <c r="PDU136"/>
      <c r="PDV136"/>
      <c r="PDW136"/>
      <c r="PDX136"/>
      <c r="PDY136"/>
      <c r="PDZ136"/>
      <c r="PEA136"/>
      <c r="PEB136"/>
      <c r="PEC136"/>
      <c r="PED136"/>
      <c r="PEE136"/>
      <c r="PEF136"/>
      <c r="PEG136"/>
      <c r="PEH136"/>
      <c r="PEI136"/>
      <c r="PEJ136"/>
      <c r="PEK136"/>
      <c r="PEL136"/>
      <c r="PEM136"/>
      <c r="PEN136"/>
      <c r="PEO136"/>
      <c r="PEP136"/>
      <c r="PEQ136"/>
      <c r="PER136"/>
      <c r="PES136"/>
      <c r="PET136"/>
      <c r="PEU136"/>
      <c r="PEV136"/>
      <c r="PEW136"/>
      <c r="PEX136"/>
      <c r="PEY136"/>
      <c r="PEZ136"/>
      <c r="PFA136"/>
      <c r="PFB136"/>
      <c r="PFC136"/>
      <c r="PFD136"/>
      <c r="PFE136"/>
      <c r="PFF136"/>
      <c r="PFG136"/>
      <c r="PFH136"/>
      <c r="PFI136"/>
      <c r="PFJ136"/>
      <c r="PFK136"/>
      <c r="PFL136"/>
      <c r="PFM136"/>
      <c r="PFN136"/>
      <c r="PFO136"/>
      <c r="PFP136"/>
      <c r="PFQ136"/>
      <c r="PFR136"/>
      <c r="PFS136"/>
      <c r="PFT136"/>
      <c r="PFU136"/>
      <c r="PFV136"/>
      <c r="PFW136"/>
      <c r="PFX136"/>
      <c r="PFY136"/>
      <c r="PFZ136"/>
      <c r="PGA136"/>
      <c r="PGB136"/>
      <c r="PGC136"/>
      <c r="PGD136"/>
      <c r="PGE136"/>
      <c r="PGF136"/>
      <c r="PGG136"/>
      <c r="PGH136"/>
      <c r="PGI136"/>
      <c r="PGJ136"/>
      <c r="PGK136"/>
      <c r="PGL136"/>
      <c r="PGM136"/>
      <c r="PGN136"/>
      <c r="PGO136"/>
      <c r="PGP136"/>
      <c r="PGQ136"/>
      <c r="PGR136"/>
      <c r="PGS136"/>
      <c r="PGT136"/>
      <c r="PGU136"/>
      <c r="PGV136"/>
      <c r="PGW136"/>
      <c r="PGX136"/>
      <c r="PGY136"/>
      <c r="PGZ136"/>
      <c r="PHA136"/>
      <c r="PHB136"/>
      <c r="PHC136"/>
      <c r="PHD136"/>
      <c r="PHE136"/>
      <c r="PHF136"/>
      <c r="PHG136"/>
      <c r="PHH136"/>
      <c r="PHI136"/>
      <c r="PHJ136"/>
      <c r="PHK136"/>
      <c r="PHL136"/>
      <c r="PHM136"/>
      <c r="PHN136"/>
      <c r="PHO136"/>
      <c r="PHP136"/>
      <c r="PHQ136"/>
      <c r="PHR136"/>
      <c r="PHS136"/>
      <c r="PHT136"/>
      <c r="PHU136"/>
      <c r="PHV136"/>
      <c r="PHW136"/>
      <c r="PHX136"/>
      <c r="PHY136"/>
      <c r="PHZ136"/>
      <c r="PIA136"/>
      <c r="PIB136"/>
      <c r="PIC136"/>
      <c r="PID136"/>
      <c r="PIE136"/>
      <c r="PIF136"/>
      <c r="PIG136"/>
      <c r="PIH136"/>
      <c r="PII136"/>
      <c r="PIJ136"/>
      <c r="PIK136"/>
      <c r="PIL136"/>
      <c r="PIM136"/>
      <c r="PIN136"/>
      <c r="PIO136"/>
      <c r="PIP136"/>
      <c r="PIQ136"/>
      <c r="PIR136"/>
      <c r="PIS136"/>
      <c r="PIT136"/>
      <c r="PIU136"/>
      <c r="PIV136"/>
      <c r="PIW136"/>
      <c r="PIX136"/>
      <c r="PIY136"/>
      <c r="PIZ136"/>
      <c r="PJA136"/>
      <c r="PJB136"/>
      <c r="PJC136"/>
      <c r="PJD136"/>
      <c r="PJE136"/>
      <c r="PJF136"/>
      <c r="PJG136"/>
      <c r="PJH136"/>
      <c r="PJI136"/>
      <c r="PJJ136"/>
      <c r="PJK136"/>
      <c r="PJL136"/>
      <c r="PJM136"/>
      <c r="PJN136"/>
      <c r="PJO136"/>
      <c r="PJP136"/>
      <c r="PJQ136"/>
      <c r="PJR136"/>
      <c r="PJS136"/>
      <c r="PJT136"/>
      <c r="PJU136"/>
      <c r="PJV136"/>
      <c r="PJW136"/>
      <c r="PJX136"/>
      <c r="PJY136"/>
      <c r="PJZ136"/>
      <c r="PKA136"/>
      <c r="PKB136"/>
      <c r="PKC136"/>
      <c r="PKD136"/>
      <c r="PKE136"/>
      <c r="PKF136"/>
      <c r="PKG136"/>
      <c r="PKH136"/>
      <c r="PKI136"/>
      <c r="PKJ136"/>
      <c r="PKK136"/>
      <c r="PKL136"/>
      <c r="PKM136"/>
      <c r="PKN136"/>
      <c r="PKO136"/>
      <c r="PKP136"/>
      <c r="PKQ136"/>
      <c r="PKR136"/>
      <c r="PKS136"/>
      <c r="PKT136"/>
      <c r="PKU136"/>
      <c r="PKV136"/>
      <c r="PKW136"/>
      <c r="PKX136"/>
      <c r="PKY136"/>
      <c r="PKZ136"/>
      <c r="PLA136"/>
      <c r="PLB136"/>
      <c r="PLC136"/>
      <c r="PLD136"/>
      <c r="PLE136"/>
      <c r="PLF136"/>
      <c r="PLG136"/>
      <c r="PLH136"/>
      <c r="PLI136"/>
      <c r="PLJ136"/>
      <c r="PLK136"/>
      <c r="PLL136"/>
      <c r="PLM136"/>
      <c r="PLN136"/>
      <c r="PLO136"/>
      <c r="PLP136"/>
      <c r="PLQ136"/>
      <c r="PLR136"/>
      <c r="PLS136"/>
      <c r="PLT136"/>
      <c r="PLU136"/>
      <c r="PLV136"/>
      <c r="PLW136"/>
      <c r="PLX136"/>
      <c r="PLY136"/>
      <c r="PLZ136"/>
      <c r="PMA136"/>
      <c r="PMB136"/>
      <c r="PMC136"/>
      <c r="PMD136"/>
      <c r="PME136"/>
      <c r="PMF136"/>
      <c r="PMG136"/>
      <c r="PMH136"/>
      <c r="PMI136"/>
      <c r="PMJ136"/>
      <c r="PMK136"/>
      <c r="PML136"/>
      <c r="PMM136"/>
      <c r="PMN136"/>
      <c r="PMO136"/>
      <c r="PMP136"/>
      <c r="PMQ136"/>
      <c r="PMR136"/>
      <c r="PMS136"/>
      <c r="PMT136"/>
      <c r="PMU136"/>
      <c r="PMV136"/>
      <c r="PMW136"/>
      <c r="PMX136"/>
      <c r="PMY136"/>
      <c r="PMZ136"/>
      <c r="PNA136"/>
      <c r="PNB136"/>
      <c r="PNC136"/>
      <c r="PND136"/>
      <c r="PNE136"/>
      <c r="PNF136"/>
      <c r="PNG136"/>
      <c r="PNH136"/>
      <c r="PNI136"/>
      <c r="PNJ136"/>
      <c r="PNK136"/>
      <c r="PNL136"/>
      <c r="PNM136"/>
      <c r="PNN136"/>
      <c r="PNO136"/>
      <c r="PNP136"/>
      <c r="PNQ136"/>
      <c r="PNR136"/>
      <c r="PNS136"/>
      <c r="PNT136"/>
      <c r="PNU136"/>
      <c r="PNV136"/>
      <c r="PNW136"/>
      <c r="PNX136"/>
      <c r="PNY136"/>
      <c r="PNZ136"/>
      <c r="POA136"/>
      <c r="POB136"/>
      <c r="POC136"/>
      <c r="POD136"/>
      <c r="POE136"/>
      <c r="POF136"/>
      <c r="POG136"/>
      <c r="POH136"/>
      <c r="POI136"/>
      <c r="POJ136"/>
      <c r="POK136"/>
      <c r="POL136"/>
      <c r="POM136"/>
      <c r="PON136"/>
      <c r="POO136"/>
      <c r="POP136"/>
      <c r="POQ136"/>
      <c r="POR136"/>
      <c r="POS136"/>
      <c r="POT136"/>
      <c r="POU136"/>
      <c r="POV136"/>
      <c r="POW136"/>
      <c r="POX136"/>
      <c r="POY136"/>
      <c r="POZ136"/>
      <c r="PPA136"/>
      <c r="PPB136"/>
      <c r="PPC136"/>
      <c r="PPD136"/>
      <c r="PPE136"/>
      <c r="PPF136"/>
      <c r="PPG136"/>
      <c r="PPH136"/>
      <c r="PPI136"/>
      <c r="PPJ136"/>
      <c r="PPK136"/>
      <c r="PPL136"/>
      <c r="PPM136"/>
      <c r="PPN136"/>
      <c r="PPO136"/>
      <c r="PPP136"/>
      <c r="PPQ136"/>
      <c r="PPR136"/>
      <c r="PPS136"/>
      <c r="PPT136"/>
      <c r="PPU136"/>
      <c r="PPV136"/>
      <c r="PPW136"/>
      <c r="PPX136"/>
      <c r="PPY136"/>
      <c r="PPZ136"/>
      <c r="PQA136"/>
      <c r="PQB136"/>
      <c r="PQC136"/>
      <c r="PQD136"/>
      <c r="PQE136"/>
      <c r="PQF136"/>
      <c r="PQG136"/>
      <c r="PQH136"/>
      <c r="PQI136"/>
      <c r="PQJ136"/>
      <c r="PQK136"/>
      <c r="PQL136"/>
      <c r="PQM136"/>
      <c r="PQN136"/>
      <c r="PQO136"/>
      <c r="PQP136"/>
      <c r="PQQ136"/>
      <c r="PQR136"/>
      <c r="PQS136"/>
      <c r="PQT136"/>
      <c r="PQU136"/>
      <c r="PQV136"/>
      <c r="PQW136"/>
      <c r="PQX136"/>
      <c r="PQY136"/>
      <c r="PQZ136"/>
      <c r="PRA136"/>
      <c r="PRB136"/>
      <c r="PRC136"/>
      <c r="PRD136"/>
      <c r="PRE136"/>
      <c r="PRF136"/>
      <c r="PRG136"/>
      <c r="PRH136"/>
      <c r="PRI136"/>
      <c r="PRJ136"/>
      <c r="PRK136"/>
      <c r="PRL136"/>
      <c r="PRM136"/>
      <c r="PRN136"/>
      <c r="PRO136"/>
      <c r="PRP136"/>
      <c r="PRQ136"/>
      <c r="PRR136"/>
      <c r="PRS136"/>
      <c r="PRT136"/>
      <c r="PRU136"/>
      <c r="PRV136"/>
      <c r="PRW136"/>
      <c r="PRX136"/>
      <c r="PRY136"/>
      <c r="PRZ136"/>
      <c r="PSA136"/>
      <c r="PSB136"/>
      <c r="PSC136"/>
      <c r="PSD136"/>
      <c r="PSE136"/>
      <c r="PSF136"/>
      <c r="PSG136"/>
      <c r="PSH136"/>
      <c r="PSI136"/>
      <c r="PSJ136"/>
      <c r="PSK136"/>
      <c r="PSL136"/>
      <c r="PSM136"/>
      <c r="PSN136"/>
      <c r="PSO136"/>
      <c r="PSP136"/>
      <c r="PSQ136"/>
      <c r="PSR136"/>
      <c r="PSS136"/>
      <c r="PST136"/>
      <c r="PSU136"/>
      <c r="PSV136"/>
      <c r="PSW136"/>
      <c r="PSX136"/>
      <c r="PSY136"/>
      <c r="PSZ136"/>
      <c r="PTA136"/>
      <c r="PTB136"/>
      <c r="PTC136"/>
      <c r="PTD136"/>
      <c r="PTE136"/>
      <c r="PTF136"/>
      <c r="PTG136"/>
      <c r="PTH136"/>
      <c r="PTI136"/>
      <c r="PTJ136"/>
      <c r="PTK136"/>
      <c r="PTL136"/>
      <c r="PTM136"/>
      <c r="PTN136"/>
      <c r="PTO136"/>
      <c r="PTP136"/>
      <c r="PTQ136"/>
      <c r="PTR136"/>
      <c r="PTS136"/>
      <c r="PTT136"/>
      <c r="PTU136"/>
      <c r="PTV136"/>
      <c r="PTW136"/>
      <c r="PTX136"/>
      <c r="PTY136"/>
      <c r="PTZ136"/>
      <c r="PUA136"/>
      <c r="PUB136"/>
      <c r="PUC136"/>
      <c r="PUD136"/>
      <c r="PUE136"/>
      <c r="PUF136"/>
      <c r="PUG136"/>
      <c r="PUH136"/>
      <c r="PUI136"/>
      <c r="PUJ136"/>
      <c r="PUK136"/>
      <c r="PUL136"/>
      <c r="PUM136"/>
      <c r="PUN136"/>
      <c r="PUO136"/>
      <c r="PUP136"/>
      <c r="PUQ136"/>
      <c r="PUR136"/>
      <c r="PUS136"/>
      <c r="PUT136"/>
      <c r="PUU136"/>
      <c r="PUV136"/>
      <c r="PUW136"/>
      <c r="PUX136"/>
      <c r="PUY136"/>
      <c r="PUZ136"/>
      <c r="PVA136"/>
      <c r="PVB136"/>
      <c r="PVC136"/>
      <c r="PVD136"/>
      <c r="PVE136"/>
      <c r="PVF136"/>
      <c r="PVG136"/>
      <c r="PVH136"/>
      <c r="PVI136"/>
      <c r="PVJ136"/>
      <c r="PVK136"/>
      <c r="PVL136"/>
      <c r="PVM136"/>
      <c r="PVN136"/>
      <c r="PVO136"/>
      <c r="PVP136"/>
      <c r="PVQ136"/>
      <c r="PVR136"/>
      <c r="PVS136"/>
      <c r="PVT136"/>
      <c r="PVU136"/>
      <c r="PVV136"/>
      <c r="PVW136"/>
      <c r="PVX136"/>
      <c r="PVY136"/>
      <c r="PVZ136"/>
      <c r="PWA136"/>
      <c r="PWB136"/>
      <c r="PWC136"/>
      <c r="PWD136"/>
      <c r="PWE136"/>
      <c r="PWF136"/>
      <c r="PWG136"/>
      <c r="PWH136"/>
      <c r="PWI136"/>
      <c r="PWJ136"/>
      <c r="PWK136"/>
      <c r="PWL136"/>
      <c r="PWM136"/>
      <c r="PWN136"/>
      <c r="PWO136"/>
      <c r="PWP136"/>
      <c r="PWQ136"/>
      <c r="PWR136"/>
      <c r="PWS136"/>
      <c r="PWT136"/>
      <c r="PWU136"/>
      <c r="PWV136"/>
      <c r="PWW136"/>
      <c r="PWX136"/>
      <c r="PWY136"/>
      <c r="PWZ136"/>
      <c r="PXA136"/>
      <c r="PXB136"/>
      <c r="PXC136"/>
      <c r="PXD136"/>
      <c r="PXE136"/>
      <c r="PXF136"/>
      <c r="PXG136"/>
      <c r="PXH136"/>
      <c r="PXI136"/>
      <c r="PXJ136"/>
      <c r="PXK136"/>
      <c r="PXL136"/>
      <c r="PXM136"/>
      <c r="PXN136"/>
      <c r="PXO136"/>
      <c r="PXP136"/>
      <c r="PXQ136"/>
      <c r="PXR136"/>
      <c r="PXS136"/>
      <c r="PXT136"/>
      <c r="PXU136"/>
      <c r="PXV136"/>
      <c r="PXW136"/>
      <c r="PXX136"/>
      <c r="PXY136"/>
      <c r="PXZ136"/>
      <c r="PYA136"/>
      <c r="PYB136"/>
      <c r="PYC136"/>
      <c r="PYD136"/>
      <c r="PYE136"/>
      <c r="PYF136"/>
      <c r="PYG136"/>
      <c r="PYH136"/>
      <c r="PYI136"/>
      <c r="PYJ136"/>
      <c r="PYK136"/>
      <c r="PYL136"/>
      <c r="PYM136"/>
      <c r="PYN136"/>
      <c r="PYO136"/>
      <c r="PYP136"/>
      <c r="PYQ136"/>
      <c r="PYR136"/>
      <c r="PYS136"/>
      <c r="PYT136"/>
      <c r="PYU136"/>
      <c r="PYV136"/>
      <c r="PYW136"/>
      <c r="PYX136"/>
      <c r="PYY136"/>
      <c r="PYZ136"/>
      <c r="PZA136"/>
      <c r="PZB136"/>
      <c r="PZC136"/>
      <c r="PZD136"/>
      <c r="PZE136"/>
      <c r="PZF136"/>
      <c r="PZG136"/>
      <c r="PZH136"/>
      <c r="PZI136"/>
      <c r="PZJ136"/>
      <c r="PZK136"/>
      <c r="PZL136"/>
      <c r="PZM136"/>
      <c r="PZN136"/>
      <c r="PZO136"/>
      <c r="PZP136"/>
      <c r="PZQ136"/>
      <c r="PZR136"/>
      <c r="PZS136"/>
      <c r="PZT136"/>
      <c r="PZU136"/>
      <c r="PZV136"/>
      <c r="PZW136"/>
      <c r="PZX136"/>
      <c r="PZY136"/>
      <c r="PZZ136"/>
      <c r="QAA136"/>
      <c r="QAB136"/>
      <c r="QAC136"/>
      <c r="QAD136"/>
      <c r="QAE136"/>
      <c r="QAF136"/>
      <c r="QAG136"/>
      <c r="QAH136"/>
      <c r="QAI136"/>
      <c r="QAJ136"/>
      <c r="QAK136"/>
      <c r="QAL136"/>
      <c r="QAM136"/>
      <c r="QAN136"/>
      <c r="QAO136"/>
      <c r="QAP136"/>
      <c r="QAQ136"/>
      <c r="QAR136"/>
      <c r="QAS136"/>
      <c r="QAT136"/>
      <c r="QAU136"/>
      <c r="QAV136"/>
      <c r="QAW136"/>
      <c r="QAX136"/>
      <c r="QAY136"/>
      <c r="QAZ136"/>
      <c r="QBA136"/>
      <c r="QBB136"/>
      <c r="QBC136"/>
      <c r="QBD136"/>
      <c r="QBE136"/>
      <c r="QBF136"/>
      <c r="QBG136"/>
      <c r="QBH136"/>
      <c r="QBI136"/>
      <c r="QBJ136"/>
      <c r="QBK136"/>
      <c r="QBL136"/>
      <c r="QBM136"/>
      <c r="QBN136"/>
      <c r="QBO136"/>
      <c r="QBP136"/>
      <c r="QBQ136"/>
      <c r="QBR136"/>
      <c r="QBS136"/>
      <c r="QBT136"/>
      <c r="QBU136"/>
      <c r="QBV136"/>
      <c r="QBW136"/>
      <c r="QBX136"/>
      <c r="QBY136"/>
      <c r="QBZ136"/>
      <c r="QCA136"/>
      <c r="QCB136"/>
      <c r="QCC136"/>
      <c r="QCD136"/>
      <c r="QCE136"/>
      <c r="QCF136"/>
      <c r="QCG136"/>
      <c r="QCH136"/>
      <c r="QCI136"/>
      <c r="QCJ136"/>
      <c r="QCK136"/>
      <c r="QCL136"/>
      <c r="QCM136"/>
      <c r="QCN136"/>
      <c r="QCO136"/>
      <c r="QCP136"/>
      <c r="QCQ136"/>
      <c r="QCR136"/>
      <c r="QCS136"/>
      <c r="QCT136"/>
      <c r="QCU136"/>
      <c r="QCV136"/>
      <c r="QCW136"/>
      <c r="QCX136"/>
      <c r="QCY136"/>
      <c r="QCZ136"/>
      <c r="QDA136"/>
      <c r="QDB136"/>
      <c r="QDC136"/>
      <c r="QDD136"/>
      <c r="QDE136"/>
      <c r="QDF136"/>
      <c r="QDG136"/>
      <c r="QDH136"/>
      <c r="QDI136"/>
      <c r="QDJ136"/>
      <c r="QDK136"/>
      <c r="QDL136"/>
      <c r="QDM136"/>
      <c r="QDN136"/>
      <c r="QDO136"/>
      <c r="QDP136"/>
      <c r="QDQ136"/>
      <c r="QDR136"/>
      <c r="QDS136"/>
      <c r="QDT136"/>
      <c r="QDU136"/>
      <c r="QDV136"/>
      <c r="QDW136"/>
      <c r="QDX136"/>
      <c r="QDY136"/>
      <c r="QDZ136"/>
      <c r="QEA136"/>
      <c r="QEB136"/>
      <c r="QEC136"/>
      <c r="QED136"/>
      <c r="QEE136"/>
      <c r="QEF136"/>
      <c r="QEG136"/>
      <c r="QEH136"/>
      <c r="QEI136"/>
      <c r="QEJ136"/>
      <c r="QEK136"/>
      <c r="QEL136"/>
      <c r="QEM136"/>
      <c r="QEN136"/>
      <c r="QEO136"/>
      <c r="QEP136"/>
      <c r="QEQ136"/>
      <c r="QER136"/>
      <c r="QES136"/>
      <c r="QET136"/>
      <c r="QEU136"/>
      <c r="QEV136"/>
      <c r="QEW136"/>
      <c r="QEX136"/>
      <c r="QEY136"/>
      <c r="QEZ136"/>
      <c r="QFA136"/>
      <c r="QFB136"/>
      <c r="QFC136"/>
      <c r="QFD136"/>
      <c r="QFE136"/>
      <c r="QFF136"/>
      <c r="QFG136"/>
      <c r="QFH136"/>
      <c r="QFI136"/>
      <c r="QFJ136"/>
      <c r="QFK136"/>
      <c r="QFL136"/>
      <c r="QFM136"/>
      <c r="QFN136"/>
      <c r="QFO136"/>
      <c r="QFP136"/>
      <c r="QFQ136"/>
      <c r="QFR136"/>
      <c r="QFS136"/>
      <c r="QFT136"/>
      <c r="QFU136"/>
      <c r="QFV136"/>
      <c r="QFW136"/>
      <c r="QFX136"/>
      <c r="QFY136"/>
      <c r="QFZ136"/>
      <c r="QGA136"/>
      <c r="QGB136"/>
      <c r="QGC136"/>
      <c r="QGD136"/>
      <c r="QGE136"/>
      <c r="QGF136"/>
      <c r="QGG136"/>
      <c r="QGH136"/>
      <c r="QGI136"/>
      <c r="QGJ136"/>
      <c r="QGK136"/>
      <c r="QGL136"/>
      <c r="QGM136"/>
      <c r="QGN136"/>
      <c r="QGO136"/>
      <c r="QGP136"/>
      <c r="QGQ136"/>
      <c r="QGR136"/>
      <c r="QGS136"/>
      <c r="QGT136"/>
      <c r="QGU136"/>
      <c r="QGV136"/>
      <c r="QGW136"/>
      <c r="QGX136"/>
      <c r="QGY136"/>
      <c r="QGZ136"/>
      <c r="QHA136"/>
      <c r="QHB136"/>
      <c r="QHC136"/>
      <c r="QHD136"/>
      <c r="QHE136"/>
      <c r="QHF136"/>
      <c r="QHG136"/>
      <c r="QHH136"/>
      <c r="QHI136"/>
      <c r="QHJ136"/>
      <c r="QHK136"/>
      <c r="QHL136"/>
      <c r="QHM136"/>
      <c r="QHN136"/>
      <c r="QHO136"/>
      <c r="QHP136"/>
      <c r="QHQ136"/>
      <c r="QHR136"/>
      <c r="QHS136"/>
      <c r="QHT136"/>
      <c r="QHU136"/>
      <c r="QHV136"/>
      <c r="QHW136"/>
      <c r="QHX136"/>
      <c r="QHY136"/>
      <c r="QHZ136"/>
      <c r="QIA136"/>
      <c r="QIB136"/>
      <c r="QIC136"/>
      <c r="QID136"/>
      <c r="QIE136"/>
      <c r="QIF136"/>
      <c r="QIG136"/>
      <c r="QIH136"/>
      <c r="QII136"/>
      <c r="QIJ136"/>
      <c r="QIK136"/>
      <c r="QIL136"/>
      <c r="QIM136"/>
      <c r="QIN136"/>
      <c r="QIO136"/>
      <c r="QIP136"/>
      <c r="QIQ136"/>
      <c r="QIR136"/>
      <c r="QIS136"/>
      <c r="QIT136"/>
      <c r="QIU136"/>
      <c r="QIV136"/>
      <c r="QIW136"/>
      <c r="QIX136"/>
      <c r="QIY136"/>
      <c r="QIZ136"/>
      <c r="QJA136"/>
      <c r="QJB136"/>
      <c r="QJC136"/>
      <c r="QJD136"/>
      <c r="QJE136"/>
      <c r="QJF136"/>
      <c r="QJG136"/>
      <c r="QJH136"/>
      <c r="QJI136"/>
      <c r="QJJ136"/>
      <c r="QJK136"/>
      <c r="QJL136"/>
      <c r="QJM136"/>
      <c r="QJN136"/>
      <c r="QJO136"/>
      <c r="QJP136"/>
      <c r="QJQ136"/>
      <c r="QJR136"/>
      <c r="QJS136"/>
      <c r="QJT136"/>
      <c r="QJU136"/>
      <c r="QJV136"/>
      <c r="QJW136"/>
      <c r="QJX136"/>
      <c r="QJY136"/>
      <c r="QJZ136"/>
      <c r="QKA136"/>
      <c r="QKB136"/>
      <c r="QKC136"/>
      <c r="QKD136"/>
      <c r="QKE136"/>
      <c r="QKF136"/>
      <c r="QKG136"/>
      <c r="QKH136"/>
      <c r="QKI136"/>
      <c r="QKJ136"/>
      <c r="QKK136"/>
      <c r="QKL136"/>
      <c r="QKM136"/>
      <c r="QKN136"/>
      <c r="QKO136"/>
      <c r="QKP136"/>
      <c r="QKQ136"/>
      <c r="QKR136"/>
      <c r="QKS136"/>
      <c r="QKT136"/>
      <c r="QKU136"/>
      <c r="QKV136"/>
      <c r="QKW136"/>
      <c r="QKX136"/>
      <c r="QKY136"/>
      <c r="QKZ136"/>
      <c r="QLA136"/>
      <c r="QLB136"/>
      <c r="QLC136"/>
      <c r="QLD136"/>
      <c r="QLE136"/>
      <c r="QLF136"/>
      <c r="QLG136"/>
      <c r="QLH136"/>
      <c r="QLI136"/>
      <c r="QLJ136"/>
      <c r="QLK136"/>
      <c r="QLL136"/>
      <c r="QLM136"/>
      <c r="QLN136"/>
      <c r="QLO136"/>
      <c r="QLP136"/>
      <c r="QLQ136"/>
      <c r="QLR136"/>
      <c r="QLS136"/>
      <c r="QLT136"/>
      <c r="QLU136"/>
      <c r="QLV136"/>
      <c r="QLW136"/>
      <c r="QLX136"/>
      <c r="QLY136"/>
      <c r="QLZ136"/>
      <c r="QMA136"/>
      <c r="QMB136"/>
      <c r="QMC136"/>
      <c r="QMD136"/>
      <c r="QME136"/>
      <c r="QMF136"/>
      <c r="QMG136"/>
      <c r="QMH136"/>
      <c r="QMI136"/>
      <c r="QMJ136"/>
      <c r="QMK136"/>
      <c r="QML136"/>
      <c r="QMM136"/>
      <c r="QMN136"/>
      <c r="QMO136"/>
      <c r="QMP136"/>
      <c r="QMQ136"/>
      <c r="QMR136"/>
      <c r="QMS136"/>
      <c r="QMT136"/>
      <c r="QMU136"/>
      <c r="QMV136"/>
      <c r="QMW136"/>
      <c r="QMX136"/>
      <c r="QMY136"/>
      <c r="QMZ136"/>
      <c r="QNA136"/>
      <c r="QNB136"/>
      <c r="QNC136"/>
      <c r="QND136"/>
      <c r="QNE136"/>
      <c r="QNF136"/>
      <c r="QNG136"/>
      <c r="QNH136"/>
      <c r="QNI136"/>
      <c r="QNJ136"/>
      <c r="QNK136"/>
      <c r="QNL136"/>
      <c r="QNM136"/>
      <c r="QNN136"/>
      <c r="QNO136"/>
      <c r="QNP136"/>
      <c r="QNQ136"/>
      <c r="QNR136"/>
      <c r="QNS136"/>
      <c r="QNT136"/>
      <c r="QNU136"/>
      <c r="QNV136"/>
      <c r="QNW136"/>
      <c r="QNX136"/>
      <c r="QNY136"/>
      <c r="QNZ136"/>
      <c r="QOA136"/>
      <c r="QOB136"/>
      <c r="QOC136"/>
      <c r="QOD136"/>
      <c r="QOE136"/>
      <c r="QOF136"/>
      <c r="QOG136"/>
      <c r="QOH136"/>
      <c r="QOI136"/>
      <c r="QOJ136"/>
      <c r="QOK136"/>
      <c r="QOL136"/>
      <c r="QOM136"/>
      <c r="QON136"/>
      <c r="QOO136"/>
      <c r="QOP136"/>
      <c r="QOQ136"/>
      <c r="QOR136"/>
      <c r="QOS136"/>
      <c r="QOT136"/>
      <c r="QOU136"/>
      <c r="QOV136"/>
      <c r="QOW136"/>
      <c r="QOX136"/>
      <c r="QOY136"/>
      <c r="QOZ136"/>
      <c r="QPA136"/>
      <c r="QPB136"/>
      <c r="QPC136"/>
      <c r="QPD136"/>
      <c r="QPE136"/>
      <c r="QPF136"/>
      <c r="QPG136"/>
      <c r="QPH136"/>
      <c r="QPI136"/>
      <c r="QPJ136"/>
      <c r="QPK136"/>
      <c r="QPL136"/>
      <c r="QPM136"/>
      <c r="QPN136"/>
      <c r="QPO136"/>
      <c r="QPP136"/>
      <c r="QPQ136"/>
      <c r="QPR136"/>
      <c r="QPS136"/>
      <c r="QPT136"/>
      <c r="QPU136"/>
      <c r="QPV136"/>
      <c r="QPW136"/>
      <c r="QPX136"/>
      <c r="QPY136"/>
      <c r="QPZ136"/>
      <c r="QQA136"/>
      <c r="QQB136"/>
      <c r="QQC136"/>
      <c r="QQD136"/>
      <c r="QQE136"/>
      <c r="QQF136"/>
      <c r="QQG136"/>
      <c r="QQH136"/>
      <c r="QQI136"/>
      <c r="QQJ136"/>
      <c r="QQK136"/>
      <c r="QQL136"/>
      <c r="QQM136"/>
      <c r="QQN136"/>
      <c r="QQO136"/>
      <c r="QQP136"/>
      <c r="QQQ136"/>
      <c r="QQR136"/>
      <c r="QQS136"/>
      <c r="QQT136"/>
      <c r="QQU136"/>
      <c r="QQV136"/>
      <c r="QQW136"/>
      <c r="QQX136"/>
      <c r="QQY136"/>
      <c r="QQZ136"/>
      <c r="QRA136"/>
      <c r="QRB136"/>
      <c r="QRC136"/>
      <c r="QRD136"/>
      <c r="QRE136"/>
      <c r="QRF136"/>
      <c r="QRG136"/>
      <c r="QRH136"/>
      <c r="QRI136"/>
      <c r="QRJ136"/>
      <c r="QRK136"/>
      <c r="QRL136"/>
      <c r="QRM136"/>
      <c r="QRN136"/>
      <c r="QRO136"/>
      <c r="QRP136"/>
      <c r="QRQ136"/>
      <c r="QRR136"/>
      <c r="QRS136"/>
      <c r="QRT136"/>
      <c r="QRU136"/>
      <c r="QRV136"/>
      <c r="QRW136"/>
      <c r="QRX136"/>
      <c r="QRY136"/>
      <c r="QRZ136"/>
      <c r="QSA136"/>
      <c r="QSB136"/>
      <c r="QSC136"/>
      <c r="QSD136"/>
      <c r="QSE136"/>
      <c r="QSF136"/>
      <c r="QSG136"/>
      <c r="QSH136"/>
      <c r="QSI136"/>
      <c r="QSJ136"/>
      <c r="QSK136"/>
      <c r="QSL136"/>
      <c r="QSM136"/>
      <c r="QSN136"/>
      <c r="QSO136"/>
      <c r="QSP136"/>
      <c r="QSQ136"/>
      <c r="QSR136"/>
      <c r="QSS136"/>
      <c r="QST136"/>
      <c r="QSU136"/>
      <c r="QSV136"/>
      <c r="QSW136"/>
      <c r="QSX136"/>
      <c r="QSY136"/>
      <c r="QSZ136"/>
      <c r="QTA136"/>
      <c r="QTB136"/>
      <c r="QTC136"/>
      <c r="QTD136"/>
      <c r="QTE136"/>
      <c r="QTF136"/>
      <c r="QTG136"/>
      <c r="QTH136"/>
      <c r="QTI136"/>
      <c r="QTJ136"/>
      <c r="QTK136"/>
      <c r="QTL136"/>
      <c r="QTM136"/>
      <c r="QTN136"/>
      <c r="QTO136"/>
      <c r="QTP136"/>
      <c r="QTQ136"/>
      <c r="QTR136"/>
      <c r="QTS136"/>
      <c r="QTT136"/>
      <c r="QTU136"/>
      <c r="QTV136"/>
      <c r="QTW136"/>
      <c r="QTX136"/>
      <c r="QTY136"/>
      <c r="QTZ136"/>
      <c r="QUA136"/>
      <c r="QUB136"/>
      <c r="QUC136"/>
      <c r="QUD136"/>
      <c r="QUE136"/>
      <c r="QUF136"/>
      <c r="QUG136"/>
      <c r="QUH136"/>
      <c r="QUI136"/>
      <c r="QUJ136"/>
      <c r="QUK136"/>
      <c r="QUL136"/>
      <c r="QUM136"/>
      <c r="QUN136"/>
      <c r="QUO136"/>
      <c r="QUP136"/>
      <c r="QUQ136"/>
      <c r="QUR136"/>
      <c r="QUS136"/>
      <c r="QUT136"/>
      <c r="QUU136"/>
      <c r="QUV136"/>
      <c r="QUW136"/>
      <c r="QUX136"/>
      <c r="QUY136"/>
      <c r="QUZ136"/>
      <c r="QVA136"/>
      <c r="QVB136"/>
      <c r="QVC136"/>
      <c r="QVD136"/>
      <c r="QVE136"/>
      <c r="QVF136"/>
      <c r="QVG136"/>
      <c r="QVH136"/>
      <c r="QVI136"/>
      <c r="QVJ136"/>
      <c r="QVK136"/>
      <c r="QVL136"/>
      <c r="QVM136"/>
      <c r="QVN136"/>
      <c r="QVO136"/>
      <c r="QVP136"/>
      <c r="QVQ136"/>
      <c r="QVR136"/>
      <c r="QVS136"/>
      <c r="QVT136"/>
      <c r="QVU136"/>
      <c r="QVV136"/>
      <c r="QVW136"/>
      <c r="QVX136"/>
      <c r="QVY136"/>
      <c r="QVZ136"/>
      <c r="QWA136"/>
      <c r="QWB136"/>
      <c r="QWC136"/>
      <c r="QWD136"/>
      <c r="QWE136"/>
      <c r="QWF136"/>
      <c r="QWG136"/>
      <c r="QWH136"/>
      <c r="QWI136"/>
      <c r="QWJ136"/>
      <c r="QWK136"/>
      <c r="QWL136"/>
      <c r="QWM136"/>
      <c r="QWN136"/>
      <c r="QWO136"/>
      <c r="QWP136"/>
      <c r="QWQ136"/>
      <c r="QWR136"/>
      <c r="QWS136"/>
      <c r="QWT136"/>
      <c r="QWU136"/>
      <c r="QWV136"/>
      <c r="QWW136"/>
      <c r="QWX136"/>
      <c r="QWY136"/>
      <c r="QWZ136"/>
      <c r="QXA136"/>
      <c r="QXB136"/>
      <c r="QXC136"/>
      <c r="QXD136"/>
      <c r="QXE136"/>
      <c r="QXF136"/>
      <c r="QXG136"/>
      <c r="QXH136"/>
      <c r="QXI136"/>
      <c r="QXJ136"/>
      <c r="QXK136"/>
      <c r="QXL136"/>
      <c r="QXM136"/>
      <c r="QXN136"/>
      <c r="QXO136"/>
      <c r="QXP136"/>
      <c r="QXQ136"/>
      <c r="QXR136"/>
      <c r="QXS136"/>
      <c r="QXT136"/>
      <c r="QXU136"/>
      <c r="QXV136"/>
      <c r="QXW136"/>
      <c r="QXX136"/>
      <c r="QXY136"/>
      <c r="QXZ136"/>
      <c r="QYA136"/>
      <c r="QYB136"/>
      <c r="QYC136"/>
      <c r="QYD136"/>
      <c r="QYE136"/>
      <c r="QYF136"/>
      <c r="QYG136"/>
      <c r="QYH136"/>
      <c r="QYI136"/>
      <c r="QYJ136"/>
      <c r="QYK136"/>
      <c r="QYL136"/>
      <c r="QYM136"/>
      <c r="QYN136"/>
      <c r="QYO136"/>
      <c r="QYP136"/>
      <c r="QYQ136"/>
      <c r="QYR136"/>
      <c r="QYS136"/>
      <c r="QYT136"/>
      <c r="QYU136"/>
      <c r="QYV136"/>
      <c r="QYW136"/>
      <c r="QYX136"/>
      <c r="QYY136"/>
      <c r="QYZ136"/>
      <c r="QZA136"/>
      <c r="QZB136"/>
      <c r="QZC136"/>
      <c r="QZD136"/>
      <c r="QZE136"/>
      <c r="QZF136"/>
      <c r="QZG136"/>
      <c r="QZH136"/>
      <c r="QZI136"/>
      <c r="QZJ136"/>
      <c r="QZK136"/>
      <c r="QZL136"/>
      <c r="QZM136"/>
      <c r="QZN136"/>
      <c r="QZO136"/>
      <c r="QZP136"/>
      <c r="QZQ136"/>
      <c r="QZR136"/>
      <c r="QZS136"/>
      <c r="QZT136"/>
      <c r="QZU136"/>
      <c r="QZV136"/>
      <c r="QZW136"/>
      <c r="QZX136"/>
      <c r="QZY136"/>
      <c r="QZZ136"/>
      <c r="RAA136"/>
      <c r="RAB136"/>
      <c r="RAC136"/>
      <c r="RAD136"/>
      <c r="RAE136"/>
      <c r="RAF136"/>
      <c r="RAG136"/>
      <c r="RAH136"/>
      <c r="RAI136"/>
      <c r="RAJ136"/>
      <c r="RAK136"/>
      <c r="RAL136"/>
      <c r="RAM136"/>
      <c r="RAN136"/>
      <c r="RAO136"/>
      <c r="RAP136"/>
      <c r="RAQ136"/>
      <c r="RAR136"/>
      <c r="RAS136"/>
      <c r="RAT136"/>
      <c r="RAU136"/>
      <c r="RAV136"/>
      <c r="RAW136"/>
      <c r="RAX136"/>
      <c r="RAY136"/>
      <c r="RAZ136"/>
      <c r="RBA136"/>
      <c r="RBB136"/>
      <c r="RBC136"/>
      <c r="RBD136"/>
      <c r="RBE136"/>
      <c r="RBF136"/>
      <c r="RBG136"/>
      <c r="RBH136"/>
      <c r="RBI136"/>
      <c r="RBJ136"/>
      <c r="RBK136"/>
      <c r="RBL136"/>
      <c r="RBM136"/>
      <c r="RBN136"/>
      <c r="RBO136"/>
      <c r="RBP136"/>
      <c r="RBQ136"/>
      <c r="RBR136"/>
      <c r="RBS136"/>
      <c r="RBT136"/>
      <c r="RBU136"/>
      <c r="RBV136"/>
      <c r="RBW136"/>
      <c r="RBX136"/>
      <c r="RBY136"/>
      <c r="RBZ136"/>
      <c r="RCA136"/>
      <c r="RCB136"/>
      <c r="RCC136"/>
      <c r="RCD136"/>
      <c r="RCE136"/>
      <c r="RCF136"/>
      <c r="RCG136"/>
      <c r="RCH136"/>
      <c r="RCI136"/>
      <c r="RCJ136"/>
      <c r="RCK136"/>
      <c r="RCL136"/>
      <c r="RCM136"/>
      <c r="RCN136"/>
      <c r="RCO136"/>
      <c r="RCP136"/>
      <c r="RCQ136"/>
      <c r="RCR136"/>
      <c r="RCS136"/>
      <c r="RCT136"/>
      <c r="RCU136"/>
      <c r="RCV136"/>
      <c r="RCW136"/>
      <c r="RCX136"/>
      <c r="RCY136"/>
      <c r="RCZ136"/>
      <c r="RDA136"/>
      <c r="RDB136"/>
      <c r="RDC136"/>
      <c r="RDD136"/>
      <c r="RDE136"/>
      <c r="RDF136"/>
      <c r="RDG136"/>
      <c r="RDH136"/>
      <c r="RDI136"/>
      <c r="RDJ136"/>
      <c r="RDK136"/>
      <c r="RDL136"/>
      <c r="RDM136"/>
      <c r="RDN136"/>
      <c r="RDO136"/>
      <c r="RDP136"/>
      <c r="RDQ136"/>
      <c r="RDR136"/>
      <c r="RDS136"/>
      <c r="RDT136"/>
      <c r="RDU136"/>
      <c r="RDV136"/>
      <c r="RDW136"/>
      <c r="RDX136"/>
      <c r="RDY136"/>
      <c r="RDZ136"/>
      <c r="REA136"/>
      <c r="REB136"/>
      <c r="REC136"/>
      <c r="RED136"/>
      <c r="REE136"/>
      <c r="REF136"/>
      <c r="REG136"/>
      <c r="REH136"/>
      <c r="REI136"/>
      <c r="REJ136"/>
      <c r="REK136"/>
      <c r="REL136"/>
      <c r="REM136"/>
      <c r="REN136"/>
      <c r="REO136"/>
      <c r="REP136"/>
      <c r="REQ136"/>
      <c r="RER136"/>
      <c r="RES136"/>
      <c r="RET136"/>
      <c r="REU136"/>
      <c r="REV136"/>
      <c r="REW136"/>
      <c r="REX136"/>
      <c r="REY136"/>
      <c r="REZ136"/>
      <c r="RFA136"/>
      <c r="RFB136"/>
      <c r="RFC136"/>
      <c r="RFD136"/>
      <c r="RFE136"/>
      <c r="RFF136"/>
      <c r="RFG136"/>
      <c r="RFH136"/>
      <c r="RFI136"/>
      <c r="RFJ136"/>
      <c r="RFK136"/>
      <c r="RFL136"/>
      <c r="RFM136"/>
      <c r="RFN136"/>
      <c r="RFO136"/>
      <c r="RFP136"/>
      <c r="RFQ136"/>
      <c r="RFR136"/>
      <c r="RFS136"/>
      <c r="RFT136"/>
      <c r="RFU136"/>
      <c r="RFV136"/>
      <c r="RFW136"/>
      <c r="RFX136"/>
      <c r="RFY136"/>
      <c r="RFZ136"/>
      <c r="RGA136"/>
      <c r="RGB136"/>
      <c r="RGC136"/>
      <c r="RGD136"/>
      <c r="RGE136"/>
      <c r="RGF136"/>
      <c r="RGG136"/>
      <c r="RGH136"/>
      <c r="RGI136"/>
      <c r="RGJ136"/>
      <c r="RGK136"/>
      <c r="RGL136"/>
      <c r="RGM136"/>
      <c r="RGN136"/>
      <c r="RGO136"/>
      <c r="RGP136"/>
      <c r="RGQ136"/>
      <c r="RGR136"/>
      <c r="RGS136"/>
      <c r="RGT136"/>
      <c r="RGU136"/>
      <c r="RGV136"/>
      <c r="RGW136"/>
      <c r="RGX136"/>
      <c r="RGY136"/>
      <c r="RGZ136"/>
      <c r="RHA136"/>
      <c r="RHB136"/>
      <c r="RHC136"/>
      <c r="RHD136"/>
      <c r="RHE136"/>
      <c r="RHF136"/>
      <c r="RHG136"/>
      <c r="RHH136"/>
      <c r="RHI136"/>
      <c r="RHJ136"/>
      <c r="RHK136"/>
      <c r="RHL136"/>
      <c r="RHM136"/>
      <c r="RHN136"/>
      <c r="RHO136"/>
      <c r="RHP136"/>
      <c r="RHQ136"/>
      <c r="RHR136"/>
      <c r="RHS136"/>
      <c r="RHT136"/>
      <c r="RHU136"/>
      <c r="RHV136"/>
      <c r="RHW136"/>
      <c r="RHX136"/>
      <c r="RHY136"/>
      <c r="RHZ136"/>
      <c r="RIA136"/>
      <c r="RIB136"/>
      <c r="RIC136"/>
      <c r="RID136"/>
      <c r="RIE136"/>
      <c r="RIF136"/>
      <c r="RIG136"/>
      <c r="RIH136"/>
      <c r="RII136"/>
      <c r="RIJ136"/>
      <c r="RIK136"/>
      <c r="RIL136"/>
      <c r="RIM136"/>
      <c r="RIN136"/>
      <c r="RIO136"/>
      <c r="RIP136"/>
      <c r="RIQ136"/>
      <c r="RIR136"/>
      <c r="RIS136"/>
      <c r="RIT136"/>
      <c r="RIU136"/>
      <c r="RIV136"/>
      <c r="RIW136"/>
      <c r="RIX136"/>
      <c r="RIY136"/>
      <c r="RIZ136"/>
      <c r="RJA136"/>
      <c r="RJB136"/>
      <c r="RJC136"/>
      <c r="RJD136"/>
      <c r="RJE136"/>
      <c r="RJF136"/>
      <c r="RJG136"/>
      <c r="RJH136"/>
      <c r="RJI136"/>
      <c r="RJJ136"/>
      <c r="RJK136"/>
      <c r="RJL136"/>
      <c r="RJM136"/>
      <c r="RJN136"/>
      <c r="RJO136"/>
      <c r="RJP136"/>
      <c r="RJQ136"/>
      <c r="RJR136"/>
      <c r="RJS136"/>
      <c r="RJT136"/>
      <c r="RJU136"/>
      <c r="RJV136"/>
      <c r="RJW136"/>
      <c r="RJX136"/>
      <c r="RJY136"/>
      <c r="RJZ136"/>
      <c r="RKA136"/>
      <c r="RKB136"/>
      <c r="RKC136"/>
      <c r="RKD136"/>
      <c r="RKE136"/>
      <c r="RKF136"/>
      <c r="RKG136"/>
      <c r="RKH136"/>
      <c r="RKI136"/>
      <c r="RKJ136"/>
      <c r="RKK136"/>
      <c r="RKL136"/>
      <c r="RKM136"/>
      <c r="RKN136"/>
      <c r="RKO136"/>
      <c r="RKP136"/>
      <c r="RKQ136"/>
      <c r="RKR136"/>
      <c r="RKS136"/>
      <c r="RKT136"/>
      <c r="RKU136"/>
      <c r="RKV136"/>
      <c r="RKW136"/>
      <c r="RKX136"/>
      <c r="RKY136"/>
      <c r="RKZ136"/>
      <c r="RLA136"/>
      <c r="RLB136"/>
      <c r="RLC136"/>
      <c r="RLD136"/>
      <c r="RLE136"/>
      <c r="RLF136"/>
      <c r="RLG136"/>
      <c r="RLH136"/>
      <c r="RLI136"/>
      <c r="RLJ136"/>
      <c r="RLK136"/>
      <c r="RLL136"/>
      <c r="RLM136"/>
      <c r="RLN136"/>
      <c r="RLO136"/>
      <c r="RLP136"/>
      <c r="RLQ136"/>
      <c r="RLR136"/>
      <c r="RLS136"/>
      <c r="RLT136"/>
      <c r="RLU136"/>
      <c r="RLV136"/>
      <c r="RLW136"/>
      <c r="RLX136"/>
      <c r="RLY136"/>
      <c r="RLZ136"/>
      <c r="RMA136"/>
      <c r="RMB136"/>
      <c r="RMC136"/>
      <c r="RMD136"/>
      <c r="RME136"/>
      <c r="RMF136"/>
      <c r="RMG136"/>
      <c r="RMH136"/>
      <c r="RMI136"/>
      <c r="RMJ136"/>
      <c r="RMK136"/>
      <c r="RML136"/>
      <c r="RMM136"/>
      <c r="RMN136"/>
      <c r="RMO136"/>
      <c r="RMP136"/>
      <c r="RMQ136"/>
      <c r="RMR136"/>
      <c r="RMS136"/>
      <c r="RMT136"/>
      <c r="RMU136"/>
      <c r="RMV136"/>
      <c r="RMW136"/>
      <c r="RMX136"/>
      <c r="RMY136"/>
      <c r="RMZ136"/>
      <c r="RNA136"/>
      <c r="RNB136"/>
      <c r="RNC136"/>
      <c r="RND136"/>
      <c r="RNE136"/>
      <c r="RNF136"/>
      <c r="RNG136"/>
      <c r="RNH136"/>
      <c r="RNI136"/>
      <c r="RNJ136"/>
      <c r="RNK136"/>
      <c r="RNL136"/>
      <c r="RNM136"/>
      <c r="RNN136"/>
      <c r="RNO136"/>
      <c r="RNP136"/>
      <c r="RNQ136"/>
      <c r="RNR136"/>
      <c r="RNS136"/>
      <c r="RNT136"/>
      <c r="RNU136"/>
      <c r="RNV136"/>
      <c r="RNW136"/>
      <c r="RNX136"/>
      <c r="RNY136"/>
      <c r="RNZ136"/>
      <c r="ROA136"/>
      <c r="ROB136"/>
      <c r="ROC136"/>
      <c r="ROD136"/>
      <c r="ROE136"/>
      <c r="ROF136"/>
      <c r="ROG136"/>
      <c r="ROH136"/>
      <c r="ROI136"/>
      <c r="ROJ136"/>
      <c r="ROK136"/>
      <c r="ROL136"/>
      <c r="ROM136"/>
      <c r="RON136"/>
      <c r="ROO136"/>
      <c r="ROP136"/>
      <c r="ROQ136"/>
      <c r="ROR136"/>
      <c r="ROS136"/>
      <c r="ROT136"/>
      <c r="ROU136"/>
      <c r="ROV136"/>
      <c r="ROW136"/>
      <c r="ROX136"/>
      <c r="ROY136"/>
      <c r="ROZ136"/>
      <c r="RPA136"/>
      <c r="RPB136"/>
      <c r="RPC136"/>
      <c r="RPD136"/>
      <c r="RPE136"/>
      <c r="RPF136"/>
      <c r="RPG136"/>
      <c r="RPH136"/>
      <c r="RPI136"/>
      <c r="RPJ136"/>
      <c r="RPK136"/>
      <c r="RPL136"/>
      <c r="RPM136"/>
      <c r="RPN136"/>
      <c r="RPO136"/>
      <c r="RPP136"/>
      <c r="RPQ136"/>
      <c r="RPR136"/>
      <c r="RPS136"/>
      <c r="RPT136"/>
      <c r="RPU136"/>
      <c r="RPV136"/>
      <c r="RPW136"/>
      <c r="RPX136"/>
      <c r="RPY136"/>
      <c r="RPZ136"/>
      <c r="RQA136"/>
      <c r="RQB136"/>
      <c r="RQC136"/>
      <c r="RQD136"/>
      <c r="RQE136"/>
      <c r="RQF136"/>
      <c r="RQG136"/>
      <c r="RQH136"/>
      <c r="RQI136"/>
      <c r="RQJ136"/>
      <c r="RQK136"/>
      <c r="RQL136"/>
      <c r="RQM136"/>
      <c r="RQN136"/>
      <c r="RQO136"/>
      <c r="RQP136"/>
      <c r="RQQ136"/>
      <c r="RQR136"/>
      <c r="RQS136"/>
      <c r="RQT136"/>
      <c r="RQU136"/>
      <c r="RQV136"/>
      <c r="RQW136"/>
      <c r="RQX136"/>
      <c r="RQY136"/>
      <c r="RQZ136"/>
      <c r="RRA136"/>
      <c r="RRB136"/>
      <c r="RRC136"/>
      <c r="RRD136"/>
      <c r="RRE136"/>
      <c r="RRF136"/>
      <c r="RRG136"/>
      <c r="RRH136"/>
      <c r="RRI136"/>
      <c r="RRJ136"/>
      <c r="RRK136"/>
      <c r="RRL136"/>
      <c r="RRM136"/>
      <c r="RRN136"/>
      <c r="RRO136"/>
      <c r="RRP136"/>
      <c r="RRQ136"/>
      <c r="RRR136"/>
      <c r="RRS136"/>
      <c r="RRT136"/>
      <c r="RRU136"/>
      <c r="RRV136"/>
      <c r="RRW136"/>
      <c r="RRX136"/>
      <c r="RRY136"/>
      <c r="RRZ136"/>
      <c r="RSA136"/>
      <c r="RSB136"/>
      <c r="RSC136"/>
      <c r="RSD136"/>
      <c r="RSE136"/>
      <c r="RSF136"/>
      <c r="RSG136"/>
      <c r="RSH136"/>
      <c r="RSI136"/>
      <c r="RSJ136"/>
      <c r="RSK136"/>
      <c r="RSL136"/>
      <c r="RSM136"/>
      <c r="RSN136"/>
      <c r="RSO136"/>
      <c r="RSP136"/>
      <c r="RSQ136"/>
      <c r="RSR136"/>
      <c r="RSS136"/>
      <c r="RST136"/>
      <c r="RSU136"/>
      <c r="RSV136"/>
      <c r="RSW136"/>
      <c r="RSX136"/>
      <c r="RSY136"/>
      <c r="RSZ136"/>
      <c r="RTA136"/>
      <c r="RTB136"/>
      <c r="RTC136"/>
      <c r="RTD136"/>
      <c r="RTE136"/>
      <c r="RTF136"/>
      <c r="RTG136"/>
      <c r="RTH136"/>
      <c r="RTI136"/>
      <c r="RTJ136"/>
      <c r="RTK136"/>
      <c r="RTL136"/>
      <c r="RTM136"/>
      <c r="RTN136"/>
      <c r="RTO136"/>
      <c r="RTP136"/>
      <c r="RTQ136"/>
      <c r="RTR136"/>
      <c r="RTS136"/>
      <c r="RTT136"/>
      <c r="RTU136"/>
      <c r="RTV136"/>
      <c r="RTW136"/>
      <c r="RTX136"/>
      <c r="RTY136"/>
      <c r="RTZ136"/>
      <c r="RUA136"/>
      <c r="RUB136"/>
      <c r="RUC136"/>
      <c r="RUD136"/>
      <c r="RUE136"/>
      <c r="RUF136"/>
      <c r="RUG136"/>
      <c r="RUH136"/>
      <c r="RUI136"/>
      <c r="RUJ136"/>
      <c r="RUK136"/>
      <c r="RUL136"/>
      <c r="RUM136"/>
      <c r="RUN136"/>
      <c r="RUO136"/>
      <c r="RUP136"/>
      <c r="RUQ136"/>
      <c r="RUR136"/>
      <c r="RUS136"/>
      <c r="RUT136"/>
      <c r="RUU136"/>
      <c r="RUV136"/>
      <c r="RUW136"/>
      <c r="RUX136"/>
      <c r="RUY136"/>
      <c r="RUZ136"/>
      <c r="RVA136"/>
      <c r="RVB136"/>
      <c r="RVC136"/>
      <c r="RVD136"/>
      <c r="RVE136"/>
      <c r="RVF136"/>
      <c r="RVG136"/>
      <c r="RVH136"/>
      <c r="RVI136"/>
      <c r="RVJ136"/>
      <c r="RVK136"/>
      <c r="RVL136"/>
      <c r="RVM136"/>
      <c r="RVN136"/>
      <c r="RVO136"/>
      <c r="RVP136"/>
      <c r="RVQ136"/>
      <c r="RVR136"/>
      <c r="RVS136"/>
      <c r="RVT136"/>
      <c r="RVU136"/>
      <c r="RVV136"/>
      <c r="RVW136"/>
      <c r="RVX136"/>
      <c r="RVY136"/>
      <c r="RVZ136"/>
      <c r="RWA136"/>
      <c r="RWB136"/>
      <c r="RWC136"/>
      <c r="RWD136"/>
      <c r="RWE136"/>
      <c r="RWF136"/>
      <c r="RWG136"/>
      <c r="RWH136"/>
      <c r="RWI136"/>
      <c r="RWJ136"/>
      <c r="RWK136"/>
      <c r="RWL136"/>
      <c r="RWM136"/>
      <c r="RWN136"/>
      <c r="RWO136"/>
      <c r="RWP136"/>
      <c r="RWQ136"/>
      <c r="RWR136"/>
      <c r="RWS136"/>
      <c r="RWT136"/>
      <c r="RWU136"/>
      <c r="RWV136"/>
      <c r="RWW136"/>
      <c r="RWX136"/>
      <c r="RWY136"/>
      <c r="RWZ136"/>
      <c r="RXA136"/>
      <c r="RXB136"/>
      <c r="RXC136"/>
      <c r="RXD136"/>
      <c r="RXE136"/>
      <c r="RXF136"/>
      <c r="RXG136"/>
      <c r="RXH136"/>
      <c r="RXI136"/>
      <c r="RXJ136"/>
      <c r="RXK136"/>
      <c r="RXL136"/>
      <c r="RXM136"/>
      <c r="RXN136"/>
      <c r="RXO136"/>
      <c r="RXP136"/>
      <c r="RXQ136"/>
      <c r="RXR136"/>
      <c r="RXS136"/>
      <c r="RXT136"/>
      <c r="RXU136"/>
      <c r="RXV136"/>
      <c r="RXW136"/>
      <c r="RXX136"/>
      <c r="RXY136"/>
      <c r="RXZ136"/>
      <c r="RYA136"/>
      <c r="RYB136"/>
      <c r="RYC136"/>
      <c r="RYD136"/>
      <c r="RYE136"/>
      <c r="RYF136"/>
      <c r="RYG136"/>
      <c r="RYH136"/>
      <c r="RYI136"/>
      <c r="RYJ136"/>
      <c r="RYK136"/>
      <c r="RYL136"/>
      <c r="RYM136"/>
      <c r="RYN136"/>
      <c r="RYO136"/>
      <c r="RYP136"/>
      <c r="RYQ136"/>
      <c r="RYR136"/>
      <c r="RYS136"/>
      <c r="RYT136"/>
      <c r="RYU136"/>
      <c r="RYV136"/>
      <c r="RYW136"/>
      <c r="RYX136"/>
      <c r="RYY136"/>
      <c r="RYZ136"/>
      <c r="RZA136"/>
      <c r="RZB136"/>
      <c r="RZC136"/>
      <c r="RZD136"/>
      <c r="RZE136"/>
      <c r="RZF136"/>
      <c r="RZG136"/>
      <c r="RZH136"/>
      <c r="RZI136"/>
      <c r="RZJ136"/>
      <c r="RZK136"/>
      <c r="RZL136"/>
      <c r="RZM136"/>
      <c r="RZN136"/>
      <c r="RZO136"/>
      <c r="RZP136"/>
      <c r="RZQ136"/>
      <c r="RZR136"/>
      <c r="RZS136"/>
      <c r="RZT136"/>
      <c r="RZU136"/>
      <c r="RZV136"/>
      <c r="RZW136"/>
      <c r="RZX136"/>
      <c r="RZY136"/>
      <c r="RZZ136"/>
      <c r="SAA136"/>
      <c r="SAB136"/>
      <c r="SAC136"/>
      <c r="SAD136"/>
      <c r="SAE136"/>
      <c r="SAF136"/>
      <c r="SAG136"/>
      <c r="SAH136"/>
      <c r="SAI136"/>
      <c r="SAJ136"/>
      <c r="SAK136"/>
      <c r="SAL136"/>
      <c r="SAM136"/>
      <c r="SAN136"/>
      <c r="SAO136"/>
      <c r="SAP136"/>
      <c r="SAQ136"/>
      <c r="SAR136"/>
      <c r="SAS136"/>
      <c r="SAT136"/>
      <c r="SAU136"/>
      <c r="SAV136"/>
      <c r="SAW136"/>
      <c r="SAX136"/>
      <c r="SAY136"/>
      <c r="SAZ136"/>
      <c r="SBA136"/>
      <c r="SBB136"/>
      <c r="SBC136"/>
      <c r="SBD136"/>
      <c r="SBE136"/>
      <c r="SBF136"/>
      <c r="SBG136"/>
      <c r="SBH136"/>
      <c r="SBI136"/>
      <c r="SBJ136"/>
      <c r="SBK136"/>
      <c r="SBL136"/>
      <c r="SBM136"/>
      <c r="SBN136"/>
      <c r="SBO136"/>
      <c r="SBP136"/>
      <c r="SBQ136"/>
      <c r="SBR136"/>
      <c r="SBS136"/>
      <c r="SBT136"/>
      <c r="SBU136"/>
      <c r="SBV136"/>
      <c r="SBW136"/>
      <c r="SBX136"/>
      <c r="SBY136"/>
      <c r="SBZ136"/>
      <c r="SCA136"/>
      <c r="SCB136"/>
      <c r="SCC136"/>
      <c r="SCD136"/>
      <c r="SCE136"/>
      <c r="SCF136"/>
      <c r="SCG136"/>
      <c r="SCH136"/>
      <c r="SCI136"/>
      <c r="SCJ136"/>
      <c r="SCK136"/>
      <c r="SCL136"/>
      <c r="SCM136"/>
      <c r="SCN136"/>
      <c r="SCO136"/>
      <c r="SCP136"/>
      <c r="SCQ136"/>
      <c r="SCR136"/>
      <c r="SCS136"/>
      <c r="SCT136"/>
      <c r="SCU136"/>
      <c r="SCV136"/>
      <c r="SCW136"/>
      <c r="SCX136"/>
      <c r="SCY136"/>
      <c r="SCZ136"/>
      <c r="SDA136"/>
      <c r="SDB136"/>
      <c r="SDC136"/>
      <c r="SDD136"/>
      <c r="SDE136"/>
      <c r="SDF136"/>
      <c r="SDG136"/>
      <c r="SDH136"/>
      <c r="SDI136"/>
      <c r="SDJ136"/>
      <c r="SDK136"/>
      <c r="SDL136"/>
      <c r="SDM136"/>
      <c r="SDN136"/>
      <c r="SDO136"/>
      <c r="SDP136"/>
      <c r="SDQ136"/>
      <c r="SDR136"/>
      <c r="SDS136"/>
      <c r="SDT136"/>
      <c r="SDU136"/>
      <c r="SDV136"/>
      <c r="SDW136"/>
      <c r="SDX136"/>
      <c r="SDY136"/>
      <c r="SDZ136"/>
      <c r="SEA136"/>
      <c r="SEB136"/>
      <c r="SEC136"/>
      <c r="SED136"/>
      <c r="SEE136"/>
      <c r="SEF136"/>
      <c r="SEG136"/>
      <c r="SEH136"/>
      <c r="SEI136"/>
      <c r="SEJ136"/>
      <c r="SEK136"/>
      <c r="SEL136"/>
      <c r="SEM136"/>
      <c r="SEN136"/>
      <c r="SEO136"/>
      <c r="SEP136"/>
      <c r="SEQ136"/>
      <c r="SER136"/>
      <c r="SES136"/>
      <c r="SET136"/>
      <c r="SEU136"/>
      <c r="SEV136"/>
      <c r="SEW136"/>
      <c r="SEX136"/>
      <c r="SEY136"/>
      <c r="SEZ136"/>
      <c r="SFA136"/>
      <c r="SFB136"/>
      <c r="SFC136"/>
      <c r="SFD136"/>
      <c r="SFE136"/>
      <c r="SFF136"/>
      <c r="SFG136"/>
      <c r="SFH136"/>
      <c r="SFI136"/>
      <c r="SFJ136"/>
      <c r="SFK136"/>
      <c r="SFL136"/>
      <c r="SFM136"/>
      <c r="SFN136"/>
      <c r="SFO136"/>
      <c r="SFP136"/>
      <c r="SFQ136"/>
      <c r="SFR136"/>
      <c r="SFS136"/>
      <c r="SFT136"/>
      <c r="SFU136"/>
      <c r="SFV136"/>
      <c r="SFW136"/>
      <c r="SFX136"/>
      <c r="SFY136"/>
      <c r="SFZ136"/>
      <c r="SGA136"/>
      <c r="SGB136"/>
      <c r="SGC136"/>
      <c r="SGD136"/>
      <c r="SGE136"/>
      <c r="SGF136"/>
      <c r="SGG136"/>
      <c r="SGH136"/>
      <c r="SGI136"/>
      <c r="SGJ136"/>
      <c r="SGK136"/>
      <c r="SGL136"/>
      <c r="SGM136"/>
      <c r="SGN136"/>
      <c r="SGO136"/>
      <c r="SGP136"/>
      <c r="SGQ136"/>
      <c r="SGR136"/>
      <c r="SGS136"/>
      <c r="SGT136"/>
      <c r="SGU136"/>
      <c r="SGV136"/>
      <c r="SGW136"/>
      <c r="SGX136"/>
      <c r="SGY136"/>
      <c r="SGZ136"/>
      <c r="SHA136"/>
      <c r="SHB136"/>
      <c r="SHC136"/>
      <c r="SHD136"/>
      <c r="SHE136"/>
      <c r="SHF136"/>
      <c r="SHG136"/>
      <c r="SHH136"/>
      <c r="SHI136"/>
      <c r="SHJ136"/>
      <c r="SHK136"/>
      <c r="SHL136"/>
      <c r="SHM136"/>
      <c r="SHN136"/>
      <c r="SHO136"/>
      <c r="SHP136"/>
      <c r="SHQ136"/>
      <c r="SHR136"/>
      <c r="SHS136"/>
      <c r="SHT136"/>
      <c r="SHU136"/>
      <c r="SHV136"/>
      <c r="SHW136"/>
      <c r="SHX136"/>
      <c r="SHY136"/>
      <c r="SHZ136"/>
      <c r="SIA136"/>
      <c r="SIB136"/>
      <c r="SIC136"/>
      <c r="SID136"/>
      <c r="SIE136"/>
      <c r="SIF136"/>
      <c r="SIG136"/>
      <c r="SIH136"/>
      <c r="SII136"/>
      <c r="SIJ136"/>
      <c r="SIK136"/>
      <c r="SIL136"/>
      <c r="SIM136"/>
      <c r="SIN136"/>
      <c r="SIO136"/>
      <c r="SIP136"/>
      <c r="SIQ136"/>
      <c r="SIR136"/>
      <c r="SIS136"/>
      <c r="SIT136"/>
      <c r="SIU136"/>
      <c r="SIV136"/>
      <c r="SIW136"/>
      <c r="SIX136"/>
      <c r="SIY136"/>
      <c r="SIZ136"/>
      <c r="SJA136"/>
      <c r="SJB136"/>
      <c r="SJC136"/>
      <c r="SJD136"/>
      <c r="SJE136"/>
      <c r="SJF136"/>
      <c r="SJG136"/>
      <c r="SJH136"/>
      <c r="SJI136"/>
      <c r="SJJ136"/>
      <c r="SJK136"/>
      <c r="SJL136"/>
      <c r="SJM136"/>
      <c r="SJN136"/>
      <c r="SJO136"/>
      <c r="SJP136"/>
      <c r="SJQ136"/>
      <c r="SJR136"/>
      <c r="SJS136"/>
      <c r="SJT136"/>
      <c r="SJU136"/>
      <c r="SJV136"/>
      <c r="SJW136"/>
      <c r="SJX136"/>
      <c r="SJY136"/>
      <c r="SJZ136"/>
      <c r="SKA136"/>
      <c r="SKB136"/>
      <c r="SKC136"/>
      <c r="SKD136"/>
      <c r="SKE136"/>
      <c r="SKF136"/>
      <c r="SKG136"/>
      <c r="SKH136"/>
      <c r="SKI136"/>
      <c r="SKJ136"/>
      <c r="SKK136"/>
      <c r="SKL136"/>
      <c r="SKM136"/>
      <c r="SKN136"/>
      <c r="SKO136"/>
      <c r="SKP136"/>
      <c r="SKQ136"/>
      <c r="SKR136"/>
      <c r="SKS136"/>
      <c r="SKT136"/>
      <c r="SKU136"/>
      <c r="SKV136"/>
      <c r="SKW136"/>
      <c r="SKX136"/>
      <c r="SKY136"/>
      <c r="SKZ136"/>
      <c r="SLA136"/>
      <c r="SLB136"/>
      <c r="SLC136"/>
      <c r="SLD136"/>
      <c r="SLE136"/>
      <c r="SLF136"/>
      <c r="SLG136"/>
      <c r="SLH136"/>
      <c r="SLI136"/>
      <c r="SLJ136"/>
      <c r="SLK136"/>
      <c r="SLL136"/>
      <c r="SLM136"/>
      <c r="SLN136"/>
      <c r="SLO136"/>
      <c r="SLP136"/>
      <c r="SLQ136"/>
      <c r="SLR136"/>
      <c r="SLS136"/>
      <c r="SLT136"/>
      <c r="SLU136"/>
      <c r="SLV136"/>
      <c r="SLW136"/>
      <c r="SLX136"/>
      <c r="SLY136"/>
      <c r="SLZ136"/>
      <c r="SMA136"/>
      <c r="SMB136"/>
      <c r="SMC136"/>
      <c r="SMD136"/>
      <c r="SME136"/>
      <c r="SMF136"/>
      <c r="SMG136"/>
      <c r="SMH136"/>
      <c r="SMI136"/>
      <c r="SMJ136"/>
      <c r="SMK136"/>
      <c r="SML136"/>
      <c r="SMM136"/>
      <c r="SMN136"/>
      <c r="SMO136"/>
      <c r="SMP136"/>
      <c r="SMQ136"/>
      <c r="SMR136"/>
      <c r="SMS136"/>
      <c r="SMT136"/>
      <c r="SMU136"/>
      <c r="SMV136"/>
      <c r="SMW136"/>
      <c r="SMX136"/>
      <c r="SMY136"/>
      <c r="SMZ136"/>
      <c r="SNA136"/>
      <c r="SNB136"/>
      <c r="SNC136"/>
      <c r="SND136"/>
      <c r="SNE136"/>
      <c r="SNF136"/>
      <c r="SNG136"/>
      <c r="SNH136"/>
      <c r="SNI136"/>
      <c r="SNJ136"/>
      <c r="SNK136"/>
      <c r="SNL136"/>
      <c r="SNM136"/>
      <c r="SNN136"/>
      <c r="SNO136"/>
      <c r="SNP136"/>
      <c r="SNQ136"/>
      <c r="SNR136"/>
      <c r="SNS136"/>
      <c r="SNT136"/>
      <c r="SNU136"/>
      <c r="SNV136"/>
      <c r="SNW136"/>
      <c r="SNX136"/>
      <c r="SNY136"/>
      <c r="SNZ136"/>
      <c r="SOA136"/>
      <c r="SOB136"/>
      <c r="SOC136"/>
      <c r="SOD136"/>
      <c r="SOE136"/>
      <c r="SOF136"/>
      <c r="SOG136"/>
      <c r="SOH136"/>
      <c r="SOI136"/>
      <c r="SOJ136"/>
      <c r="SOK136"/>
      <c r="SOL136"/>
      <c r="SOM136"/>
      <c r="SON136"/>
      <c r="SOO136"/>
      <c r="SOP136"/>
      <c r="SOQ136"/>
      <c r="SOR136"/>
      <c r="SOS136"/>
      <c r="SOT136"/>
      <c r="SOU136"/>
      <c r="SOV136"/>
      <c r="SOW136"/>
      <c r="SOX136"/>
      <c r="SOY136"/>
      <c r="SOZ136"/>
      <c r="SPA136"/>
      <c r="SPB136"/>
      <c r="SPC136"/>
      <c r="SPD136"/>
      <c r="SPE136"/>
      <c r="SPF136"/>
      <c r="SPG136"/>
      <c r="SPH136"/>
      <c r="SPI136"/>
      <c r="SPJ136"/>
      <c r="SPK136"/>
      <c r="SPL136"/>
      <c r="SPM136"/>
      <c r="SPN136"/>
      <c r="SPO136"/>
      <c r="SPP136"/>
      <c r="SPQ136"/>
      <c r="SPR136"/>
      <c r="SPS136"/>
      <c r="SPT136"/>
      <c r="SPU136"/>
      <c r="SPV136"/>
      <c r="SPW136"/>
      <c r="SPX136"/>
      <c r="SPY136"/>
      <c r="SPZ136"/>
      <c r="SQA136"/>
      <c r="SQB136"/>
      <c r="SQC136"/>
      <c r="SQD136"/>
      <c r="SQE136"/>
      <c r="SQF136"/>
      <c r="SQG136"/>
      <c r="SQH136"/>
      <c r="SQI136"/>
      <c r="SQJ136"/>
      <c r="SQK136"/>
      <c r="SQL136"/>
      <c r="SQM136"/>
      <c r="SQN136"/>
      <c r="SQO136"/>
      <c r="SQP136"/>
      <c r="SQQ136"/>
      <c r="SQR136"/>
      <c r="SQS136"/>
      <c r="SQT136"/>
      <c r="SQU136"/>
      <c r="SQV136"/>
      <c r="SQW136"/>
      <c r="SQX136"/>
      <c r="SQY136"/>
      <c r="SQZ136"/>
      <c r="SRA136"/>
      <c r="SRB136"/>
      <c r="SRC136"/>
      <c r="SRD136"/>
      <c r="SRE136"/>
      <c r="SRF136"/>
      <c r="SRG136"/>
      <c r="SRH136"/>
      <c r="SRI136"/>
      <c r="SRJ136"/>
      <c r="SRK136"/>
      <c r="SRL136"/>
      <c r="SRM136"/>
      <c r="SRN136"/>
      <c r="SRO136"/>
      <c r="SRP136"/>
      <c r="SRQ136"/>
      <c r="SRR136"/>
      <c r="SRS136"/>
      <c r="SRT136"/>
      <c r="SRU136"/>
      <c r="SRV136"/>
      <c r="SRW136"/>
      <c r="SRX136"/>
      <c r="SRY136"/>
      <c r="SRZ136"/>
      <c r="SSA136"/>
      <c r="SSB136"/>
      <c r="SSC136"/>
      <c r="SSD136"/>
      <c r="SSE136"/>
      <c r="SSF136"/>
      <c r="SSG136"/>
      <c r="SSH136"/>
      <c r="SSI136"/>
      <c r="SSJ136"/>
      <c r="SSK136"/>
      <c r="SSL136"/>
      <c r="SSM136"/>
      <c r="SSN136"/>
      <c r="SSO136"/>
      <c r="SSP136"/>
      <c r="SSQ136"/>
      <c r="SSR136"/>
      <c r="SSS136"/>
      <c r="SST136"/>
      <c r="SSU136"/>
      <c r="SSV136"/>
      <c r="SSW136"/>
      <c r="SSX136"/>
      <c r="SSY136"/>
      <c r="SSZ136"/>
      <c r="STA136"/>
      <c r="STB136"/>
      <c r="STC136"/>
      <c r="STD136"/>
      <c r="STE136"/>
      <c r="STF136"/>
      <c r="STG136"/>
      <c r="STH136"/>
      <c r="STI136"/>
      <c r="STJ136"/>
      <c r="STK136"/>
      <c r="STL136"/>
      <c r="STM136"/>
      <c r="STN136"/>
      <c r="STO136"/>
      <c r="STP136"/>
      <c r="STQ136"/>
      <c r="STR136"/>
      <c r="STS136"/>
      <c r="STT136"/>
      <c r="STU136"/>
      <c r="STV136"/>
      <c r="STW136"/>
      <c r="STX136"/>
      <c r="STY136"/>
      <c r="STZ136"/>
      <c r="SUA136"/>
      <c r="SUB136"/>
      <c r="SUC136"/>
      <c r="SUD136"/>
      <c r="SUE136"/>
      <c r="SUF136"/>
      <c r="SUG136"/>
      <c r="SUH136"/>
      <c r="SUI136"/>
      <c r="SUJ136"/>
      <c r="SUK136"/>
      <c r="SUL136"/>
      <c r="SUM136"/>
      <c r="SUN136"/>
      <c r="SUO136"/>
      <c r="SUP136"/>
      <c r="SUQ136"/>
      <c r="SUR136"/>
      <c r="SUS136"/>
      <c r="SUT136"/>
      <c r="SUU136"/>
      <c r="SUV136"/>
      <c r="SUW136"/>
      <c r="SUX136"/>
      <c r="SUY136"/>
      <c r="SUZ136"/>
      <c r="SVA136"/>
      <c r="SVB136"/>
      <c r="SVC136"/>
      <c r="SVD136"/>
      <c r="SVE136"/>
      <c r="SVF136"/>
      <c r="SVG136"/>
      <c r="SVH136"/>
      <c r="SVI136"/>
      <c r="SVJ136"/>
      <c r="SVK136"/>
      <c r="SVL136"/>
      <c r="SVM136"/>
      <c r="SVN136"/>
      <c r="SVO136"/>
      <c r="SVP136"/>
      <c r="SVQ136"/>
      <c r="SVR136"/>
      <c r="SVS136"/>
      <c r="SVT136"/>
      <c r="SVU136"/>
      <c r="SVV136"/>
      <c r="SVW136"/>
      <c r="SVX136"/>
      <c r="SVY136"/>
      <c r="SVZ136"/>
      <c r="SWA136"/>
      <c r="SWB136"/>
      <c r="SWC136"/>
      <c r="SWD136"/>
      <c r="SWE136"/>
      <c r="SWF136"/>
      <c r="SWG136"/>
      <c r="SWH136"/>
      <c r="SWI136"/>
      <c r="SWJ136"/>
      <c r="SWK136"/>
      <c r="SWL136"/>
      <c r="SWM136"/>
      <c r="SWN136"/>
      <c r="SWO136"/>
      <c r="SWP136"/>
      <c r="SWQ136"/>
      <c r="SWR136"/>
      <c r="SWS136"/>
      <c r="SWT136"/>
      <c r="SWU136"/>
      <c r="SWV136"/>
      <c r="SWW136"/>
      <c r="SWX136"/>
      <c r="SWY136"/>
      <c r="SWZ136"/>
      <c r="SXA136"/>
      <c r="SXB136"/>
      <c r="SXC136"/>
      <c r="SXD136"/>
      <c r="SXE136"/>
      <c r="SXF136"/>
      <c r="SXG136"/>
      <c r="SXH136"/>
      <c r="SXI136"/>
      <c r="SXJ136"/>
      <c r="SXK136"/>
      <c r="SXL136"/>
      <c r="SXM136"/>
      <c r="SXN136"/>
      <c r="SXO136"/>
      <c r="SXP136"/>
      <c r="SXQ136"/>
      <c r="SXR136"/>
      <c r="SXS136"/>
      <c r="SXT136"/>
      <c r="SXU136"/>
      <c r="SXV136"/>
      <c r="SXW136"/>
      <c r="SXX136"/>
      <c r="SXY136"/>
      <c r="SXZ136"/>
      <c r="SYA136"/>
      <c r="SYB136"/>
      <c r="SYC136"/>
      <c r="SYD136"/>
      <c r="SYE136"/>
      <c r="SYF136"/>
      <c r="SYG136"/>
      <c r="SYH136"/>
      <c r="SYI136"/>
      <c r="SYJ136"/>
      <c r="SYK136"/>
      <c r="SYL136"/>
      <c r="SYM136"/>
      <c r="SYN136"/>
      <c r="SYO136"/>
      <c r="SYP136"/>
      <c r="SYQ136"/>
      <c r="SYR136"/>
      <c r="SYS136"/>
      <c r="SYT136"/>
      <c r="SYU136"/>
      <c r="SYV136"/>
      <c r="SYW136"/>
      <c r="SYX136"/>
      <c r="SYY136"/>
      <c r="SYZ136"/>
      <c r="SZA136"/>
      <c r="SZB136"/>
      <c r="SZC136"/>
      <c r="SZD136"/>
      <c r="SZE136"/>
      <c r="SZF136"/>
      <c r="SZG136"/>
      <c r="SZH136"/>
      <c r="SZI136"/>
      <c r="SZJ136"/>
      <c r="SZK136"/>
      <c r="SZL136"/>
      <c r="SZM136"/>
      <c r="SZN136"/>
      <c r="SZO136"/>
      <c r="SZP136"/>
      <c r="SZQ136"/>
      <c r="SZR136"/>
      <c r="SZS136"/>
      <c r="SZT136"/>
      <c r="SZU136"/>
      <c r="SZV136"/>
      <c r="SZW136"/>
      <c r="SZX136"/>
      <c r="SZY136"/>
      <c r="SZZ136"/>
      <c r="TAA136"/>
      <c r="TAB136"/>
      <c r="TAC136"/>
      <c r="TAD136"/>
      <c r="TAE136"/>
      <c r="TAF136"/>
      <c r="TAG136"/>
      <c r="TAH136"/>
      <c r="TAI136"/>
      <c r="TAJ136"/>
      <c r="TAK136"/>
      <c r="TAL136"/>
      <c r="TAM136"/>
      <c r="TAN136"/>
      <c r="TAO136"/>
      <c r="TAP136"/>
      <c r="TAQ136"/>
      <c r="TAR136"/>
      <c r="TAS136"/>
      <c r="TAT136"/>
      <c r="TAU136"/>
      <c r="TAV136"/>
      <c r="TAW136"/>
      <c r="TAX136"/>
      <c r="TAY136"/>
      <c r="TAZ136"/>
      <c r="TBA136"/>
      <c r="TBB136"/>
      <c r="TBC136"/>
      <c r="TBD136"/>
      <c r="TBE136"/>
      <c r="TBF136"/>
      <c r="TBG136"/>
      <c r="TBH136"/>
      <c r="TBI136"/>
      <c r="TBJ136"/>
      <c r="TBK136"/>
      <c r="TBL136"/>
      <c r="TBM136"/>
      <c r="TBN136"/>
      <c r="TBO136"/>
      <c r="TBP136"/>
      <c r="TBQ136"/>
      <c r="TBR136"/>
      <c r="TBS136"/>
      <c r="TBT136"/>
      <c r="TBU136"/>
      <c r="TBV136"/>
      <c r="TBW136"/>
      <c r="TBX136"/>
      <c r="TBY136"/>
      <c r="TBZ136"/>
      <c r="TCA136"/>
      <c r="TCB136"/>
      <c r="TCC136"/>
      <c r="TCD136"/>
      <c r="TCE136"/>
      <c r="TCF136"/>
      <c r="TCG136"/>
      <c r="TCH136"/>
      <c r="TCI136"/>
      <c r="TCJ136"/>
      <c r="TCK136"/>
      <c r="TCL136"/>
      <c r="TCM136"/>
      <c r="TCN136"/>
      <c r="TCO136"/>
      <c r="TCP136"/>
      <c r="TCQ136"/>
      <c r="TCR136"/>
      <c r="TCS136"/>
      <c r="TCT136"/>
      <c r="TCU136"/>
      <c r="TCV136"/>
      <c r="TCW136"/>
      <c r="TCX136"/>
      <c r="TCY136"/>
      <c r="TCZ136"/>
      <c r="TDA136"/>
      <c r="TDB136"/>
      <c r="TDC136"/>
      <c r="TDD136"/>
      <c r="TDE136"/>
      <c r="TDF136"/>
      <c r="TDG136"/>
      <c r="TDH136"/>
      <c r="TDI136"/>
      <c r="TDJ136"/>
      <c r="TDK136"/>
      <c r="TDL136"/>
      <c r="TDM136"/>
      <c r="TDN136"/>
      <c r="TDO136"/>
      <c r="TDP136"/>
      <c r="TDQ136"/>
      <c r="TDR136"/>
      <c r="TDS136"/>
      <c r="TDT136"/>
      <c r="TDU136"/>
      <c r="TDV136"/>
      <c r="TDW136"/>
      <c r="TDX136"/>
      <c r="TDY136"/>
      <c r="TDZ136"/>
      <c r="TEA136"/>
      <c r="TEB136"/>
      <c r="TEC136"/>
      <c r="TED136"/>
      <c r="TEE136"/>
      <c r="TEF136"/>
      <c r="TEG136"/>
      <c r="TEH136"/>
      <c r="TEI136"/>
      <c r="TEJ136"/>
      <c r="TEK136"/>
      <c r="TEL136"/>
      <c r="TEM136"/>
      <c r="TEN136"/>
      <c r="TEO136"/>
      <c r="TEP136"/>
      <c r="TEQ136"/>
      <c r="TER136"/>
      <c r="TES136"/>
      <c r="TET136"/>
      <c r="TEU136"/>
      <c r="TEV136"/>
      <c r="TEW136"/>
      <c r="TEX136"/>
      <c r="TEY136"/>
      <c r="TEZ136"/>
      <c r="TFA136"/>
      <c r="TFB136"/>
      <c r="TFC136"/>
      <c r="TFD136"/>
      <c r="TFE136"/>
      <c r="TFF136"/>
      <c r="TFG136"/>
      <c r="TFH136"/>
      <c r="TFI136"/>
      <c r="TFJ136"/>
      <c r="TFK136"/>
      <c r="TFL136"/>
      <c r="TFM136"/>
      <c r="TFN136"/>
      <c r="TFO136"/>
      <c r="TFP136"/>
      <c r="TFQ136"/>
      <c r="TFR136"/>
      <c r="TFS136"/>
      <c r="TFT136"/>
      <c r="TFU136"/>
      <c r="TFV136"/>
      <c r="TFW136"/>
      <c r="TFX136"/>
      <c r="TFY136"/>
      <c r="TFZ136"/>
      <c r="TGA136"/>
      <c r="TGB136"/>
      <c r="TGC136"/>
      <c r="TGD136"/>
      <c r="TGE136"/>
      <c r="TGF136"/>
      <c r="TGG136"/>
      <c r="TGH136"/>
      <c r="TGI136"/>
      <c r="TGJ136"/>
      <c r="TGK136"/>
      <c r="TGL136"/>
      <c r="TGM136"/>
      <c r="TGN136"/>
      <c r="TGO136"/>
      <c r="TGP136"/>
      <c r="TGQ136"/>
      <c r="TGR136"/>
      <c r="TGS136"/>
      <c r="TGT136"/>
      <c r="TGU136"/>
      <c r="TGV136"/>
      <c r="TGW136"/>
      <c r="TGX136"/>
      <c r="TGY136"/>
      <c r="TGZ136"/>
      <c r="THA136"/>
      <c r="THB136"/>
      <c r="THC136"/>
      <c r="THD136"/>
      <c r="THE136"/>
      <c r="THF136"/>
      <c r="THG136"/>
      <c r="THH136"/>
      <c r="THI136"/>
      <c r="THJ136"/>
      <c r="THK136"/>
      <c r="THL136"/>
      <c r="THM136"/>
      <c r="THN136"/>
      <c r="THO136"/>
      <c r="THP136"/>
      <c r="THQ136"/>
      <c r="THR136"/>
      <c r="THS136"/>
      <c r="THT136"/>
      <c r="THU136"/>
      <c r="THV136"/>
      <c r="THW136"/>
      <c r="THX136"/>
      <c r="THY136"/>
      <c r="THZ136"/>
      <c r="TIA136"/>
      <c r="TIB136"/>
      <c r="TIC136"/>
      <c r="TID136"/>
      <c r="TIE136"/>
      <c r="TIF136"/>
      <c r="TIG136"/>
      <c r="TIH136"/>
      <c r="TII136"/>
      <c r="TIJ136"/>
      <c r="TIK136"/>
      <c r="TIL136"/>
      <c r="TIM136"/>
      <c r="TIN136"/>
      <c r="TIO136"/>
      <c r="TIP136"/>
      <c r="TIQ136"/>
      <c r="TIR136"/>
      <c r="TIS136"/>
      <c r="TIT136"/>
      <c r="TIU136"/>
      <c r="TIV136"/>
      <c r="TIW136"/>
      <c r="TIX136"/>
      <c r="TIY136"/>
      <c r="TIZ136"/>
      <c r="TJA136"/>
      <c r="TJB136"/>
      <c r="TJC136"/>
      <c r="TJD136"/>
      <c r="TJE136"/>
      <c r="TJF136"/>
      <c r="TJG136"/>
      <c r="TJH136"/>
      <c r="TJI136"/>
      <c r="TJJ136"/>
      <c r="TJK136"/>
      <c r="TJL136"/>
      <c r="TJM136"/>
      <c r="TJN136"/>
      <c r="TJO136"/>
      <c r="TJP136"/>
      <c r="TJQ136"/>
      <c r="TJR136"/>
      <c r="TJS136"/>
      <c r="TJT136"/>
      <c r="TJU136"/>
      <c r="TJV136"/>
      <c r="TJW136"/>
      <c r="TJX136"/>
      <c r="TJY136"/>
      <c r="TJZ136"/>
      <c r="TKA136"/>
      <c r="TKB136"/>
      <c r="TKC136"/>
      <c r="TKD136"/>
      <c r="TKE136"/>
      <c r="TKF136"/>
      <c r="TKG136"/>
      <c r="TKH136"/>
      <c r="TKI136"/>
      <c r="TKJ136"/>
      <c r="TKK136"/>
      <c r="TKL136"/>
      <c r="TKM136"/>
      <c r="TKN136"/>
      <c r="TKO136"/>
      <c r="TKP136"/>
      <c r="TKQ136"/>
      <c r="TKR136"/>
      <c r="TKS136"/>
      <c r="TKT136"/>
      <c r="TKU136"/>
      <c r="TKV136"/>
      <c r="TKW136"/>
      <c r="TKX136"/>
      <c r="TKY136"/>
      <c r="TKZ136"/>
      <c r="TLA136"/>
      <c r="TLB136"/>
      <c r="TLC136"/>
      <c r="TLD136"/>
      <c r="TLE136"/>
      <c r="TLF136"/>
      <c r="TLG136"/>
      <c r="TLH136"/>
      <c r="TLI136"/>
      <c r="TLJ136"/>
      <c r="TLK136"/>
      <c r="TLL136"/>
      <c r="TLM136"/>
      <c r="TLN136"/>
      <c r="TLO136"/>
      <c r="TLP136"/>
      <c r="TLQ136"/>
      <c r="TLR136"/>
      <c r="TLS136"/>
      <c r="TLT136"/>
      <c r="TLU136"/>
      <c r="TLV136"/>
      <c r="TLW136"/>
      <c r="TLX136"/>
      <c r="TLY136"/>
      <c r="TLZ136"/>
      <c r="TMA136"/>
      <c r="TMB136"/>
      <c r="TMC136"/>
      <c r="TMD136"/>
      <c r="TME136"/>
      <c r="TMF136"/>
      <c r="TMG136"/>
      <c r="TMH136"/>
      <c r="TMI136"/>
      <c r="TMJ136"/>
      <c r="TMK136"/>
      <c r="TML136"/>
      <c r="TMM136"/>
      <c r="TMN136"/>
      <c r="TMO136"/>
      <c r="TMP136"/>
      <c r="TMQ136"/>
      <c r="TMR136"/>
      <c r="TMS136"/>
      <c r="TMT136"/>
      <c r="TMU136"/>
      <c r="TMV136"/>
      <c r="TMW136"/>
      <c r="TMX136"/>
      <c r="TMY136"/>
      <c r="TMZ136"/>
      <c r="TNA136"/>
      <c r="TNB136"/>
      <c r="TNC136"/>
      <c r="TND136"/>
      <c r="TNE136"/>
      <c r="TNF136"/>
      <c r="TNG136"/>
      <c r="TNH136"/>
      <c r="TNI136"/>
      <c r="TNJ136"/>
      <c r="TNK136"/>
      <c r="TNL136"/>
      <c r="TNM136"/>
      <c r="TNN136"/>
      <c r="TNO136"/>
      <c r="TNP136"/>
      <c r="TNQ136"/>
      <c r="TNR136"/>
      <c r="TNS136"/>
      <c r="TNT136"/>
      <c r="TNU136"/>
      <c r="TNV136"/>
      <c r="TNW136"/>
      <c r="TNX136"/>
      <c r="TNY136"/>
      <c r="TNZ136"/>
      <c r="TOA136"/>
      <c r="TOB136"/>
      <c r="TOC136"/>
      <c r="TOD136"/>
      <c r="TOE136"/>
      <c r="TOF136"/>
      <c r="TOG136"/>
      <c r="TOH136"/>
      <c r="TOI136"/>
      <c r="TOJ136"/>
      <c r="TOK136"/>
      <c r="TOL136"/>
      <c r="TOM136"/>
      <c r="TON136"/>
      <c r="TOO136"/>
      <c r="TOP136"/>
      <c r="TOQ136"/>
      <c r="TOR136"/>
      <c r="TOS136"/>
      <c r="TOT136"/>
      <c r="TOU136"/>
      <c r="TOV136"/>
      <c r="TOW136"/>
      <c r="TOX136"/>
      <c r="TOY136"/>
      <c r="TOZ136"/>
      <c r="TPA136"/>
      <c r="TPB136"/>
      <c r="TPC136"/>
      <c r="TPD136"/>
      <c r="TPE136"/>
      <c r="TPF136"/>
      <c r="TPG136"/>
      <c r="TPH136"/>
      <c r="TPI136"/>
      <c r="TPJ136"/>
      <c r="TPK136"/>
      <c r="TPL136"/>
      <c r="TPM136"/>
      <c r="TPN136"/>
      <c r="TPO136"/>
      <c r="TPP136"/>
      <c r="TPQ136"/>
      <c r="TPR136"/>
      <c r="TPS136"/>
      <c r="TPT136"/>
      <c r="TPU136"/>
      <c r="TPV136"/>
      <c r="TPW136"/>
      <c r="TPX136"/>
      <c r="TPY136"/>
      <c r="TPZ136"/>
      <c r="TQA136"/>
      <c r="TQB136"/>
      <c r="TQC136"/>
      <c r="TQD136"/>
      <c r="TQE136"/>
      <c r="TQF136"/>
      <c r="TQG136"/>
      <c r="TQH136"/>
      <c r="TQI136"/>
      <c r="TQJ136"/>
      <c r="TQK136"/>
      <c r="TQL136"/>
      <c r="TQM136"/>
      <c r="TQN136"/>
      <c r="TQO136"/>
      <c r="TQP136"/>
      <c r="TQQ136"/>
      <c r="TQR136"/>
      <c r="TQS136"/>
      <c r="TQT136"/>
      <c r="TQU136"/>
      <c r="TQV136"/>
      <c r="TQW136"/>
      <c r="TQX136"/>
      <c r="TQY136"/>
      <c r="TQZ136"/>
      <c r="TRA136"/>
      <c r="TRB136"/>
      <c r="TRC136"/>
      <c r="TRD136"/>
      <c r="TRE136"/>
      <c r="TRF136"/>
      <c r="TRG136"/>
      <c r="TRH136"/>
      <c r="TRI136"/>
      <c r="TRJ136"/>
      <c r="TRK136"/>
      <c r="TRL136"/>
      <c r="TRM136"/>
      <c r="TRN136"/>
      <c r="TRO136"/>
      <c r="TRP136"/>
      <c r="TRQ136"/>
      <c r="TRR136"/>
      <c r="TRS136"/>
      <c r="TRT136"/>
      <c r="TRU136"/>
      <c r="TRV136"/>
      <c r="TRW136"/>
      <c r="TRX136"/>
      <c r="TRY136"/>
      <c r="TRZ136"/>
      <c r="TSA136"/>
      <c r="TSB136"/>
      <c r="TSC136"/>
      <c r="TSD136"/>
      <c r="TSE136"/>
      <c r="TSF136"/>
      <c r="TSG136"/>
      <c r="TSH136"/>
      <c r="TSI136"/>
      <c r="TSJ136"/>
      <c r="TSK136"/>
      <c r="TSL136"/>
      <c r="TSM136"/>
      <c r="TSN136"/>
      <c r="TSO136"/>
      <c r="TSP136"/>
      <c r="TSQ136"/>
      <c r="TSR136"/>
      <c r="TSS136"/>
      <c r="TST136"/>
      <c r="TSU136"/>
      <c r="TSV136"/>
      <c r="TSW136"/>
      <c r="TSX136"/>
      <c r="TSY136"/>
      <c r="TSZ136"/>
      <c r="TTA136"/>
      <c r="TTB136"/>
      <c r="TTC136"/>
      <c r="TTD136"/>
      <c r="TTE136"/>
      <c r="TTF136"/>
      <c r="TTG136"/>
      <c r="TTH136"/>
      <c r="TTI136"/>
      <c r="TTJ136"/>
      <c r="TTK136"/>
      <c r="TTL136"/>
      <c r="TTM136"/>
      <c r="TTN136"/>
      <c r="TTO136"/>
      <c r="TTP136"/>
      <c r="TTQ136"/>
      <c r="TTR136"/>
      <c r="TTS136"/>
      <c r="TTT136"/>
      <c r="TTU136"/>
      <c r="TTV136"/>
      <c r="TTW136"/>
      <c r="TTX136"/>
      <c r="TTY136"/>
      <c r="TTZ136"/>
      <c r="TUA136"/>
      <c r="TUB136"/>
      <c r="TUC136"/>
      <c r="TUD136"/>
      <c r="TUE136"/>
      <c r="TUF136"/>
      <c r="TUG136"/>
      <c r="TUH136"/>
      <c r="TUI136"/>
      <c r="TUJ136"/>
      <c r="TUK136"/>
      <c r="TUL136"/>
      <c r="TUM136"/>
      <c r="TUN136"/>
      <c r="TUO136"/>
      <c r="TUP136"/>
      <c r="TUQ136"/>
      <c r="TUR136"/>
      <c r="TUS136"/>
      <c r="TUT136"/>
      <c r="TUU136"/>
      <c r="TUV136"/>
      <c r="TUW136"/>
      <c r="TUX136"/>
      <c r="TUY136"/>
      <c r="TUZ136"/>
      <c r="TVA136"/>
      <c r="TVB136"/>
      <c r="TVC136"/>
      <c r="TVD136"/>
      <c r="TVE136"/>
      <c r="TVF136"/>
      <c r="TVG136"/>
      <c r="TVH136"/>
      <c r="TVI136"/>
      <c r="TVJ136"/>
      <c r="TVK136"/>
      <c r="TVL136"/>
      <c r="TVM136"/>
      <c r="TVN136"/>
      <c r="TVO136"/>
      <c r="TVP136"/>
      <c r="TVQ136"/>
      <c r="TVR136"/>
      <c r="TVS136"/>
      <c r="TVT136"/>
      <c r="TVU136"/>
      <c r="TVV136"/>
      <c r="TVW136"/>
      <c r="TVX136"/>
      <c r="TVY136"/>
      <c r="TVZ136"/>
      <c r="TWA136"/>
      <c r="TWB136"/>
      <c r="TWC136"/>
      <c r="TWD136"/>
      <c r="TWE136"/>
      <c r="TWF136"/>
      <c r="TWG136"/>
      <c r="TWH136"/>
      <c r="TWI136"/>
      <c r="TWJ136"/>
      <c r="TWK136"/>
      <c r="TWL136"/>
      <c r="TWM136"/>
      <c r="TWN136"/>
      <c r="TWO136"/>
      <c r="TWP136"/>
      <c r="TWQ136"/>
      <c r="TWR136"/>
      <c r="TWS136"/>
      <c r="TWT136"/>
      <c r="TWU136"/>
      <c r="TWV136"/>
      <c r="TWW136"/>
      <c r="TWX136"/>
      <c r="TWY136"/>
      <c r="TWZ136"/>
      <c r="TXA136"/>
      <c r="TXB136"/>
      <c r="TXC136"/>
      <c r="TXD136"/>
      <c r="TXE136"/>
      <c r="TXF136"/>
      <c r="TXG136"/>
      <c r="TXH136"/>
      <c r="TXI136"/>
      <c r="TXJ136"/>
      <c r="TXK136"/>
      <c r="TXL136"/>
      <c r="TXM136"/>
      <c r="TXN136"/>
      <c r="TXO136"/>
      <c r="TXP136"/>
      <c r="TXQ136"/>
      <c r="TXR136"/>
      <c r="TXS136"/>
      <c r="TXT136"/>
      <c r="TXU136"/>
      <c r="TXV136"/>
      <c r="TXW136"/>
      <c r="TXX136"/>
      <c r="TXY136"/>
      <c r="TXZ136"/>
      <c r="TYA136"/>
      <c r="TYB136"/>
      <c r="TYC136"/>
      <c r="TYD136"/>
      <c r="TYE136"/>
      <c r="TYF136"/>
      <c r="TYG136"/>
      <c r="TYH136"/>
      <c r="TYI136"/>
      <c r="TYJ136"/>
      <c r="TYK136"/>
      <c r="TYL136"/>
      <c r="TYM136"/>
      <c r="TYN136"/>
      <c r="TYO136"/>
      <c r="TYP136"/>
      <c r="TYQ136"/>
      <c r="TYR136"/>
      <c r="TYS136"/>
      <c r="TYT136"/>
      <c r="TYU136"/>
      <c r="TYV136"/>
      <c r="TYW136"/>
      <c r="TYX136"/>
      <c r="TYY136"/>
      <c r="TYZ136"/>
      <c r="TZA136"/>
      <c r="TZB136"/>
      <c r="TZC136"/>
      <c r="TZD136"/>
      <c r="TZE136"/>
      <c r="TZF136"/>
      <c r="TZG136"/>
      <c r="TZH136"/>
      <c r="TZI136"/>
      <c r="TZJ136"/>
      <c r="TZK136"/>
      <c r="TZL136"/>
      <c r="TZM136"/>
      <c r="TZN136"/>
      <c r="TZO136"/>
      <c r="TZP136"/>
      <c r="TZQ136"/>
      <c r="TZR136"/>
      <c r="TZS136"/>
      <c r="TZT136"/>
      <c r="TZU136"/>
      <c r="TZV136"/>
      <c r="TZW136"/>
      <c r="TZX136"/>
      <c r="TZY136"/>
      <c r="TZZ136"/>
      <c r="UAA136"/>
      <c r="UAB136"/>
      <c r="UAC136"/>
      <c r="UAD136"/>
      <c r="UAE136"/>
      <c r="UAF136"/>
      <c r="UAG136"/>
      <c r="UAH136"/>
      <c r="UAI136"/>
      <c r="UAJ136"/>
      <c r="UAK136"/>
      <c r="UAL136"/>
      <c r="UAM136"/>
      <c r="UAN136"/>
      <c r="UAO136"/>
      <c r="UAP136"/>
      <c r="UAQ136"/>
      <c r="UAR136"/>
      <c r="UAS136"/>
      <c r="UAT136"/>
      <c r="UAU136"/>
      <c r="UAV136"/>
      <c r="UAW136"/>
      <c r="UAX136"/>
      <c r="UAY136"/>
      <c r="UAZ136"/>
      <c r="UBA136"/>
      <c r="UBB136"/>
      <c r="UBC136"/>
      <c r="UBD136"/>
      <c r="UBE136"/>
      <c r="UBF136"/>
      <c r="UBG136"/>
      <c r="UBH136"/>
      <c r="UBI136"/>
      <c r="UBJ136"/>
      <c r="UBK136"/>
      <c r="UBL136"/>
      <c r="UBM136"/>
      <c r="UBN136"/>
      <c r="UBO136"/>
      <c r="UBP136"/>
      <c r="UBQ136"/>
      <c r="UBR136"/>
      <c r="UBS136"/>
      <c r="UBT136"/>
      <c r="UBU136"/>
      <c r="UBV136"/>
      <c r="UBW136"/>
      <c r="UBX136"/>
      <c r="UBY136"/>
      <c r="UBZ136"/>
      <c r="UCA136"/>
      <c r="UCB136"/>
      <c r="UCC136"/>
      <c r="UCD136"/>
      <c r="UCE136"/>
      <c r="UCF136"/>
      <c r="UCG136"/>
      <c r="UCH136"/>
      <c r="UCI136"/>
      <c r="UCJ136"/>
      <c r="UCK136"/>
      <c r="UCL136"/>
      <c r="UCM136"/>
      <c r="UCN136"/>
      <c r="UCO136"/>
      <c r="UCP136"/>
      <c r="UCQ136"/>
      <c r="UCR136"/>
      <c r="UCS136"/>
      <c r="UCT136"/>
      <c r="UCU136"/>
      <c r="UCV136"/>
      <c r="UCW136"/>
      <c r="UCX136"/>
      <c r="UCY136"/>
      <c r="UCZ136"/>
      <c r="UDA136"/>
      <c r="UDB136"/>
      <c r="UDC136"/>
      <c r="UDD136"/>
      <c r="UDE136"/>
      <c r="UDF136"/>
      <c r="UDG136"/>
      <c r="UDH136"/>
      <c r="UDI136"/>
      <c r="UDJ136"/>
      <c r="UDK136"/>
      <c r="UDL136"/>
      <c r="UDM136"/>
      <c r="UDN136"/>
      <c r="UDO136"/>
      <c r="UDP136"/>
      <c r="UDQ136"/>
      <c r="UDR136"/>
      <c r="UDS136"/>
      <c r="UDT136"/>
      <c r="UDU136"/>
      <c r="UDV136"/>
      <c r="UDW136"/>
      <c r="UDX136"/>
      <c r="UDY136"/>
      <c r="UDZ136"/>
      <c r="UEA136"/>
      <c r="UEB136"/>
      <c r="UEC136"/>
      <c r="UED136"/>
      <c r="UEE136"/>
      <c r="UEF136"/>
      <c r="UEG136"/>
      <c r="UEH136"/>
      <c r="UEI136"/>
      <c r="UEJ136"/>
      <c r="UEK136"/>
      <c r="UEL136"/>
      <c r="UEM136"/>
      <c r="UEN136"/>
      <c r="UEO136"/>
      <c r="UEP136"/>
      <c r="UEQ136"/>
      <c r="UER136"/>
      <c r="UES136"/>
      <c r="UET136"/>
      <c r="UEU136"/>
      <c r="UEV136"/>
      <c r="UEW136"/>
      <c r="UEX136"/>
      <c r="UEY136"/>
      <c r="UEZ136"/>
      <c r="UFA136"/>
      <c r="UFB136"/>
      <c r="UFC136"/>
      <c r="UFD136"/>
      <c r="UFE136"/>
      <c r="UFF136"/>
      <c r="UFG136"/>
      <c r="UFH136"/>
      <c r="UFI136"/>
      <c r="UFJ136"/>
      <c r="UFK136"/>
      <c r="UFL136"/>
      <c r="UFM136"/>
      <c r="UFN136"/>
      <c r="UFO136"/>
      <c r="UFP136"/>
      <c r="UFQ136"/>
      <c r="UFR136"/>
      <c r="UFS136"/>
      <c r="UFT136"/>
      <c r="UFU136"/>
      <c r="UFV136"/>
      <c r="UFW136"/>
      <c r="UFX136"/>
      <c r="UFY136"/>
      <c r="UFZ136"/>
      <c r="UGA136"/>
      <c r="UGB136"/>
      <c r="UGC136"/>
      <c r="UGD136"/>
      <c r="UGE136"/>
      <c r="UGF136"/>
      <c r="UGG136"/>
      <c r="UGH136"/>
      <c r="UGI136"/>
      <c r="UGJ136"/>
      <c r="UGK136"/>
      <c r="UGL136"/>
      <c r="UGM136"/>
      <c r="UGN136"/>
      <c r="UGO136"/>
      <c r="UGP136"/>
      <c r="UGQ136"/>
      <c r="UGR136"/>
      <c r="UGS136"/>
      <c r="UGT136"/>
      <c r="UGU136"/>
      <c r="UGV136"/>
      <c r="UGW136"/>
      <c r="UGX136"/>
      <c r="UGY136"/>
      <c r="UGZ136"/>
      <c r="UHA136"/>
      <c r="UHB136"/>
      <c r="UHC136"/>
      <c r="UHD136"/>
      <c r="UHE136"/>
      <c r="UHF136"/>
      <c r="UHG136"/>
      <c r="UHH136"/>
      <c r="UHI136"/>
      <c r="UHJ136"/>
      <c r="UHK136"/>
      <c r="UHL136"/>
      <c r="UHM136"/>
      <c r="UHN136"/>
      <c r="UHO136"/>
      <c r="UHP136"/>
      <c r="UHQ136"/>
      <c r="UHR136"/>
      <c r="UHS136"/>
      <c r="UHT136"/>
      <c r="UHU136"/>
      <c r="UHV136"/>
      <c r="UHW136"/>
      <c r="UHX136"/>
      <c r="UHY136"/>
      <c r="UHZ136"/>
      <c r="UIA136"/>
      <c r="UIB136"/>
      <c r="UIC136"/>
      <c r="UID136"/>
      <c r="UIE136"/>
      <c r="UIF136"/>
      <c r="UIG136"/>
      <c r="UIH136"/>
      <c r="UII136"/>
      <c r="UIJ136"/>
      <c r="UIK136"/>
      <c r="UIL136"/>
      <c r="UIM136"/>
      <c r="UIN136"/>
      <c r="UIO136"/>
      <c r="UIP136"/>
      <c r="UIQ136"/>
      <c r="UIR136"/>
      <c r="UIS136"/>
      <c r="UIT136"/>
      <c r="UIU136"/>
      <c r="UIV136"/>
      <c r="UIW136"/>
      <c r="UIX136"/>
      <c r="UIY136"/>
      <c r="UIZ136"/>
      <c r="UJA136"/>
      <c r="UJB136"/>
      <c r="UJC136"/>
      <c r="UJD136"/>
      <c r="UJE136"/>
      <c r="UJF136"/>
      <c r="UJG136"/>
      <c r="UJH136"/>
      <c r="UJI136"/>
      <c r="UJJ136"/>
      <c r="UJK136"/>
      <c r="UJL136"/>
      <c r="UJM136"/>
      <c r="UJN136"/>
      <c r="UJO136"/>
      <c r="UJP136"/>
      <c r="UJQ136"/>
      <c r="UJR136"/>
      <c r="UJS136"/>
      <c r="UJT136"/>
      <c r="UJU136"/>
      <c r="UJV136"/>
      <c r="UJW136"/>
      <c r="UJX136"/>
      <c r="UJY136"/>
      <c r="UJZ136"/>
      <c r="UKA136"/>
      <c r="UKB136"/>
      <c r="UKC136"/>
      <c r="UKD136"/>
      <c r="UKE136"/>
      <c r="UKF136"/>
      <c r="UKG136"/>
      <c r="UKH136"/>
      <c r="UKI136"/>
      <c r="UKJ136"/>
      <c r="UKK136"/>
      <c r="UKL136"/>
      <c r="UKM136"/>
      <c r="UKN136"/>
      <c r="UKO136"/>
      <c r="UKP136"/>
      <c r="UKQ136"/>
      <c r="UKR136"/>
      <c r="UKS136"/>
      <c r="UKT136"/>
      <c r="UKU136"/>
      <c r="UKV136"/>
      <c r="UKW136"/>
      <c r="UKX136"/>
      <c r="UKY136"/>
      <c r="UKZ136"/>
      <c r="ULA136"/>
      <c r="ULB136"/>
      <c r="ULC136"/>
      <c r="ULD136"/>
      <c r="ULE136"/>
      <c r="ULF136"/>
      <c r="ULG136"/>
      <c r="ULH136"/>
      <c r="ULI136"/>
      <c r="ULJ136"/>
      <c r="ULK136"/>
      <c r="ULL136"/>
      <c r="ULM136"/>
      <c r="ULN136"/>
      <c r="ULO136"/>
      <c r="ULP136"/>
      <c r="ULQ136"/>
      <c r="ULR136"/>
      <c r="ULS136"/>
      <c r="ULT136"/>
      <c r="ULU136"/>
      <c r="ULV136"/>
      <c r="ULW136"/>
      <c r="ULX136"/>
      <c r="ULY136"/>
      <c r="ULZ136"/>
      <c r="UMA136"/>
      <c r="UMB136"/>
      <c r="UMC136"/>
      <c r="UMD136"/>
      <c r="UME136"/>
      <c r="UMF136"/>
      <c r="UMG136"/>
      <c r="UMH136"/>
      <c r="UMI136"/>
      <c r="UMJ136"/>
      <c r="UMK136"/>
      <c r="UML136"/>
      <c r="UMM136"/>
      <c r="UMN136"/>
      <c r="UMO136"/>
      <c r="UMP136"/>
      <c r="UMQ136"/>
      <c r="UMR136"/>
      <c r="UMS136"/>
      <c r="UMT136"/>
      <c r="UMU136"/>
      <c r="UMV136"/>
      <c r="UMW136"/>
      <c r="UMX136"/>
      <c r="UMY136"/>
      <c r="UMZ136"/>
      <c r="UNA136"/>
      <c r="UNB136"/>
      <c r="UNC136"/>
      <c r="UND136"/>
      <c r="UNE136"/>
      <c r="UNF136"/>
      <c r="UNG136"/>
      <c r="UNH136"/>
      <c r="UNI136"/>
      <c r="UNJ136"/>
      <c r="UNK136"/>
      <c r="UNL136"/>
      <c r="UNM136"/>
      <c r="UNN136"/>
      <c r="UNO136"/>
      <c r="UNP136"/>
      <c r="UNQ136"/>
      <c r="UNR136"/>
      <c r="UNS136"/>
      <c r="UNT136"/>
      <c r="UNU136"/>
      <c r="UNV136"/>
      <c r="UNW136"/>
      <c r="UNX136"/>
      <c r="UNY136"/>
      <c r="UNZ136"/>
      <c r="UOA136"/>
      <c r="UOB136"/>
      <c r="UOC136"/>
      <c r="UOD136"/>
      <c r="UOE136"/>
      <c r="UOF136"/>
      <c r="UOG136"/>
      <c r="UOH136"/>
      <c r="UOI136"/>
      <c r="UOJ136"/>
      <c r="UOK136"/>
      <c r="UOL136"/>
      <c r="UOM136"/>
      <c r="UON136"/>
      <c r="UOO136"/>
      <c r="UOP136"/>
      <c r="UOQ136"/>
      <c r="UOR136"/>
      <c r="UOS136"/>
      <c r="UOT136"/>
      <c r="UOU136"/>
      <c r="UOV136"/>
      <c r="UOW136"/>
      <c r="UOX136"/>
      <c r="UOY136"/>
      <c r="UOZ136"/>
      <c r="UPA136"/>
      <c r="UPB136"/>
      <c r="UPC136"/>
      <c r="UPD136"/>
      <c r="UPE136"/>
      <c r="UPF136"/>
      <c r="UPG136"/>
      <c r="UPH136"/>
      <c r="UPI136"/>
      <c r="UPJ136"/>
      <c r="UPK136"/>
      <c r="UPL136"/>
      <c r="UPM136"/>
      <c r="UPN136"/>
      <c r="UPO136"/>
      <c r="UPP136"/>
      <c r="UPQ136"/>
      <c r="UPR136"/>
      <c r="UPS136"/>
      <c r="UPT136"/>
      <c r="UPU136"/>
      <c r="UPV136"/>
      <c r="UPW136"/>
      <c r="UPX136"/>
      <c r="UPY136"/>
      <c r="UPZ136"/>
      <c r="UQA136"/>
      <c r="UQB136"/>
      <c r="UQC136"/>
      <c r="UQD136"/>
      <c r="UQE136"/>
      <c r="UQF136"/>
      <c r="UQG136"/>
      <c r="UQH136"/>
      <c r="UQI136"/>
      <c r="UQJ136"/>
      <c r="UQK136"/>
      <c r="UQL136"/>
      <c r="UQM136"/>
      <c r="UQN136"/>
      <c r="UQO136"/>
      <c r="UQP136"/>
      <c r="UQQ136"/>
      <c r="UQR136"/>
      <c r="UQS136"/>
      <c r="UQT136"/>
      <c r="UQU136"/>
      <c r="UQV136"/>
      <c r="UQW136"/>
      <c r="UQX136"/>
      <c r="UQY136"/>
      <c r="UQZ136"/>
      <c r="URA136"/>
      <c r="URB136"/>
      <c r="URC136"/>
      <c r="URD136"/>
      <c r="URE136"/>
      <c r="URF136"/>
      <c r="URG136"/>
      <c r="URH136"/>
      <c r="URI136"/>
      <c r="URJ136"/>
      <c r="URK136"/>
      <c r="URL136"/>
      <c r="URM136"/>
      <c r="URN136"/>
      <c r="URO136"/>
      <c r="URP136"/>
      <c r="URQ136"/>
      <c r="URR136"/>
      <c r="URS136"/>
      <c r="URT136"/>
      <c r="URU136"/>
      <c r="URV136"/>
      <c r="URW136"/>
      <c r="URX136"/>
      <c r="URY136"/>
      <c r="URZ136"/>
      <c r="USA136"/>
      <c r="USB136"/>
      <c r="USC136"/>
      <c r="USD136"/>
      <c r="USE136"/>
      <c r="USF136"/>
      <c r="USG136"/>
      <c r="USH136"/>
      <c r="USI136"/>
      <c r="USJ136"/>
      <c r="USK136"/>
      <c r="USL136"/>
      <c r="USM136"/>
      <c r="USN136"/>
      <c r="USO136"/>
      <c r="USP136"/>
      <c r="USQ136"/>
      <c r="USR136"/>
      <c r="USS136"/>
      <c r="UST136"/>
      <c r="USU136"/>
      <c r="USV136"/>
      <c r="USW136"/>
      <c r="USX136"/>
      <c r="USY136"/>
      <c r="USZ136"/>
      <c r="UTA136"/>
      <c r="UTB136"/>
      <c r="UTC136"/>
      <c r="UTD136"/>
      <c r="UTE136"/>
      <c r="UTF136"/>
      <c r="UTG136"/>
      <c r="UTH136"/>
      <c r="UTI136"/>
      <c r="UTJ136"/>
      <c r="UTK136"/>
      <c r="UTL136"/>
      <c r="UTM136"/>
      <c r="UTN136"/>
      <c r="UTO136"/>
      <c r="UTP136"/>
      <c r="UTQ136"/>
      <c r="UTR136"/>
      <c r="UTS136"/>
      <c r="UTT136"/>
      <c r="UTU136"/>
      <c r="UTV136"/>
      <c r="UTW136"/>
      <c r="UTX136"/>
      <c r="UTY136"/>
      <c r="UTZ136"/>
      <c r="UUA136"/>
      <c r="UUB136"/>
      <c r="UUC136"/>
      <c r="UUD136"/>
      <c r="UUE136"/>
      <c r="UUF136"/>
      <c r="UUG136"/>
      <c r="UUH136"/>
      <c r="UUI136"/>
      <c r="UUJ136"/>
      <c r="UUK136"/>
      <c r="UUL136"/>
      <c r="UUM136"/>
      <c r="UUN136"/>
      <c r="UUO136"/>
      <c r="UUP136"/>
      <c r="UUQ136"/>
      <c r="UUR136"/>
      <c r="UUS136"/>
      <c r="UUT136"/>
      <c r="UUU136"/>
      <c r="UUV136"/>
      <c r="UUW136"/>
      <c r="UUX136"/>
      <c r="UUY136"/>
      <c r="UUZ136"/>
      <c r="UVA136"/>
      <c r="UVB136"/>
      <c r="UVC136"/>
      <c r="UVD136"/>
      <c r="UVE136"/>
      <c r="UVF136"/>
      <c r="UVG136"/>
      <c r="UVH136"/>
      <c r="UVI136"/>
      <c r="UVJ136"/>
      <c r="UVK136"/>
      <c r="UVL136"/>
      <c r="UVM136"/>
      <c r="UVN136"/>
      <c r="UVO136"/>
      <c r="UVP136"/>
      <c r="UVQ136"/>
      <c r="UVR136"/>
      <c r="UVS136"/>
      <c r="UVT136"/>
      <c r="UVU136"/>
      <c r="UVV136"/>
      <c r="UVW136"/>
      <c r="UVX136"/>
      <c r="UVY136"/>
      <c r="UVZ136"/>
      <c r="UWA136"/>
      <c r="UWB136"/>
      <c r="UWC136"/>
      <c r="UWD136"/>
      <c r="UWE136"/>
      <c r="UWF136"/>
      <c r="UWG136"/>
      <c r="UWH136"/>
      <c r="UWI136"/>
      <c r="UWJ136"/>
      <c r="UWK136"/>
      <c r="UWL136"/>
      <c r="UWM136"/>
      <c r="UWN136"/>
      <c r="UWO136"/>
      <c r="UWP136"/>
      <c r="UWQ136"/>
      <c r="UWR136"/>
      <c r="UWS136"/>
      <c r="UWT136"/>
      <c r="UWU136"/>
      <c r="UWV136"/>
      <c r="UWW136"/>
      <c r="UWX136"/>
      <c r="UWY136"/>
      <c r="UWZ136"/>
      <c r="UXA136"/>
      <c r="UXB136"/>
      <c r="UXC136"/>
      <c r="UXD136"/>
      <c r="UXE136"/>
      <c r="UXF136"/>
      <c r="UXG136"/>
      <c r="UXH136"/>
      <c r="UXI136"/>
      <c r="UXJ136"/>
      <c r="UXK136"/>
      <c r="UXL136"/>
      <c r="UXM136"/>
      <c r="UXN136"/>
      <c r="UXO136"/>
      <c r="UXP136"/>
      <c r="UXQ136"/>
      <c r="UXR136"/>
      <c r="UXS136"/>
      <c r="UXT136"/>
      <c r="UXU136"/>
      <c r="UXV136"/>
      <c r="UXW136"/>
      <c r="UXX136"/>
      <c r="UXY136"/>
      <c r="UXZ136"/>
      <c r="UYA136"/>
      <c r="UYB136"/>
      <c r="UYC136"/>
      <c r="UYD136"/>
      <c r="UYE136"/>
      <c r="UYF136"/>
      <c r="UYG136"/>
      <c r="UYH136"/>
      <c r="UYI136"/>
      <c r="UYJ136"/>
      <c r="UYK136"/>
      <c r="UYL136"/>
      <c r="UYM136"/>
      <c r="UYN136"/>
      <c r="UYO136"/>
      <c r="UYP136"/>
      <c r="UYQ136"/>
      <c r="UYR136"/>
      <c r="UYS136"/>
      <c r="UYT136"/>
      <c r="UYU136"/>
      <c r="UYV136"/>
      <c r="UYW136"/>
      <c r="UYX136"/>
      <c r="UYY136"/>
      <c r="UYZ136"/>
      <c r="UZA136"/>
      <c r="UZB136"/>
      <c r="UZC136"/>
      <c r="UZD136"/>
      <c r="UZE136"/>
      <c r="UZF136"/>
      <c r="UZG136"/>
      <c r="UZH136"/>
      <c r="UZI136"/>
      <c r="UZJ136"/>
      <c r="UZK136"/>
      <c r="UZL136"/>
      <c r="UZM136"/>
      <c r="UZN136"/>
      <c r="UZO136"/>
      <c r="UZP136"/>
      <c r="UZQ136"/>
      <c r="UZR136"/>
      <c r="UZS136"/>
      <c r="UZT136"/>
      <c r="UZU136"/>
      <c r="UZV136"/>
      <c r="UZW136"/>
      <c r="UZX136"/>
      <c r="UZY136"/>
      <c r="UZZ136"/>
      <c r="VAA136"/>
      <c r="VAB136"/>
      <c r="VAC136"/>
      <c r="VAD136"/>
      <c r="VAE136"/>
      <c r="VAF136"/>
      <c r="VAG136"/>
      <c r="VAH136"/>
      <c r="VAI136"/>
      <c r="VAJ136"/>
      <c r="VAK136"/>
      <c r="VAL136"/>
      <c r="VAM136"/>
      <c r="VAN136"/>
      <c r="VAO136"/>
      <c r="VAP136"/>
      <c r="VAQ136"/>
      <c r="VAR136"/>
      <c r="VAS136"/>
      <c r="VAT136"/>
      <c r="VAU136"/>
      <c r="VAV136"/>
      <c r="VAW136"/>
      <c r="VAX136"/>
      <c r="VAY136"/>
      <c r="VAZ136"/>
      <c r="VBA136"/>
      <c r="VBB136"/>
      <c r="VBC136"/>
      <c r="VBD136"/>
      <c r="VBE136"/>
      <c r="VBF136"/>
      <c r="VBG136"/>
      <c r="VBH136"/>
      <c r="VBI136"/>
      <c r="VBJ136"/>
      <c r="VBK136"/>
      <c r="VBL136"/>
      <c r="VBM136"/>
      <c r="VBN136"/>
      <c r="VBO136"/>
      <c r="VBP136"/>
      <c r="VBQ136"/>
      <c r="VBR136"/>
      <c r="VBS136"/>
      <c r="VBT136"/>
      <c r="VBU136"/>
      <c r="VBV136"/>
      <c r="VBW136"/>
      <c r="VBX136"/>
      <c r="VBY136"/>
      <c r="VBZ136"/>
      <c r="VCA136"/>
      <c r="VCB136"/>
      <c r="VCC136"/>
      <c r="VCD136"/>
      <c r="VCE136"/>
      <c r="VCF136"/>
      <c r="VCG136"/>
      <c r="VCH136"/>
      <c r="VCI136"/>
      <c r="VCJ136"/>
      <c r="VCK136"/>
      <c r="VCL136"/>
      <c r="VCM136"/>
      <c r="VCN136"/>
      <c r="VCO136"/>
      <c r="VCP136"/>
      <c r="VCQ136"/>
      <c r="VCR136"/>
      <c r="VCS136"/>
      <c r="VCT136"/>
      <c r="VCU136"/>
      <c r="VCV136"/>
      <c r="VCW136"/>
      <c r="VCX136"/>
      <c r="VCY136"/>
      <c r="VCZ136"/>
      <c r="VDA136"/>
      <c r="VDB136"/>
      <c r="VDC136"/>
      <c r="VDD136"/>
      <c r="VDE136"/>
      <c r="VDF136"/>
      <c r="VDG136"/>
      <c r="VDH136"/>
      <c r="VDI136"/>
      <c r="VDJ136"/>
      <c r="VDK136"/>
      <c r="VDL136"/>
      <c r="VDM136"/>
      <c r="VDN136"/>
      <c r="VDO136"/>
      <c r="VDP136"/>
      <c r="VDQ136"/>
      <c r="VDR136"/>
      <c r="VDS136"/>
      <c r="VDT136"/>
      <c r="VDU136"/>
      <c r="VDV136"/>
      <c r="VDW136"/>
      <c r="VDX136"/>
      <c r="VDY136"/>
      <c r="VDZ136"/>
      <c r="VEA136"/>
      <c r="VEB136"/>
      <c r="VEC136"/>
      <c r="VED136"/>
      <c r="VEE136"/>
      <c r="VEF136"/>
      <c r="VEG136"/>
      <c r="VEH136"/>
      <c r="VEI136"/>
      <c r="VEJ136"/>
      <c r="VEK136"/>
      <c r="VEL136"/>
      <c r="VEM136"/>
      <c r="VEN136"/>
      <c r="VEO136"/>
      <c r="VEP136"/>
      <c r="VEQ136"/>
      <c r="VER136"/>
      <c r="VES136"/>
      <c r="VET136"/>
      <c r="VEU136"/>
      <c r="VEV136"/>
      <c r="VEW136"/>
      <c r="VEX136"/>
      <c r="VEY136"/>
      <c r="VEZ136"/>
      <c r="VFA136"/>
      <c r="VFB136"/>
      <c r="VFC136"/>
      <c r="VFD136"/>
      <c r="VFE136"/>
      <c r="VFF136"/>
      <c r="VFG136"/>
      <c r="VFH136"/>
      <c r="VFI136"/>
      <c r="VFJ136"/>
      <c r="VFK136"/>
      <c r="VFL136"/>
      <c r="VFM136"/>
      <c r="VFN136"/>
      <c r="VFO136"/>
      <c r="VFP136"/>
      <c r="VFQ136"/>
      <c r="VFR136"/>
      <c r="VFS136"/>
      <c r="VFT136"/>
      <c r="VFU136"/>
      <c r="VFV136"/>
      <c r="VFW136"/>
      <c r="VFX136"/>
      <c r="VFY136"/>
      <c r="VFZ136"/>
      <c r="VGA136"/>
      <c r="VGB136"/>
      <c r="VGC136"/>
      <c r="VGD136"/>
      <c r="VGE136"/>
      <c r="VGF136"/>
      <c r="VGG136"/>
      <c r="VGH136"/>
      <c r="VGI136"/>
      <c r="VGJ136"/>
      <c r="VGK136"/>
      <c r="VGL136"/>
      <c r="VGM136"/>
      <c r="VGN136"/>
      <c r="VGO136"/>
      <c r="VGP136"/>
      <c r="VGQ136"/>
      <c r="VGR136"/>
      <c r="VGS136"/>
      <c r="VGT136"/>
      <c r="VGU136"/>
      <c r="VGV136"/>
      <c r="VGW136"/>
      <c r="VGX136"/>
      <c r="VGY136"/>
      <c r="VGZ136"/>
      <c r="VHA136"/>
      <c r="VHB136"/>
      <c r="VHC136"/>
      <c r="VHD136"/>
      <c r="VHE136"/>
      <c r="VHF136"/>
      <c r="VHG136"/>
      <c r="VHH136"/>
      <c r="VHI136"/>
      <c r="VHJ136"/>
      <c r="VHK136"/>
      <c r="VHL136"/>
      <c r="VHM136"/>
      <c r="VHN136"/>
      <c r="VHO136"/>
      <c r="VHP136"/>
      <c r="VHQ136"/>
      <c r="VHR136"/>
      <c r="VHS136"/>
      <c r="VHT136"/>
      <c r="VHU136"/>
      <c r="VHV136"/>
      <c r="VHW136"/>
      <c r="VHX136"/>
      <c r="VHY136"/>
      <c r="VHZ136"/>
      <c r="VIA136"/>
      <c r="VIB136"/>
      <c r="VIC136"/>
      <c r="VID136"/>
      <c r="VIE136"/>
      <c r="VIF136"/>
      <c r="VIG136"/>
      <c r="VIH136"/>
      <c r="VII136"/>
      <c r="VIJ136"/>
      <c r="VIK136"/>
      <c r="VIL136"/>
      <c r="VIM136"/>
      <c r="VIN136"/>
      <c r="VIO136"/>
      <c r="VIP136"/>
      <c r="VIQ136"/>
      <c r="VIR136"/>
      <c r="VIS136"/>
      <c r="VIT136"/>
      <c r="VIU136"/>
      <c r="VIV136"/>
      <c r="VIW136"/>
      <c r="VIX136"/>
      <c r="VIY136"/>
      <c r="VIZ136"/>
      <c r="VJA136"/>
      <c r="VJB136"/>
      <c r="VJC136"/>
      <c r="VJD136"/>
      <c r="VJE136"/>
      <c r="VJF136"/>
      <c r="VJG136"/>
      <c r="VJH136"/>
      <c r="VJI136"/>
      <c r="VJJ136"/>
      <c r="VJK136"/>
      <c r="VJL136"/>
      <c r="VJM136"/>
      <c r="VJN136"/>
      <c r="VJO136"/>
      <c r="VJP136"/>
      <c r="VJQ136"/>
      <c r="VJR136"/>
      <c r="VJS136"/>
      <c r="VJT136"/>
      <c r="VJU136"/>
      <c r="VJV136"/>
      <c r="VJW136"/>
      <c r="VJX136"/>
      <c r="VJY136"/>
      <c r="VJZ136"/>
      <c r="VKA136"/>
      <c r="VKB136"/>
      <c r="VKC136"/>
      <c r="VKD136"/>
      <c r="VKE136"/>
      <c r="VKF136"/>
      <c r="VKG136"/>
      <c r="VKH136"/>
      <c r="VKI136"/>
      <c r="VKJ136"/>
      <c r="VKK136"/>
      <c r="VKL136"/>
      <c r="VKM136"/>
      <c r="VKN136"/>
      <c r="VKO136"/>
      <c r="VKP136"/>
      <c r="VKQ136"/>
      <c r="VKR136"/>
      <c r="VKS136"/>
      <c r="VKT136"/>
      <c r="VKU136"/>
      <c r="VKV136"/>
      <c r="VKW136"/>
      <c r="VKX136"/>
      <c r="VKY136"/>
      <c r="VKZ136"/>
      <c r="VLA136"/>
      <c r="VLB136"/>
      <c r="VLC136"/>
      <c r="VLD136"/>
      <c r="VLE136"/>
      <c r="VLF136"/>
      <c r="VLG136"/>
      <c r="VLH136"/>
      <c r="VLI136"/>
      <c r="VLJ136"/>
      <c r="VLK136"/>
      <c r="VLL136"/>
      <c r="VLM136"/>
      <c r="VLN136"/>
      <c r="VLO136"/>
      <c r="VLP136"/>
      <c r="VLQ136"/>
      <c r="VLR136"/>
      <c r="VLS136"/>
      <c r="VLT136"/>
      <c r="VLU136"/>
      <c r="VLV136"/>
      <c r="VLW136"/>
      <c r="VLX136"/>
      <c r="VLY136"/>
      <c r="VLZ136"/>
      <c r="VMA136"/>
      <c r="VMB136"/>
      <c r="VMC136"/>
      <c r="VMD136"/>
      <c r="VME136"/>
      <c r="VMF136"/>
      <c r="VMG136"/>
      <c r="VMH136"/>
      <c r="VMI136"/>
      <c r="VMJ136"/>
      <c r="VMK136"/>
      <c r="VML136"/>
      <c r="VMM136"/>
      <c r="VMN136"/>
      <c r="VMO136"/>
      <c r="VMP136"/>
      <c r="VMQ136"/>
      <c r="VMR136"/>
      <c r="VMS136"/>
      <c r="VMT136"/>
      <c r="VMU136"/>
      <c r="VMV136"/>
      <c r="VMW136"/>
      <c r="VMX136"/>
      <c r="VMY136"/>
      <c r="VMZ136"/>
      <c r="VNA136"/>
      <c r="VNB136"/>
      <c r="VNC136"/>
      <c r="VND136"/>
      <c r="VNE136"/>
      <c r="VNF136"/>
      <c r="VNG136"/>
      <c r="VNH136"/>
      <c r="VNI136"/>
      <c r="VNJ136"/>
      <c r="VNK136"/>
      <c r="VNL136"/>
      <c r="VNM136"/>
      <c r="VNN136"/>
      <c r="VNO136"/>
      <c r="VNP136"/>
      <c r="VNQ136"/>
      <c r="VNR136"/>
      <c r="VNS136"/>
      <c r="VNT136"/>
      <c r="VNU136"/>
      <c r="VNV136"/>
      <c r="VNW136"/>
      <c r="VNX136"/>
      <c r="VNY136"/>
      <c r="VNZ136"/>
      <c r="VOA136"/>
      <c r="VOB136"/>
      <c r="VOC136"/>
      <c r="VOD136"/>
      <c r="VOE136"/>
      <c r="VOF136"/>
      <c r="VOG136"/>
      <c r="VOH136"/>
      <c r="VOI136"/>
      <c r="VOJ136"/>
      <c r="VOK136"/>
      <c r="VOL136"/>
      <c r="VOM136"/>
      <c r="VON136"/>
      <c r="VOO136"/>
      <c r="VOP136"/>
      <c r="VOQ136"/>
      <c r="VOR136"/>
      <c r="VOS136"/>
      <c r="VOT136"/>
      <c r="VOU136"/>
      <c r="VOV136"/>
      <c r="VOW136"/>
      <c r="VOX136"/>
      <c r="VOY136"/>
      <c r="VOZ136"/>
      <c r="VPA136"/>
      <c r="VPB136"/>
      <c r="VPC136"/>
      <c r="VPD136"/>
      <c r="VPE136"/>
      <c r="VPF136"/>
      <c r="VPG136"/>
      <c r="VPH136"/>
      <c r="VPI136"/>
      <c r="VPJ136"/>
      <c r="VPK136"/>
      <c r="VPL136"/>
      <c r="VPM136"/>
      <c r="VPN136"/>
      <c r="VPO136"/>
      <c r="VPP136"/>
      <c r="VPQ136"/>
      <c r="VPR136"/>
      <c r="VPS136"/>
      <c r="VPT136"/>
      <c r="VPU136"/>
      <c r="VPV136"/>
      <c r="VPW136"/>
      <c r="VPX136"/>
      <c r="VPY136"/>
      <c r="VPZ136"/>
      <c r="VQA136"/>
      <c r="VQB136"/>
      <c r="VQC136"/>
      <c r="VQD136"/>
      <c r="VQE136"/>
      <c r="VQF136"/>
      <c r="VQG136"/>
      <c r="VQH136"/>
      <c r="VQI136"/>
      <c r="VQJ136"/>
      <c r="VQK136"/>
      <c r="VQL136"/>
      <c r="VQM136"/>
      <c r="VQN136"/>
      <c r="VQO136"/>
      <c r="VQP136"/>
      <c r="VQQ136"/>
      <c r="VQR136"/>
      <c r="VQS136"/>
      <c r="VQT136"/>
      <c r="VQU136"/>
      <c r="VQV136"/>
      <c r="VQW136"/>
      <c r="VQX136"/>
      <c r="VQY136"/>
      <c r="VQZ136"/>
      <c r="VRA136"/>
      <c r="VRB136"/>
      <c r="VRC136"/>
      <c r="VRD136"/>
      <c r="VRE136"/>
      <c r="VRF136"/>
      <c r="VRG136"/>
      <c r="VRH136"/>
      <c r="VRI136"/>
      <c r="VRJ136"/>
      <c r="VRK136"/>
      <c r="VRL136"/>
      <c r="VRM136"/>
      <c r="VRN136"/>
      <c r="VRO136"/>
      <c r="VRP136"/>
      <c r="VRQ136"/>
      <c r="VRR136"/>
      <c r="VRS136"/>
      <c r="VRT136"/>
      <c r="VRU136"/>
      <c r="VRV136"/>
      <c r="VRW136"/>
      <c r="VRX136"/>
      <c r="VRY136"/>
      <c r="VRZ136"/>
      <c r="VSA136"/>
      <c r="VSB136"/>
      <c r="VSC136"/>
      <c r="VSD136"/>
      <c r="VSE136"/>
      <c r="VSF136"/>
      <c r="VSG136"/>
      <c r="VSH136"/>
      <c r="VSI136"/>
      <c r="VSJ136"/>
      <c r="VSK136"/>
      <c r="VSL136"/>
      <c r="VSM136"/>
      <c r="VSN136"/>
      <c r="VSO136"/>
      <c r="VSP136"/>
      <c r="VSQ136"/>
      <c r="VSR136"/>
      <c r="VSS136"/>
      <c r="VST136"/>
      <c r="VSU136"/>
      <c r="VSV136"/>
      <c r="VSW136"/>
      <c r="VSX136"/>
      <c r="VSY136"/>
      <c r="VSZ136"/>
      <c r="VTA136"/>
      <c r="VTB136"/>
      <c r="VTC136"/>
      <c r="VTD136"/>
      <c r="VTE136"/>
      <c r="VTF136"/>
      <c r="VTG136"/>
      <c r="VTH136"/>
      <c r="VTI136"/>
      <c r="VTJ136"/>
      <c r="VTK136"/>
      <c r="VTL136"/>
      <c r="VTM136"/>
      <c r="VTN136"/>
      <c r="VTO136"/>
      <c r="VTP136"/>
      <c r="VTQ136"/>
      <c r="VTR136"/>
      <c r="VTS136"/>
      <c r="VTT136"/>
      <c r="VTU136"/>
      <c r="VTV136"/>
      <c r="VTW136"/>
      <c r="VTX136"/>
      <c r="VTY136"/>
      <c r="VTZ136"/>
      <c r="VUA136"/>
      <c r="VUB136"/>
      <c r="VUC136"/>
      <c r="VUD136"/>
      <c r="VUE136"/>
      <c r="VUF136"/>
      <c r="VUG136"/>
      <c r="VUH136"/>
      <c r="VUI136"/>
      <c r="VUJ136"/>
      <c r="VUK136"/>
      <c r="VUL136"/>
      <c r="VUM136"/>
      <c r="VUN136"/>
      <c r="VUO136"/>
      <c r="VUP136"/>
      <c r="VUQ136"/>
      <c r="VUR136"/>
      <c r="VUS136"/>
      <c r="VUT136"/>
      <c r="VUU136"/>
      <c r="VUV136"/>
      <c r="VUW136"/>
      <c r="VUX136"/>
      <c r="VUY136"/>
      <c r="VUZ136"/>
      <c r="VVA136"/>
      <c r="VVB136"/>
      <c r="VVC136"/>
      <c r="VVD136"/>
      <c r="VVE136"/>
      <c r="VVF136"/>
      <c r="VVG136"/>
      <c r="VVH136"/>
      <c r="VVI136"/>
      <c r="VVJ136"/>
      <c r="VVK136"/>
      <c r="VVL136"/>
      <c r="VVM136"/>
      <c r="VVN136"/>
      <c r="VVO136"/>
      <c r="VVP136"/>
      <c r="VVQ136"/>
      <c r="VVR136"/>
      <c r="VVS136"/>
      <c r="VVT136"/>
      <c r="VVU136"/>
      <c r="VVV136"/>
      <c r="VVW136"/>
      <c r="VVX136"/>
      <c r="VVY136"/>
      <c r="VVZ136"/>
      <c r="VWA136"/>
      <c r="VWB136"/>
      <c r="VWC136"/>
      <c r="VWD136"/>
      <c r="VWE136"/>
      <c r="VWF136"/>
      <c r="VWG136"/>
      <c r="VWH136"/>
      <c r="VWI136"/>
      <c r="VWJ136"/>
      <c r="VWK136"/>
      <c r="VWL136"/>
      <c r="VWM136"/>
      <c r="VWN136"/>
      <c r="VWO136"/>
      <c r="VWP136"/>
      <c r="VWQ136"/>
      <c r="VWR136"/>
      <c r="VWS136"/>
      <c r="VWT136"/>
      <c r="VWU136"/>
      <c r="VWV136"/>
      <c r="VWW136"/>
      <c r="VWX136"/>
      <c r="VWY136"/>
      <c r="VWZ136"/>
      <c r="VXA136"/>
      <c r="VXB136"/>
      <c r="VXC136"/>
      <c r="VXD136"/>
      <c r="VXE136"/>
      <c r="VXF136"/>
      <c r="VXG136"/>
      <c r="VXH136"/>
      <c r="VXI136"/>
      <c r="VXJ136"/>
      <c r="VXK136"/>
      <c r="VXL136"/>
      <c r="VXM136"/>
      <c r="VXN136"/>
      <c r="VXO136"/>
      <c r="VXP136"/>
      <c r="VXQ136"/>
      <c r="VXR136"/>
      <c r="VXS136"/>
      <c r="VXT136"/>
      <c r="VXU136"/>
      <c r="VXV136"/>
      <c r="VXW136"/>
      <c r="VXX136"/>
      <c r="VXY136"/>
      <c r="VXZ136"/>
      <c r="VYA136"/>
      <c r="VYB136"/>
      <c r="VYC136"/>
      <c r="VYD136"/>
      <c r="VYE136"/>
      <c r="VYF136"/>
      <c r="VYG136"/>
      <c r="VYH136"/>
      <c r="VYI136"/>
      <c r="VYJ136"/>
      <c r="VYK136"/>
      <c r="VYL136"/>
      <c r="VYM136"/>
      <c r="VYN136"/>
      <c r="VYO136"/>
      <c r="VYP136"/>
      <c r="VYQ136"/>
      <c r="VYR136"/>
      <c r="VYS136"/>
      <c r="VYT136"/>
      <c r="VYU136"/>
      <c r="VYV136"/>
      <c r="VYW136"/>
      <c r="VYX136"/>
      <c r="VYY136"/>
      <c r="VYZ136"/>
      <c r="VZA136"/>
      <c r="VZB136"/>
      <c r="VZC136"/>
      <c r="VZD136"/>
      <c r="VZE136"/>
      <c r="VZF136"/>
      <c r="VZG136"/>
      <c r="VZH136"/>
      <c r="VZI136"/>
      <c r="VZJ136"/>
      <c r="VZK136"/>
      <c r="VZL136"/>
      <c r="VZM136"/>
      <c r="VZN136"/>
      <c r="VZO136"/>
      <c r="VZP136"/>
      <c r="VZQ136"/>
      <c r="VZR136"/>
      <c r="VZS136"/>
      <c r="VZT136"/>
      <c r="VZU136"/>
      <c r="VZV136"/>
      <c r="VZW136"/>
      <c r="VZX136"/>
      <c r="VZY136"/>
      <c r="VZZ136"/>
      <c r="WAA136"/>
      <c r="WAB136"/>
      <c r="WAC136"/>
      <c r="WAD136"/>
      <c r="WAE136"/>
      <c r="WAF136"/>
      <c r="WAG136"/>
      <c r="WAH136"/>
      <c r="WAI136"/>
      <c r="WAJ136"/>
      <c r="WAK136"/>
      <c r="WAL136"/>
      <c r="WAM136"/>
      <c r="WAN136"/>
      <c r="WAO136"/>
      <c r="WAP136"/>
      <c r="WAQ136"/>
      <c r="WAR136"/>
      <c r="WAS136"/>
      <c r="WAT136"/>
      <c r="WAU136"/>
      <c r="WAV136"/>
      <c r="WAW136"/>
      <c r="WAX136"/>
      <c r="WAY136"/>
      <c r="WAZ136"/>
      <c r="WBA136"/>
      <c r="WBB136"/>
      <c r="WBC136"/>
      <c r="WBD136"/>
      <c r="WBE136"/>
      <c r="WBF136"/>
      <c r="WBG136"/>
      <c r="WBH136"/>
      <c r="WBI136"/>
      <c r="WBJ136"/>
      <c r="WBK136"/>
      <c r="WBL136"/>
      <c r="WBM136"/>
      <c r="WBN136"/>
      <c r="WBO136"/>
      <c r="WBP136"/>
      <c r="WBQ136"/>
      <c r="WBR136"/>
      <c r="WBS136"/>
      <c r="WBT136"/>
      <c r="WBU136"/>
      <c r="WBV136"/>
      <c r="WBW136"/>
      <c r="WBX136"/>
      <c r="WBY136"/>
      <c r="WBZ136"/>
      <c r="WCA136"/>
      <c r="WCB136"/>
      <c r="WCC136"/>
      <c r="WCD136"/>
      <c r="WCE136"/>
      <c r="WCF136"/>
      <c r="WCG136"/>
      <c r="WCH136"/>
      <c r="WCI136"/>
      <c r="WCJ136"/>
      <c r="WCK136"/>
      <c r="WCL136"/>
      <c r="WCM136"/>
      <c r="WCN136"/>
      <c r="WCO136"/>
      <c r="WCP136"/>
      <c r="WCQ136"/>
      <c r="WCR136"/>
      <c r="WCS136"/>
      <c r="WCT136"/>
      <c r="WCU136"/>
      <c r="WCV136"/>
      <c r="WCW136"/>
      <c r="WCX136"/>
      <c r="WCY136"/>
      <c r="WCZ136"/>
      <c r="WDA136"/>
      <c r="WDB136"/>
      <c r="WDC136"/>
      <c r="WDD136"/>
      <c r="WDE136"/>
      <c r="WDF136"/>
      <c r="WDG136"/>
      <c r="WDH136"/>
      <c r="WDI136"/>
      <c r="WDJ136"/>
      <c r="WDK136"/>
      <c r="WDL136"/>
      <c r="WDM136"/>
      <c r="WDN136"/>
      <c r="WDO136"/>
      <c r="WDP136"/>
      <c r="WDQ136"/>
      <c r="WDR136"/>
      <c r="WDS136"/>
      <c r="WDT136"/>
      <c r="WDU136"/>
      <c r="WDV136"/>
      <c r="WDW136"/>
      <c r="WDX136"/>
      <c r="WDY136"/>
      <c r="WDZ136"/>
      <c r="WEA136"/>
      <c r="WEB136"/>
      <c r="WEC136"/>
      <c r="WED136"/>
      <c r="WEE136"/>
      <c r="WEF136"/>
      <c r="WEG136"/>
      <c r="WEH136"/>
      <c r="WEI136"/>
      <c r="WEJ136"/>
      <c r="WEK136"/>
      <c r="WEL136"/>
      <c r="WEM136"/>
      <c r="WEN136"/>
      <c r="WEO136"/>
      <c r="WEP136"/>
      <c r="WEQ136"/>
      <c r="WER136"/>
      <c r="WES136"/>
      <c r="WET136"/>
      <c r="WEU136"/>
      <c r="WEV136"/>
      <c r="WEW136"/>
      <c r="WEX136"/>
      <c r="WEY136"/>
      <c r="WEZ136"/>
      <c r="WFA136"/>
      <c r="WFB136"/>
      <c r="WFC136"/>
      <c r="WFD136"/>
      <c r="WFE136"/>
      <c r="WFF136"/>
      <c r="WFG136"/>
      <c r="WFH136"/>
      <c r="WFI136"/>
      <c r="WFJ136"/>
      <c r="WFK136"/>
      <c r="WFL136"/>
      <c r="WFM136"/>
      <c r="WFN136"/>
      <c r="WFO136"/>
      <c r="WFP136"/>
      <c r="WFQ136"/>
      <c r="WFR136"/>
      <c r="WFS136"/>
      <c r="WFT136"/>
      <c r="WFU136"/>
      <c r="WFV136"/>
      <c r="WFW136"/>
      <c r="WFX136"/>
      <c r="WFY136"/>
      <c r="WFZ136"/>
      <c r="WGA136"/>
      <c r="WGB136"/>
      <c r="WGC136"/>
      <c r="WGD136"/>
      <c r="WGE136"/>
      <c r="WGF136"/>
      <c r="WGG136"/>
      <c r="WGH136"/>
      <c r="WGI136"/>
      <c r="WGJ136"/>
      <c r="WGK136"/>
      <c r="WGL136"/>
      <c r="WGM136"/>
      <c r="WGN136"/>
      <c r="WGO136"/>
      <c r="WGP136"/>
      <c r="WGQ136"/>
      <c r="WGR136"/>
      <c r="WGS136"/>
      <c r="WGT136"/>
      <c r="WGU136"/>
      <c r="WGV136"/>
      <c r="WGW136"/>
      <c r="WGX136"/>
      <c r="WGY136"/>
      <c r="WGZ136"/>
      <c r="WHA136"/>
      <c r="WHB136"/>
      <c r="WHC136"/>
      <c r="WHD136"/>
      <c r="WHE136"/>
      <c r="WHF136"/>
      <c r="WHG136"/>
      <c r="WHH136"/>
      <c r="WHI136"/>
      <c r="WHJ136"/>
      <c r="WHK136"/>
      <c r="WHL136"/>
      <c r="WHM136"/>
      <c r="WHN136"/>
      <c r="WHO136"/>
      <c r="WHP136"/>
      <c r="WHQ136"/>
      <c r="WHR136"/>
      <c r="WHS136"/>
      <c r="WHT136"/>
      <c r="WHU136"/>
      <c r="WHV136"/>
      <c r="WHW136"/>
      <c r="WHX136"/>
      <c r="WHY136"/>
      <c r="WHZ136"/>
      <c r="WIA136"/>
      <c r="WIB136"/>
      <c r="WIC136"/>
      <c r="WID136"/>
      <c r="WIE136"/>
      <c r="WIF136"/>
      <c r="WIG136"/>
      <c r="WIH136"/>
      <c r="WII136"/>
      <c r="WIJ136"/>
      <c r="WIK136"/>
      <c r="WIL136"/>
      <c r="WIM136"/>
      <c r="WIN136"/>
      <c r="WIO136"/>
      <c r="WIP136"/>
      <c r="WIQ136"/>
      <c r="WIR136"/>
      <c r="WIS136"/>
      <c r="WIT136"/>
      <c r="WIU136"/>
      <c r="WIV136"/>
      <c r="WIW136"/>
      <c r="WIX136"/>
      <c r="WIY136"/>
      <c r="WIZ136"/>
      <c r="WJA136"/>
      <c r="WJB136"/>
      <c r="WJC136"/>
      <c r="WJD136"/>
      <c r="WJE136"/>
      <c r="WJF136"/>
      <c r="WJG136"/>
      <c r="WJH136"/>
      <c r="WJI136"/>
      <c r="WJJ136"/>
      <c r="WJK136"/>
      <c r="WJL136"/>
      <c r="WJM136"/>
      <c r="WJN136"/>
      <c r="WJO136"/>
      <c r="WJP136"/>
      <c r="WJQ136"/>
      <c r="WJR136"/>
      <c r="WJS136"/>
      <c r="WJT136"/>
      <c r="WJU136"/>
      <c r="WJV136"/>
      <c r="WJW136"/>
      <c r="WJX136"/>
      <c r="WJY136"/>
      <c r="WJZ136"/>
      <c r="WKA136"/>
      <c r="WKB136"/>
      <c r="WKC136"/>
      <c r="WKD136"/>
      <c r="WKE136"/>
      <c r="WKF136"/>
      <c r="WKG136"/>
      <c r="WKH136"/>
      <c r="WKI136"/>
      <c r="WKJ136"/>
      <c r="WKK136"/>
      <c r="WKL136"/>
      <c r="WKM136"/>
      <c r="WKN136"/>
      <c r="WKO136"/>
      <c r="WKP136"/>
      <c r="WKQ136"/>
      <c r="WKR136"/>
      <c r="WKS136"/>
      <c r="WKT136"/>
      <c r="WKU136"/>
      <c r="WKV136"/>
      <c r="WKW136"/>
      <c r="WKX136"/>
      <c r="WKY136"/>
      <c r="WKZ136"/>
      <c r="WLA136"/>
      <c r="WLB136"/>
      <c r="WLC136"/>
      <c r="WLD136"/>
      <c r="WLE136"/>
      <c r="WLF136"/>
      <c r="WLG136"/>
      <c r="WLH136"/>
      <c r="WLI136"/>
      <c r="WLJ136"/>
      <c r="WLK136"/>
      <c r="WLL136"/>
      <c r="WLM136"/>
      <c r="WLN136"/>
      <c r="WLO136"/>
      <c r="WLP136"/>
      <c r="WLQ136"/>
      <c r="WLR136"/>
      <c r="WLS136"/>
      <c r="WLT136"/>
      <c r="WLU136"/>
      <c r="WLV136"/>
      <c r="WLW136"/>
      <c r="WLX136"/>
      <c r="WLY136"/>
      <c r="WLZ136"/>
      <c r="WMA136"/>
      <c r="WMB136"/>
      <c r="WMC136"/>
      <c r="WMD136"/>
      <c r="WME136"/>
      <c r="WMF136"/>
      <c r="WMG136"/>
      <c r="WMH136"/>
      <c r="WMI136"/>
      <c r="WMJ136"/>
      <c r="WMK136"/>
      <c r="WML136"/>
      <c r="WMM136"/>
      <c r="WMN136"/>
      <c r="WMO136"/>
      <c r="WMP136"/>
      <c r="WMQ136"/>
      <c r="WMR136"/>
      <c r="WMS136"/>
      <c r="WMT136"/>
      <c r="WMU136"/>
      <c r="WMV136"/>
      <c r="WMW136"/>
      <c r="WMX136"/>
      <c r="WMY136"/>
      <c r="WMZ136"/>
      <c r="WNA136"/>
      <c r="WNB136"/>
      <c r="WNC136"/>
      <c r="WND136"/>
      <c r="WNE136"/>
      <c r="WNF136"/>
      <c r="WNG136"/>
      <c r="WNH136"/>
      <c r="WNI136"/>
      <c r="WNJ136"/>
      <c r="WNK136"/>
      <c r="WNL136"/>
      <c r="WNM136"/>
      <c r="WNN136"/>
      <c r="WNO136"/>
      <c r="WNP136"/>
      <c r="WNQ136"/>
      <c r="WNR136"/>
      <c r="WNS136"/>
      <c r="WNT136"/>
      <c r="WNU136"/>
      <c r="WNV136"/>
      <c r="WNW136"/>
      <c r="WNX136"/>
      <c r="WNY136"/>
      <c r="WNZ136"/>
      <c r="WOA136"/>
      <c r="WOB136"/>
      <c r="WOC136"/>
      <c r="WOD136"/>
      <c r="WOE136"/>
      <c r="WOF136"/>
      <c r="WOG136"/>
      <c r="WOH136"/>
      <c r="WOI136"/>
      <c r="WOJ136"/>
      <c r="WOK136"/>
      <c r="WOL136"/>
      <c r="WOM136"/>
      <c r="WON136"/>
      <c r="WOO136"/>
      <c r="WOP136"/>
      <c r="WOQ136"/>
      <c r="WOR136"/>
      <c r="WOS136"/>
      <c r="WOT136"/>
      <c r="WOU136"/>
      <c r="WOV136"/>
      <c r="WOW136"/>
      <c r="WOX136"/>
      <c r="WOY136"/>
      <c r="WOZ136"/>
      <c r="WPA136"/>
      <c r="WPB136"/>
      <c r="WPC136"/>
      <c r="WPD136"/>
      <c r="WPE136"/>
      <c r="WPF136"/>
      <c r="WPG136"/>
      <c r="WPH136"/>
      <c r="WPI136"/>
      <c r="WPJ136"/>
      <c r="WPK136"/>
      <c r="WPL136"/>
      <c r="WPM136"/>
      <c r="WPN136"/>
      <c r="WPO136"/>
      <c r="WPP136"/>
      <c r="WPQ136"/>
      <c r="WPR136"/>
      <c r="WPS136"/>
      <c r="WPT136"/>
      <c r="WPU136"/>
      <c r="WPV136"/>
      <c r="WPW136"/>
      <c r="WPX136"/>
      <c r="WPY136"/>
      <c r="WPZ136"/>
      <c r="WQA136"/>
      <c r="WQB136"/>
      <c r="WQC136"/>
      <c r="WQD136"/>
      <c r="WQE136"/>
      <c r="WQF136"/>
      <c r="WQG136"/>
      <c r="WQH136"/>
      <c r="WQI136"/>
      <c r="WQJ136"/>
      <c r="WQK136"/>
      <c r="WQL136"/>
      <c r="WQM136"/>
      <c r="WQN136"/>
      <c r="WQO136"/>
      <c r="WQP136"/>
      <c r="WQQ136"/>
      <c r="WQR136"/>
      <c r="WQS136"/>
      <c r="WQT136"/>
      <c r="WQU136"/>
      <c r="WQV136"/>
      <c r="WQW136"/>
      <c r="WQX136"/>
      <c r="WQY136"/>
      <c r="WQZ136"/>
      <c r="WRA136"/>
      <c r="WRB136"/>
      <c r="WRC136"/>
      <c r="WRD136"/>
      <c r="WRE136"/>
      <c r="WRF136"/>
      <c r="WRG136"/>
      <c r="WRH136"/>
      <c r="WRI136"/>
      <c r="WRJ136"/>
      <c r="WRK136"/>
      <c r="WRL136"/>
      <c r="WRM136"/>
      <c r="WRN136"/>
      <c r="WRO136"/>
      <c r="WRP136"/>
      <c r="WRQ136"/>
      <c r="WRR136"/>
      <c r="WRS136"/>
      <c r="WRT136"/>
      <c r="WRU136"/>
      <c r="WRV136"/>
      <c r="WRW136"/>
      <c r="WRX136"/>
      <c r="WRY136"/>
      <c r="WRZ136"/>
      <c r="WSA136"/>
      <c r="WSB136"/>
      <c r="WSC136"/>
      <c r="WSD136"/>
      <c r="WSE136"/>
      <c r="WSF136"/>
      <c r="WSG136"/>
      <c r="WSH136"/>
      <c r="WSI136"/>
      <c r="WSJ136"/>
      <c r="WSK136"/>
      <c r="WSL136"/>
      <c r="WSM136"/>
      <c r="WSN136"/>
      <c r="WSO136"/>
      <c r="WSP136"/>
      <c r="WSQ136"/>
      <c r="WSR136"/>
      <c r="WSS136"/>
      <c r="WST136"/>
      <c r="WSU136"/>
      <c r="WSV136"/>
      <c r="WSW136"/>
      <c r="WSX136"/>
      <c r="WSY136"/>
      <c r="WSZ136"/>
      <c r="WTA136"/>
      <c r="WTB136"/>
      <c r="WTC136"/>
      <c r="WTD136"/>
      <c r="WTE136"/>
      <c r="WTF136"/>
      <c r="WTG136"/>
      <c r="WTH136"/>
      <c r="WTI136"/>
      <c r="WTJ136"/>
      <c r="WTK136"/>
      <c r="WTL136"/>
      <c r="WTM136"/>
      <c r="WTN136"/>
      <c r="WTO136"/>
      <c r="WTP136"/>
      <c r="WTQ136"/>
      <c r="WTR136"/>
      <c r="WTS136"/>
      <c r="WTT136"/>
      <c r="WTU136"/>
      <c r="WTV136"/>
      <c r="WTW136"/>
      <c r="WTX136"/>
      <c r="WTY136"/>
      <c r="WTZ136"/>
      <c r="WUA136"/>
      <c r="WUB136"/>
      <c r="WUC136"/>
      <c r="WUD136"/>
      <c r="WUE136"/>
      <c r="WUF136"/>
      <c r="WUG136"/>
      <c r="WUH136"/>
      <c r="WUI136"/>
      <c r="WUJ136"/>
      <c r="WUK136"/>
      <c r="WUL136"/>
      <c r="WUM136"/>
      <c r="WUN136"/>
      <c r="WUO136"/>
      <c r="WUP136"/>
      <c r="WUQ136"/>
      <c r="WUR136"/>
      <c r="WUS136"/>
      <c r="WUT136"/>
      <c r="WUU136"/>
      <c r="WUV136"/>
      <c r="WUW136"/>
      <c r="WUX136"/>
      <c r="WUY136"/>
      <c r="WUZ136"/>
      <c r="WVA136"/>
      <c r="WVB136"/>
      <c r="WVC136"/>
      <c r="WVD136"/>
      <c r="WVE136"/>
      <c r="WVF136"/>
      <c r="WVG136"/>
      <c r="WVH136"/>
      <c r="WVI136"/>
      <c r="WVJ136"/>
      <c r="WVK136"/>
      <c r="WVL136"/>
      <c r="WVM136"/>
      <c r="WVN136"/>
      <c r="WVO136"/>
      <c r="WVP136"/>
      <c r="WVQ136"/>
      <c r="WVR136"/>
      <c r="WVS136"/>
      <c r="WVT136"/>
      <c r="WVU136"/>
      <c r="WVV136"/>
      <c r="WVW136"/>
      <c r="WVX136"/>
      <c r="WVY136"/>
      <c r="WVZ136"/>
      <c r="WWA136"/>
      <c r="WWB136"/>
      <c r="WWC136"/>
      <c r="WWD136"/>
      <c r="WWE136"/>
      <c r="WWF136"/>
      <c r="WWG136"/>
      <c r="WWH136"/>
      <c r="WWI136"/>
      <c r="WWJ136"/>
      <c r="WWK136"/>
      <c r="WWL136"/>
      <c r="WWM136"/>
      <c r="WWN136"/>
      <c r="WWO136"/>
      <c r="WWP136"/>
      <c r="WWQ136"/>
      <c r="WWR136"/>
      <c r="WWS136"/>
      <c r="WWT136"/>
      <c r="WWU136"/>
      <c r="WWV136"/>
      <c r="WWW136"/>
      <c r="WWX136"/>
      <c r="WWY136"/>
      <c r="WWZ136"/>
      <c r="WXA136"/>
      <c r="WXB136"/>
      <c r="WXC136"/>
      <c r="WXD136"/>
      <c r="WXE136"/>
      <c r="WXF136"/>
      <c r="WXG136"/>
      <c r="WXH136"/>
      <c r="WXI136"/>
      <c r="WXJ136"/>
      <c r="WXK136"/>
      <c r="WXL136"/>
      <c r="WXM136"/>
      <c r="WXN136"/>
      <c r="WXO136"/>
      <c r="WXP136"/>
      <c r="WXQ136"/>
      <c r="WXR136"/>
      <c r="WXS136"/>
      <c r="WXT136"/>
      <c r="WXU136"/>
      <c r="WXV136"/>
      <c r="WXW136"/>
      <c r="WXX136"/>
      <c r="WXY136"/>
      <c r="WXZ136"/>
      <c r="WYA136"/>
      <c r="WYB136"/>
      <c r="WYC136"/>
      <c r="WYD136"/>
      <c r="WYE136"/>
      <c r="WYF136"/>
      <c r="WYG136"/>
      <c r="WYH136"/>
      <c r="WYI136"/>
      <c r="WYJ136"/>
      <c r="WYK136"/>
      <c r="WYL136"/>
      <c r="WYM136"/>
      <c r="WYN136"/>
      <c r="WYO136"/>
      <c r="WYP136"/>
      <c r="WYQ136"/>
      <c r="WYR136"/>
      <c r="WYS136"/>
      <c r="WYT136"/>
      <c r="WYU136"/>
      <c r="WYV136"/>
      <c r="WYW136"/>
      <c r="WYX136"/>
      <c r="WYY136"/>
      <c r="WYZ136"/>
      <c r="WZA136"/>
      <c r="WZB136"/>
      <c r="WZC136"/>
      <c r="WZD136"/>
      <c r="WZE136"/>
      <c r="WZF136"/>
      <c r="WZG136"/>
      <c r="WZH136"/>
      <c r="WZI136"/>
      <c r="WZJ136"/>
      <c r="WZK136"/>
      <c r="WZL136"/>
      <c r="WZM136"/>
      <c r="WZN136"/>
      <c r="WZO136"/>
      <c r="WZP136"/>
      <c r="WZQ136"/>
      <c r="WZR136"/>
      <c r="WZS136"/>
      <c r="WZT136"/>
      <c r="WZU136"/>
      <c r="WZV136"/>
      <c r="WZW136"/>
      <c r="WZX136"/>
      <c r="WZY136"/>
      <c r="WZZ136"/>
      <c r="XAA136"/>
      <c r="XAB136"/>
      <c r="XAC136"/>
      <c r="XAD136"/>
      <c r="XAE136"/>
      <c r="XAF136"/>
      <c r="XAG136"/>
      <c r="XAH136"/>
      <c r="XAI136"/>
      <c r="XAJ136"/>
      <c r="XAK136"/>
      <c r="XAL136"/>
      <c r="XAM136"/>
      <c r="XAN136"/>
      <c r="XAO136"/>
      <c r="XAP136"/>
      <c r="XAQ136"/>
      <c r="XAR136"/>
      <c r="XAS136"/>
      <c r="XAT136"/>
      <c r="XAU136"/>
      <c r="XAV136"/>
      <c r="XAW136"/>
      <c r="XAX136"/>
      <c r="XAY136"/>
      <c r="XAZ136"/>
      <c r="XBA136"/>
      <c r="XBB136"/>
      <c r="XBC136"/>
      <c r="XBD136"/>
      <c r="XBE136"/>
      <c r="XBF136"/>
      <c r="XBG136"/>
      <c r="XBH136"/>
      <c r="XBI136"/>
      <c r="XBJ136"/>
      <c r="XBK136"/>
      <c r="XBL136"/>
      <c r="XBM136"/>
      <c r="XBN136"/>
      <c r="XBO136"/>
      <c r="XBP136"/>
      <c r="XBQ136"/>
      <c r="XBR136"/>
      <c r="XBS136"/>
      <c r="XBT136"/>
      <c r="XBU136"/>
      <c r="XBV136"/>
      <c r="XBW136"/>
      <c r="XBX136"/>
      <c r="XBY136"/>
      <c r="XBZ136"/>
      <c r="XCA136"/>
      <c r="XCB136"/>
      <c r="XCC136"/>
      <c r="XCD136"/>
      <c r="XCE136"/>
      <c r="XCF136"/>
      <c r="XCG136"/>
      <c r="XCH136"/>
      <c r="XCI136"/>
      <c r="XCJ136"/>
      <c r="XCK136"/>
      <c r="XCL136"/>
      <c r="XCM136"/>
      <c r="XCN136"/>
      <c r="XCO136"/>
      <c r="XCP136"/>
      <c r="XCQ136"/>
      <c r="XCR136"/>
      <c r="XCS136"/>
      <c r="XCT136"/>
      <c r="XCU136"/>
      <c r="XCV136"/>
      <c r="XCW136"/>
      <c r="XCX136"/>
      <c r="XCY136"/>
      <c r="XCZ136"/>
      <c r="XDA136"/>
      <c r="XDB136"/>
      <c r="XDC136"/>
      <c r="XDD136"/>
      <c r="XDE136"/>
      <c r="XDF136"/>
      <c r="XDG136"/>
      <c r="XDH136"/>
      <c r="XDI136"/>
      <c r="XDJ136"/>
      <c r="XDK136"/>
      <c r="XDL136"/>
      <c r="XDM136"/>
      <c r="XDN136"/>
      <c r="XDO136"/>
      <c r="XDP136"/>
      <c r="XDQ136"/>
      <c r="XDR136"/>
      <c r="XDS136"/>
      <c r="XDT136"/>
      <c r="XDU136"/>
      <c r="XDV136"/>
      <c r="XDW136"/>
      <c r="XDX136"/>
      <c r="XDY136"/>
      <c r="XDZ136"/>
      <c r="XEA136"/>
      <c r="XEB136"/>
      <c r="XEC136"/>
    </row>
    <row r="137" spans="1:16357" x14ac:dyDescent="0.25">
      <c r="G137" s="25"/>
      <c r="H137" s="25"/>
      <c r="K137" s="13">
        <v>0</v>
      </c>
      <c r="L137" s="13">
        <v>0</v>
      </c>
      <c r="M137" s="13">
        <v>0</v>
      </c>
      <c r="N137" s="13">
        <v>0</v>
      </c>
      <c r="O137" s="13">
        <v>0</v>
      </c>
      <c r="P137" s="13">
        <f>+L137+M137+N137+O137</f>
        <v>0</v>
      </c>
      <c r="Q137" s="13">
        <v>0</v>
      </c>
    </row>
    <row r="138" spans="1:16357" x14ac:dyDescent="0.25">
      <c r="G138" s="25"/>
      <c r="H138" s="25"/>
      <c r="I138" s="26">
        <f>SUM(I8:I137)</f>
        <v>5492000</v>
      </c>
      <c r="J138" s="26">
        <f>SUM(J9:J137)</f>
        <v>0</v>
      </c>
      <c r="K138" s="26">
        <f t="shared" ref="K138:Q138" si="8">SUM(K8:K137)</f>
        <v>5492000</v>
      </c>
      <c r="L138" s="26">
        <f t="shared" si="8"/>
        <v>157620.4</v>
      </c>
      <c r="M138" s="26">
        <f t="shared" si="8"/>
        <v>181477.51999999993</v>
      </c>
      <c r="N138" s="26">
        <f t="shared" si="8"/>
        <v>166956.79999999999</v>
      </c>
      <c r="O138" s="26">
        <f t="shared" si="8"/>
        <v>79600.710000000006</v>
      </c>
      <c r="P138" s="26">
        <f>SUM(P8:P137)</f>
        <v>585655.42999999993</v>
      </c>
      <c r="Q138" s="26">
        <f t="shared" si="8"/>
        <v>4906344.5699999994</v>
      </c>
    </row>
    <row r="139" spans="1:16357" x14ac:dyDescent="0.25">
      <c r="G139" s="25"/>
      <c r="H139" s="25"/>
    </row>
    <row r="140" spans="1:16357" x14ac:dyDescent="0.25">
      <c r="G140" s="25"/>
      <c r="H140" s="25"/>
    </row>
    <row r="141" spans="1:16357" x14ac:dyDescent="0.25">
      <c r="G141" s="25"/>
      <c r="H141" s="25"/>
      <c r="I141" s="14"/>
      <c r="J141"/>
      <c r="K141" s="14"/>
      <c r="L141" s="14"/>
      <c r="M141" s="14"/>
      <c r="N141" s="14"/>
      <c r="O141" s="14"/>
      <c r="P141" s="14"/>
      <c r="Q141" s="14"/>
    </row>
    <row r="142" spans="1:16357" ht="15" customHeight="1" x14ac:dyDescent="0.25">
      <c r="F142" s="51" t="s">
        <v>885</v>
      </c>
      <c r="G142" s="51"/>
      <c r="H142" s="51"/>
      <c r="I142" s="14"/>
      <c r="J142"/>
      <c r="K142" s="14"/>
      <c r="L142" s="14"/>
      <c r="M142" s="14"/>
      <c r="N142" s="14"/>
      <c r="O142" s="14"/>
      <c r="P142" s="14"/>
      <c r="Q142" s="14"/>
    </row>
    <row r="143" spans="1:16357" x14ac:dyDescent="0.25">
      <c r="F143" s="52" t="s">
        <v>886</v>
      </c>
      <c r="G143" s="52"/>
      <c r="H143" s="52"/>
      <c r="P143" s="1"/>
      <c r="Q143" s="1"/>
    </row>
    <row r="144" spans="1:16357" x14ac:dyDescent="0.25">
      <c r="G144" s="25"/>
      <c r="H144" s="25"/>
      <c r="I144" s="14"/>
      <c r="J144"/>
      <c r="K144" s="14"/>
      <c r="L144" s="14"/>
      <c r="M144" s="14"/>
      <c r="N144" s="14"/>
      <c r="O144" s="14"/>
      <c r="P144" s="14"/>
      <c r="Q144" s="14"/>
    </row>
    <row r="145" spans="7:17" x14ac:dyDescent="0.25">
      <c r="G145" s="25"/>
      <c r="H145" s="25"/>
      <c r="I145" s="14"/>
      <c r="J145"/>
      <c r="K145" s="14"/>
      <c r="L145" s="14"/>
      <c r="M145" s="14"/>
      <c r="N145" s="14"/>
      <c r="O145" s="14"/>
      <c r="P145" s="14"/>
      <c r="Q145" s="14"/>
    </row>
    <row r="146" spans="7:17" x14ac:dyDescent="0.25">
      <c r="I146" s="14"/>
      <c r="J146"/>
      <c r="K146" s="14"/>
      <c r="L146" s="14"/>
      <c r="M146" s="14"/>
      <c r="N146" s="14"/>
      <c r="O146" s="14"/>
      <c r="P146" s="14"/>
      <c r="Q146" s="14"/>
    </row>
    <row r="147" spans="7:17" x14ac:dyDescent="0.25">
      <c r="I147" s="14"/>
      <c r="J147" s="14"/>
      <c r="K147" s="14"/>
      <c r="L147" s="14"/>
      <c r="M147" s="14"/>
      <c r="N147" s="14"/>
      <c r="O147" s="14"/>
      <c r="P147" s="14"/>
      <c r="Q147" s="14"/>
    </row>
    <row r="148" spans="7:17" x14ac:dyDescent="0.25">
      <c r="I148" s="14"/>
      <c r="J148" s="1"/>
      <c r="K148" s="14"/>
      <c r="L148" s="14"/>
      <c r="M148" s="14"/>
      <c r="N148" s="14"/>
      <c r="O148" s="14"/>
      <c r="P148" s="14"/>
      <c r="Q148" s="14"/>
    </row>
  </sheetData>
  <mergeCells count="6">
    <mergeCell ref="F143:H143"/>
    <mergeCell ref="B2:Q2"/>
    <mergeCell ref="B3:Q3"/>
    <mergeCell ref="B4:Q4"/>
    <mergeCell ref="A5:Q5"/>
    <mergeCell ref="F142:H142"/>
  </mergeCells>
  <conditionalFormatting sqref="A5">
    <cfRule type="duplicateValues" dxfId="7" priority="3"/>
    <cfRule type="duplicateValues" dxfId="6" priority="4"/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27"/>
  <sheetViews>
    <sheetView topLeftCell="A2" zoomScale="120" zoomScaleNormal="120" workbookViewId="0">
      <selection activeCell="M22" sqref="M22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3.140625" style="1" customWidth="1"/>
    <col min="3" max="3" width="39.7109375" style="1" customWidth="1"/>
    <col min="4" max="4" width="22.140625" style="1" customWidth="1"/>
    <col min="5" max="5" width="25.710937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3" width="14.85546875" style="13" bestFit="1" customWidth="1"/>
    <col min="14" max="14" width="15.85546875" style="13" bestFit="1" customWidth="1"/>
    <col min="15" max="15" width="16.5703125" style="13" bestFit="1" customWidth="1"/>
    <col min="16" max="16" width="10" style="1" bestFit="1" customWidth="1"/>
    <col min="17" max="253" width="11.42578125" style="1"/>
    <col min="254" max="254" width="4.7109375" style="1" customWidth="1"/>
    <col min="255" max="255" width="33.140625" style="1" customWidth="1"/>
    <col min="256" max="256" width="39.7109375" style="1" customWidth="1"/>
    <col min="257" max="257" width="22.140625" style="1" customWidth="1"/>
    <col min="258" max="258" width="25.7109375" style="1" customWidth="1"/>
    <col min="259" max="259" width="12.42578125" style="1" customWidth="1"/>
    <col min="260" max="260" width="18.28515625" style="1" bestFit="1" customWidth="1"/>
    <col min="261" max="261" width="11.5703125" style="1" bestFit="1" customWidth="1"/>
    <col min="262" max="262" width="18.28515625" style="1" bestFit="1" customWidth="1"/>
    <col min="263" max="266" width="14.85546875" style="1" bestFit="1" customWidth="1"/>
    <col min="267" max="267" width="15.85546875" style="1" bestFit="1" customWidth="1"/>
    <col min="268" max="268" width="16.5703125" style="1" bestFit="1" customWidth="1"/>
    <col min="269" max="269" width="10" style="1" bestFit="1" customWidth="1"/>
    <col min="270" max="509" width="11.42578125" style="1"/>
    <col min="510" max="510" width="4.7109375" style="1" customWidth="1"/>
    <col min="511" max="511" width="33.140625" style="1" customWidth="1"/>
    <col min="512" max="512" width="39.7109375" style="1" customWidth="1"/>
    <col min="513" max="513" width="22.140625" style="1" customWidth="1"/>
    <col min="514" max="514" width="25.7109375" style="1" customWidth="1"/>
    <col min="515" max="515" width="12.42578125" style="1" customWidth="1"/>
    <col min="516" max="516" width="18.28515625" style="1" bestFit="1" customWidth="1"/>
    <col min="517" max="517" width="11.5703125" style="1" bestFit="1" customWidth="1"/>
    <col min="518" max="518" width="18.28515625" style="1" bestFit="1" customWidth="1"/>
    <col min="519" max="522" width="14.85546875" style="1" bestFit="1" customWidth="1"/>
    <col min="523" max="523" width="15.85546875" style="1" bestFit="1" customWidth="1"/>
    <col min="524" max="524" width="16.5703125" style="1" bestFit="1" customWidth="1"/>
    <col min="525" max="525" width="10" style="1" bestFit="1" customWidth="1"/>
    <col min="526" max="765" width="11.42578125" style="1"/>
    <col min="766" max="766" width="4.7109375" style="1" customWidth="1"/>
    <col min="767" max="767" width="33.140625" style="1" customWidth="1"/>
    <col min="768" max="768" width="39.7109375" style="1" customWidth="1"/>
    <col min="769" max="769" width="22.140625" style="1" customWidth="1"/>
    <col min="770" max="770" width="25.7109375" style="1" customWidth="1"/>
    <col min="771" max="771" width="12.42578125" style="1" customWidth="1"/>
    <col min="772" max="772" width="18.28515625" style="1" bestFit="1" customWidth="1"/>
    <col min="773" max="773" width="11.5703125" style="1" bestFit="1" customWidth="1"/>
    <col min="774" max="774" width="18.28515625" style="1" bestFit="1" customWidth="1"/>
    <col min="775" max="778" width="14.85546875" style="1" bestFit="1" customWidth="1"/>
    <col min="779" max="779" width="15.85546875" style="1" bestFit="1" customWidth="1"/>
    <col min="780" max="780" width="16.5703125" style="1" bestFit="1" customWidth="1"/>
    <col min="781" max="781" width="10" style="1" bestFit="1" customWidth="1"/>
    <col min="782" max="1021" width="11.42578125" style="1"/>
    <col min="1022" max="1022" width="4.7109375" style="1" customWidth="1"/>
    <col min="1023" max="1023" width="33.140625" style="1" customWidth="1"/>
    <col min="1024" max="1024" width="39.7109375" style="1" customWidth="1"/>
    <col min="1025" max="1025" width="22.140625" style="1" customWidth="1"/>
    <col min="1026" max="1026" width="25.7109375" style="1" customWidth="1"/>
    <col min="1027" max="1027" width="12.42578125" style="1" customWidth="1"/>
    <col min="1028" max="1028" width="18.28515625" style="1" bestFit="1" customWidth="1"/>
    <col min="1029" max="1029" width="11.5703125" style="1" bestFit="1" customWidth="1"/>
    <col min="1030" max="1030" width="18.28515625" style="1" bestFit="1" customWidth="1"/>
    <col min="1031" max="1034" width="14.85546875" style="1" bestFit="1" customWidth="1"/>
    <col min="1035" max="1035" width="15.85546875" style="1" bestFit="1" customWidth="1"/>
    <col min="1036" max="1036" width="16.5703125" style="1" bestFit="1" customWidth="1"/>
    <col min="1037" max="1037" width="10" style="1" bestFit="1" customWidth="1"/>
    <col min="1038" max="1277" width="11.42578125" style="1"/>
    <col min="1278" max="1278" width="4.7109375" style="1" customWidth="1"/>
    <col min="1279" max="1279" width="33.140625" style="1" customWidth="1"/>
    <col min="1280" max="1280" width="39.7109375" style="1" customWidth="1"/>
    <col min="1281" max="1281" width="22.140625" style="1" customWidth="1"/>
    <col min="1282" max="1282" width="25.7109375" style="1" customWidth="1"/>
    <col min="1283" max="1283" width="12.42578125" style="1" customWidth="1"/>
    <col min="1284" max="1284" width="18.28515625" style="1" bestFit="1" customWidth="1"/>
    <col min="1285" max="1285" width="11.5703125" style="1" bestFit="1" customWidth="1"/>
    <col min="1286" max="1286" width="18.28515625" style="1" bestFit="1" customWidth="1"/>
    <col min="1287" max="1290" width="14.85546875" style="1" bestFit="1" customWidth="1"/>
    <col min="1291" max="1291" width="15.85546875" style="1" bestFit="1" customWidth="1"/>
    <col min="1292" max="1292" width="16.5703125" style="1" bestFit="1" customWidth="1"/>
    <col min="1293" max="1293" width="10" style="1" bestFit="1" customWidth="1"/>
    <col min="1294" max="1533" width="11.42578125" style="1"/>
    <col min="1534" max="1534" width="4.7109375" style="1" customWidth="1"/>
    <col min="1535" max="1535" width="33.140625" style="1" customWidth="1"/>
    <col min="1536" max="1536" width="39.7109375" style="1" customWidth="1"/>
    <col min="1537" max="1537" width="22.140625" style="1" customWidth="1"/>
    <col min="1538" max="1538" width="25.7109375" style="1" customWidth="1"/>
    <col min="1539" max="1539" width="12.42578125" style="1" customWidth="1"/>
    <col min="1540" max="1540" width="18.28515625" style="1" bestFit="1" customWidth="1"/>
    <col min="1541" max="1541" width="11.5703125" style="1" bestFit="1" customWidth="1"/>
    <col min="1542" max="1542" width="18.28515625" style="1" bestFit="1" customWidth="1"/>
    <col min="1543" max="1546" width="14.85546875" style="1" bestFit="1" customWidth="1"/>
    <col min="1547" max="1547" width="15.85546875" style="1" bestFit="1" customWidth="1"/>
    <col min="1548" max="1548" width="16.5703125" style="1" bestFit="1" customWidth="1"/>
    <col min="1549" max="1549" width="10" style="1" bestFit="1" customWidth="1"/>
    <col min="1550" max="1789" width="11.42578125" style="1"/>
    <col min="1790" max="1790" width="4.7109375" style="1" customWidth="1"/>
    <col min="1791" max="1791" width="33.140625" style="1" customWidth="1"/>
    <col min="1792" max="1792" width="39.7109375" style="1" customWidth="1"/>
    <col min="1793" max="1793" width="22.140625" style="1" customWidth="1"/>
    <col min="1794" max="1794" width="25.7109375" style="1" customWidth="1"/>
    <col min="1795" max="1795" width="12.42578125" style="1" customWidth="1"/>
    <col min="1796" max="1796" width="18.28515625" style="1" bestFit="1" customWidth="1"/>
    <col min="1797" max="1797" width="11.5703125" style="1" bestFit="1" customWidth="1"/>
    <col min="1798" max="1798" width="18.28515625" style="1" bestFit="1" customWidth="1"/>
    <col min="1799" max="1802" width="14.85546875" style="1" bestFit="1" customWidth="1"/>
    <col min="1803" max="1803" width="15.85546875" style="1" bestFit="1" customWidth="1"/>
    <col min="1804" max="1804" width="16.5703125" style="1" bestFit="1" customWidth="1"/>
    <col min="1805" max="1805" width="10" style="1" bestFit="1" customWidth="1"/>
    <col min="1806" max="2045" width="11.42578125" style="1"/>
    <col min="2046" max="2046" width="4.7109375" style="1" customWidth="1"/>
    <col min="2047" max="2047" width="33.140625" style="1" customWidth="1"/>
    <col min="2048" max="2048" width="39.7109375" style="1" customWidth="1"/>
    <col min="2049" max="2049" width="22.140625" style="1" customWidth="1"/>
    <col min="2050" max="2050" width="25.7109375" style="1" customWidth="1"/>
    <col min="2051" max="2051" width="12.42578125" style="1" customWidth="1"/>
    <col min="2052" max="2052" width="18.28515625" style="1" bestFit="1" customWidth="1"/>
    <col min="2053" max="2053" width="11.5703125" style="1" bestFit="1" customWidth="1"/>
    <col min="2054" max="2054" width="18.28515625" style="1" bestFit="1" customWidth="1"/>
    <col min="2055" max="2058" width="14.85546875" style="1" bestFit="1" customWidth="1"/>
    <col min="2059" max="2059" width="15.85546875" style="1" bestFit="1" customWidth="1"/>
    <col min="2060" max="2060" width="16.5703125" style="1" bestFit="1" customWidth="1"/>
    <col min="2061" max="2061" width="10" style="1" bestFit="1" customWidth="1"/>
    <col min="2062" max="2301" width="11.42578125" style="1"/>
    <col min="2302" max="2302" width="4.7109375" style="1" customWidth="1"/>
    <col min="2303" max="2303" width="33.140625" style="1" customWidth="1"/>
    <col min="2304" max="2304" width="39.7109375" style="1" customWidth="1"/>
    <col min="2305" max="2305" width="22.140625" style="1" customWidth="1"/>
    <col min="2306" max="2306" width="25.7109375" style="1" customWidth="1"/>
    <col min="2307" max="2307" width="12.42578125" style="1" customWidth="1"/>
    <col min="2308" max="2308" width="18.28515625" style="1" bestFit="1" customWidth="1"/>
    <col min="2309" max="2309" width="11.5703125" style="1" bestFit="1" customWidth="1"/>
    <col min="2310" max="2310" width="18.28515625" style="1" bestFit="1" customWidth="1"/>
    <col min="2311" max="2314" width="14.85546875" style="1" bestFit="1" customWidth="1"/>
    <col min="2315" max="2315" width="15.85546875" style="1" bestFit="1" customWidth="1"/>
    <col min="2316" max="2316" width="16.5703125" style="1" bestFit="1" customWidth="1"/>
    <col min="2317" max="2317" width="10" style="1" bestFit="1" customWidth="1"/>
    <col min="2318" max="2557" width="11.42578125" style="1"/>
    <col min="2558" max="2558" width="4.7109375" style="1" customWidth="1"/>
    <col min="2559" max="2559" width="33.140625" style="1" customWidth="1"/>
    <col min="2560" max="2560" width="39.7109375" style="1" customWidth="1"/>
    <col min="2561" max="2561" width="22.140625" style="1" customWidth="1"/>
    <col min="2562" max="2562" width="25.7109375" style="1" customWidth="1"/>
    <col min="2563" max="2563" width="12.42578125" style="1" customWidth="1"/>
    <col min="2564" max="2564" width="18.28515625" style="1" bestFit="1" customWidth="1"/>
    <col min="2565" max="2565" width="11.5703125" style="1" bestFit="1" customWidth="1"/>
    <col min="2566" max="2566" width="18.28515625" style="1" bestFit="1" customWidth="1"/>
    <col min="2567" max="2570" width="14.85546875" style="1" bestFit="1" customWidth="1"/>
    <col min="2571" max="2571" width="15.85546875" style="1" bestFit="1" customWidth="1"/>
    <col min="2572" max="2572" width="16.5703125" style="1" bestFit="1" customWidth="1"/>
    <col min="2573" max="2573" width="10" style="1" bestFit="1" customWidth="1"/>
    <col min="2574" max="2813" width="11.42578125" style="1"/>
    <col min="2814" max="2814" width="4.7109375" style="1" customWidth="1"/>
    <col min="2815" max="2815" width="33.140625" style="1" customWidth="1"/>
    <col min="2816" max="2816" width="39.7109375" style="1" customWidth="1"/>
    <col min="2817" max="2817" width="22.140625" style="1" customWidth="1"/>
    <col min="2818" max="2818" width="25.7109375" style="1" customWidth="1"/>
    <col min="2819" max="2819" width="12.42578125" style="1" customWidth="1"/>
    <col min="2820" max="2820" width="18.28515625" style="1" bestFit="1" customWidth="1"/>
    <col min="2821" max="2821" width="11.5703125" style="1" bestFit="1" customWidth="1"/>
    <col min="2822" max="2822" width="18.28515625" style="1" bestFit="1" customWidth="1"/>
    <col min="2823" max="2826" width="14.85546875" style="1" bestFit="1" customWidth="1"/>
    <col min="2827" max="2827" width="15.85546875" style="1" bestFit="1" customWidth="1"/>
    <col min="2828" max="2828" width="16.5703125" style="1" bestFit="1" customWidth="1"/>
    <col min="2829" max="2829" width="10" style="1" bestFit="1" customWidth="1"/>
    <col min="2830" max="3069" width="11.42578125" style="1"/>
    <col min="3070" max="3070" width="4.7109375" style="1" customWidth="1"/>
    <col min="3071" max="3071" width="33.140625" style="1" customWidth="1"/>
    <col min="3072" max="3072" width="39.7109375" style="1" customWidth="1"/>
    <col min="3073" max="3073" width="22.140625" style="1" customWidth="1"/>
    <col min="3074" max="3074" width="25.7109375" style="1" customWidth="1"/>
    <col min="3075" max="3075" width="12.42578125" style="1" customWidth="1"/>
    <col min="3076" max="3076" width="18.28515625" style="1" bestFit="1" customWidth="1"/>
    <col min="3077" max="3077" width="11.5703125" style="1" bestFit="1" customWidth="1"/>
    <col min="3078" max="3078" width="18.28515625" style="1" bestFit="1" customWidth="1"/>
    <col min="3079" max="3082" width="14.85546875" style="1" bestFit="1" customWidth="1"/>
    <col min="3083" max="3083" width="15.85546875" style="1" bestFit="1" customWidth="1"/>
    <col min="3084" max="3084" width="16.5703125" style="1" bestFit="1" customWidth="1"/>
    <col min="3085" max="3085" width="10" style="1" bestFit="1" customWidth="1"/>
    <col min="3086" max="3325" width="11.42578125" style="1"/>
    <col min="3326" max="3326" width="4.7109375" style="1" customWidth="1"/>
    <col min="3327" max="3327" width="33.140625" style="1" customWidth="1"/>
    <col min="3328" max="3328" width="39.7109375" style="1" customWidth="1"/>
    <col min="3329" max="3329" width="22.140625" style="1" customWidth="1"/>
    <col min="3330" max="3330" width="25.7109375" style="1" customWidth="1"/>
    <col min="3331" max="3331" width="12.42578125" style="1" customWidth="1"/>
    <col min="3332" max="3332" width="18.28515625" style="1" bestFit="1" customWidth="1"/>
    <col min="3333" max="3333" width="11.5703125" style="1" bestFit="1" customWidth="1"/>
    <col min="3334" max="3334" width="18.28515625" style="1" bestFit="1" customWidth="1"/>
    <col min="3335" max="3338" width="14.85546875" style="1" bestFit="1" customWidth="1"/>
    <col min="3339" max="3339" width="15.85546875" style="1" bestFit="1" customWidth="1"/>
    <col min="3340" max="3340" width="16.5703125" style="1" bestFit="1" customWidth="1"/>
    <col min="3341" max="3341" width="10" style="1" bestFit="1" customWidth="1"/>
    <col min="3342" max="3581" width="11.42578125" style="1"/>
    <col min="3582" max="3582" width="4.7109375" style="1" customWidth="1"/>
    <col min="3583" max="3583" width="33.140625" style="1" customWidth="1"/>
    <col min="3584" max="3584" width="39.7109375" style="1" customWidth="1"/>
    <col min="3585" max="3585" width="22.140625" style="1" customWidth="1"/>
    <col min="3586" max="3586" width="25.7109375" style="1" customWidth="1"/>
    <col min="3587" max="3587" width="12.42578125" style="1" customWidth="1"/>
    <col min="3588" max="3588" width="18.28515625" style="1" bestFit="1" customWidth="1"/>
    <col min="3589" max="3589" width="11.5703125" style="1" bestFit="1" customWidth="1"/>
    <col min="3590" max="3590" width="18.28515625" style="1" bestFit="1" customWidth="1"/>
    <col min="3591" max="3594" width="14.85546875" style="1" bestFit="1" customWidth="1"/>
    <col min="3595" max="3595" width="15.85546875" style="1" bestFit="1" customWidth="1"/>
    <col min="3596" max="3596" width="16.5703125" style="1" bestFit="1" customWidth="1"/>
    <col min="3597" max="3597" width="10" style="1" bestFit="1" customWidth="1"/>
    <col min="3598" max="3837" width="11.42578125" style="1"/>
    <col min="3838" max="3838" width="4.7109375" style="1" customWidth="1"/>
    <col min="3839" max="3839" width="33.140625" style="1" customWidth="1"/>
    <col min="3840" max="3840" width="39.7109375" style="1" customWidth="1"/>
    <col min="3841" max="3841" width="22.140625" style="1" customWidth="1"/>
    <col min="3842" max="3842" width="25.7109375" style="1" customWidth="1"/>
    <col min="3843" max="3843" width="12.42578125" style="1" customWidth="1"/>
    <col min="3844" max="3844" width="18.28515625" style="1" bestFit="1" customWidth="1"/>
    <col min="3845" max="3845" width="11.5703125" style="1" bestFit="1" customWidth="1"/>
    <col min="3846" max="3846" width="18.28515625" style="1" bestFit="1" customWidth="1"/>
    <col min="3847" max="3850" width="14.85546875" style="1" bestFit="1" customWidth="1"/>
    <col min="3851" max="3851" width="15.85546875" style="1" bestFit="1" customWidth="1"/>
    <col min="3852" max="3852" width="16.5703125" style="1" bestFit="1" customWidth="1"/>
    <col min="3853" max="3853" width="10" style="1" bestFit="1" customWidth="1"/>
    <col min="3854" max="4093" width="11.42578125" style="1"/>
    <col min="4094" max="4094" width="4.7109375" style="1" customWidth="1"/>
    <col min="4095" max="4095" width="33.140625" style="1" customWidth="1"/>
    <col min="4096" max="4096" width="39.7109375" style="1" customWidth="1"/>
    <col min="4097" max="4097" width="22.140625" style="1" customWidth="1"/>
    <col min="4098" max="4098" width="25.7109375" style="1" customWidth="1"/>
    <col min="4099" max="4099" width="12.42578125" style="1" customWidth="1"/>
    <col min="4100" max="4100" width="18.28515625" style="1" bestFit="1" customWidth="1"/>
    <col min="4101" max="4101" width="11.5703125" style="1" bestFit="1" customWidth="1"/>
    <col min="4102" max="4102" width="18.28515625" style="1" bestFit="1" customWidth="1"/>
    <col min="4103" max="4106" width="14.85546875" style="1" bestFit="1" customWidth="1"/>
    <col min="4107" max="4107" width="15.85546875" style="1" bestFit="1" customWidth="1"/>
    <col min="4108" max="4108" width="16.5703125" style="1" bestFit="1" customWidth="1"/>
    <col min="4109" max="4109" width="10" style="1" bestFit="1" customWidth="1"/>
    <col min="4110" max="4349" width="11.42578125" style="1"/>
    <col min="4350" max="4350" width="4.7109375" style="1" customWidth="1"/>
    <col min="4351" max="4351" width="33.140625" style="1" customWidth="1"/>
    <col min="4352" max="4352" width="39.7109375" style="1" customWidth="1"/>
    <col min="4353" max="4353" width="22.140625" style="1" customWidth="1"/>
    <col min="4354" max="4354" width="25.7109375" style="1" customWidth="1"/>
    <col min="4355" max="4355" width="12.42578125" style="1" customWidth="1"/>
    <col min="4356" max="4356" width="18.28515625" style="1" bestFit="1" customWidth="1"/>
    <col min="4357" max="4357" width="11.5703125" style="1" bestFit="1" customWidth="1"/>
    <col min="4358" max="4358" width="18.28515625" style="1" bestFit="1" customWidth="1"/>
    <col min="4359" max="4362" width="14.85546875" style="1" bestFit="1" customWidth="1"/>
    <col min="4363" max="4363" width="15.85546875" style="1" bestFit="1" customWidth="1"/>
    <col min="4364" max="4364" width="16.5703125" style="1" bestFit="1" customWidth="1"/>
    <col min="4365" max="4365" width="10" style="1" bestFit="1" customWidth="1"/>
    <col min="4366" max="4605" width="11.42578125" style="1"/>
    <col min="4606" max="4606" width="4.7109375" style="1" customWidth="1"/>
    <col min="4607" max="4607" width="33.140625" style="1" customWidth="1"/>
    <col min="4608" max="4608" width="39.7109375" style="1" customWidth="1"/>
    <col min="4609" max="4609" width="22.140625" style="1" customWidth="1"/>
    <col min="4610" max="4610" width="25.7109375" style="1" customWidth="1"/>
    <col min="4611" max="4611" width="12.42578125" style="1" customWidth="1"/>
    <col min="4612" max="4612" width="18.28515625" style="1" bestFit="1" customWidth="1"/>
    <col min="4613" max="4613" width="11.5703125" style="1" bestFit="1" customWidth="1"/>
    <col min="4614" max="4614" width="18.28515625" style="1" bestFit="1" customWidth="1"/>
    <col min="4615" max="4618" width="14.85546875" style="1" bestFit="1" customWidth="1"/>
    <col min="4619" max="4619" width="15.85546875" style="1" bestFit="1" customWidth="1"/>
    <col min="4620" max="4620" width="16.5703125" style="1" bestFit="1" customWidth="1"/>
    <col min="4621" max="4621" width="10" style="1" bestFit="1" customWidth="1"/>
    <col min="4622" max="4861" width="11.42578125" style="1"/>
    <col min="4862" max="4862" width="4.7109375" style="1" customWidth="1"/>
    <col min="4863" max="4863" width="33.140625" style="1" customWidth="1"/>
    <col min="4864" max="4864" width="39.7109375" style="1" customWidth="1"/>
    <col min="4865" max="4865" width="22.140625" style="1" customWidth="1"/>
    <col min="4866" max="4866" width="25.7109375" style="1" customWidth="1"/>
    <col min="4867" max="4867" width="12.42578125" style="1" customWidth="1"/>
    <col min="4868" max="4868" width="18.28515625" style="1" bestFit="1" customWidth="1"/>
    <col min="4869" max="4869" width="11.5703125" style="1" bestFit="1" customWidth="1"/>
    <col min="4870" max="4870" width="18.28515625" style="1" bestFit="1" customWidth="1"/>
    <col min="4871" max="4874" width="14.85546875" style="1" bestFit="1" customWidth="1"/>
    <col min="4875" max="4875" width="15.85546875" style="1" bestFit="1" customWidth="1"/>
    <col min="4876" max="4876" width="16.5703125" style="1" bestFit="1" customWidth="1"/>
    <col min="4877" max="4877" width="10" style="1" bestFit="1" customWidth="1"/>
    <col min="4878" max="5117" width="11.42578125" style="1"/>
    <col min="5118" max="5118" width="4.7109375" style="1" customWidth="1"/>
    <col min="5119" max="5119" width="33.140625" style="1" customWidth="1"/>
    <col min="5120" max="5120" width="39.7109375" style="1" customWidth="1"/>
    <col min="5121" max="5121" width="22.140625" style="1" customWidth="1"/>
    <col min="5122" max="5122" width="25.7109375" style="1" customWidth="1"/>
    <col min="5123" max="5123" width="12.42578125" style="1" customWidth="1"/>
    <col min="5124" max="5124" width="18.28515625" style="1" bestFit="1" customWidth="1"/>
    <col min="5125" max="5125" width="11.5703125" style="1" bestFit="1" customWidth="1"/>
    <col min="5126" max="5126" width="18.28515625" style="1" bestFit="1" customWidth="1"/>
    <col min="5127" max="5130" width="14.85546875" style="1" bestFit="1" customWidth="1"/>
    <col min="5131" max="5131" width="15.85546875" style="1" bestFit="1" customWidth="1"/>
    <col min="5132" max="5132" width="16.5703125" style="1" bestFit="1" customWidth="1"/>
    <col min="5133" max="5133" width="10" style="1" bestFit="1" customWidth="1"/>
    <col min="5134" max="5373" width="11.42578125" style="1"/>
    <col min="5374" max="5374" width="4.7109375" style="1" customWidth="1"/>
    <col min="5375" max="5375" width="33.140625" style="1" customWidth="1"/>
    <col min="5376" max="5376" width="39.7109375" style="1" customWidth="1"/>
    <col min="5377" max="5377" width="22.140625" style="1" customWidth="1"/>
    <col min="5378" max="5378" width="25.7109375" style="1" customWidth="1"/>
    <col min="5379" max="5379" width="12.42578125" style="1" customWidth="1"/>
    <col min="5380" max="5380" width="18.28515625" style="1" bestFit="1" customWidth="1"/>
    <col min="5381" max="5381" width="11.5703125" style="1" bestFit="1" customWidth="1"/>
    <col min="5382" max="5382" width="18.28515625" style="1" bestFit="1" customWidth="1"/>
    <col min="5383" max="5386" width="14.85546875" style="1" bestFit="1" customWidth="1"/>
    <col min="5387" max="5387" width="15.85546875" style="1" bestFit="1" customWidth="1"/>
    <col min="5388" max="5388" width="16.5703125" style="1" bestFit="1" customWidth="1"/>
    <col min="5389" max="5389" width="10" style="1" bestFit="1" customWidth="1"/>
    <col min="5390" max="5629" width="11.42578125" style="1"/>
    <col min="5630" max="5630" width="4.7109375" style="1" customWidth="1"/>
    <col min="5631" max="5631" width="33.140625" style="1" customWidth="1"/>
    <col min="5632" max="5632" width="39.7109375" style="1" customWidth="1"/>
    <col min="5633" max="5633" width="22.140625" style="1" customWidth="1"/>
    <col min="5634" max="5634" width="25.7109375" style="1" customWidth="1"/>
    <col min="5635" max="5635" width="12.42578125" style="1" customWidth="1"/>
    <col min="5636" max="5636" width="18.28515625" style="1" bestFit="1" customWidth="1"/>
    <col min="5637" max="5637" width="11.5703125" style="1" bestFit="1" customWidth="1"/>
    <col min="5638" max="5638" width="18.28515625" style="1" bestFit="1" customWidth="1"/>
    <col min="5639" max="5642" width="14.85546875" style="1" bestFit="1" customWidth="1"/>
    <col min="5643" max="5643" width="15.85546875" style="1" bestFit="1" customWidth="1"/>
    <col min="5644" max="5644" width="16.5703125" style="1" bestFit="1" customWidth="1"/>
    <col min="5645" max="5645" width="10" style="1" bestFit="1" customWidth="1"/>
    <col min="5646" max="5885" width="11.42578125" style="1"/>
    <col min="5886" max="5886" width="4.7109375" style="1" customWidth="1"/>
    <col min="5887" max="5887" width="33.140625" style="1" customWidth="1"/>
    <col min="5888" max="5888" width="39.7109375" style="1" customWidth="1"/>
    <col min="5889" max="5889" width="22.140625" style="1" customWidth="1"/>
    <col min="5890" max="5890" width="25.7109375" style="1" customWidth="1"/>
    <col min="5891" max="5891" width="12.42578125" style="1" customWidth="1"/>
    <col min="5892" max="5892" width="18.28515625" style="1" bestFit="1" customWidth="1"/>
    <col min="5893" max="5893" width="11.5703125" style="1" bestFit="1" customWidth="1"/>
    <col min="5894" max="5894" width="18.28515625" style="1" bestFit="1" customWidth="1"/>
    <col min="5895" max="5898" width="14.85546875" style="1" bestFit="1" customWidth="1"/>
    <col min="5899" max="5899" width="15.85546875" style="1" bestFit="1" customWidth="1"/>
    <col min="5900" max="5900" width="16.5703125" style="1" bestFit="1" customWidth="1"/>
    <col min="5901" max="5901" width="10" style="1" bestFit="1" customWidth="1"/>
    <col min="5902" max="6141" width="11.42578125" style="1"/>
    <col min="6142" max="6142" width="4.7109375" style="1" customWidth="1"/>
    <col min="6143" max="6143" width="33.140625" style="1" customWidth="1"/>
    <col min="6144" max="6144" width="39.7109375" style="1" customWidth="1"/>
    <col min="6145" max="6145" width="22.140625" style="1" customWidth="1"/>
    <col min="6146" max="6146" width="25.7109375" style="1" customWidth="1"/>
    <col min="6147" max="6147" width="12.42578125" style="1" customWidth="1"/>
    <col min="6148" max="6148" width="18.28515625" style="1" bestFit="1" customWidth="1"/>
    <col min="6149" max="6149" width="11.5703125" style="1" bestFit="1" customWidth="1"/>
    <col min="6150" max="6150" width="18.28515625" style="1" bestFit="1" customWidth="1"/>
    <col min="6151" max="6154" width="14.85546875" style="1" bestFit="1" customWidth="1"/>
    <col min="6155" max="6155" width="15.85546875" style="1" bestFit="1" customWidth="1"/>
    <col min="6156" max="6156" width="16.5703125" style="1" bestFit="1" customWidth="1"/>
    <col min="6157" max="6157" width="10" style="1" bestFit="1" customWidth="1"/>
    <col min="6158" max="6397" width="11.42578125" style="1"/>
    <col min="6398" max="6398" width="4.7109375" style="1" customWidth="1"/>
    <col min="6399" max="6399" width="33.140625" style="1" customWidth="1"/>
    <col min="6400" max="6400" width="39.7109375" style="1" customWidth="1"/>
    <col min="6401" max="6401" width="22.140625" style="1" customWidth="1"/>
    <col min="6402" max="6402" width="25.7109375" style="1" customWidth="1"/>
    <col min="6403" max="6403" width="12.42578125" style="1" customWidth="1"/>
    <col min="6404" max="6404" width="18.28515625" style="1" bestFit="1" customWidth="1"/>
    <col min="6405" max="6405" width="11.5703125" style="1" bestFit="1" customWidth="1"/>
    <col min="6406" max="6406" width="18.28515625" style="1" bestFit="1" customWidth="1"/>
    <col min="6407" max="6410" width="14.85546875" style="1" bestFit="1" customWidth="1"/>
    <col min="6411" max="6411" width="15.85546875" style="1" bestFit="1" customWidth="1"/>
    <col min="6412" max="6412" width="16.5703125" style="1" bestFit="1" customWidth="1"/>
    <col min="6413" max="6413" width="10" style="1" bestFit="1" customWidth="1"/>
    <col min="6414" max="6653" width="11.42578125" style="1"/>
    <col min="6654" max="6654" width="4.7109375" style="1" customWidth="1"/>
    <col min="6655" max="6655" width="33.140625" style="1" customWidth="1"/>
    <col min="6656" max="6656" width="39.7109375" style="1" customWidth="1"/>
    <col min="6657" max="6657" width="22.140625" style="1" customWidth="1"/>
    <col min="6658" max="6658" width="25.7109375" style="1" customWidth="1"/>
    <col min="6659" max="6659" width="12.42578125" style="1" customWidth="1"/>
    <col min="6660" max="6660" width="18.28515625" style="1" bestFit="1" customWidth="1"/>
    <col min="6661" max="6661" width="11.5703125" style="1" bestFit="1" customWidth="1"/>
    <col min="6662" max="6662" width="18.28515625" style="1" bestFit="1" customWidth="1"/>
    <col min="6663" max="6666" width="14.85546875" style="1" bestFit="1" customWidth="1"/>
    <col min="6667" max="6667" width="15.85546875" style="1" bestFit="1" customWidth="1"/>
    <col min="6668" max="6668" width="16.5703125" style="1" bestFit="1" customWidth="1"/>
    <col min="6669" max="6669" width="10" style="1" bestFit="1" customWidth="1"/>
    <col min="6670" max="6909" width="11.42578125" style="1"/>
    <col min="6910" max="6910" width="4.7109375" style="1" customWidth="1"/>
    <col min="6911" max="6911" width="33.140625" style="1" customWidth="1"/>
    <col min="6912" max="6912" width="39.7109375" style="1" customWidth="1"/>
    <col min="6913" max="6913" width="22.140625" style="1" customWidth="1"/>
    <col min="6914" max="6914" width="25.7109375" style="1" customWidth="1"/>
    <col min="6915" max="6915" width="12.42578125" style="1" customWidth="1"/>
    <col min="6916" max="6916" width="18.28515625" style="1" bestFit="1" customWidth="1"/>
    <col min="6917" max="6917" width="11.5703125" style="1" bestFit="1" customWidth="1"/>
    <col min="6918" max="6918" width="18.28515625" style="1" bestFit="1" customWidth="1"/>
    <col min="6919" max="6922" width="14.85546875" style="1" bestFit="1" customWidth="1"/>
    <col min="6923" max="6923" width="15.85546875" style="1" bestFit="1" customWidth="1"/>
    <col min="6924" max="6924" width="16.5703125" style="1" bestFit="1" customWidth="1"/>
    <col min="6925" max="6925" width="10" style="1" bestFit="1" customWidth="1"/>
    <col min="6926" max="7165" width="11.42578125" style="1"/>
    <col min="7166" max="7166" width="4.7109375" style="1" customWidth="1"/>
    <col min="7167" max="7167" width="33.140625" style="1" customWidth="1"/>
    <col min="7168" max="7168" width="39.7109375" style="1" customWidth="1"/>
    <col min="7169" max="7169" width="22.140625" style="1" customWidth="1"/>
    <col min="7170" max="7170" width="25.7109375" style="1" customWidth="1"/>
    <col min="7171" max="7171" width="12.42578125" style="1" customWidth="1"/>
    <col min="7172" max="7172" width="18.28515625" style="1" bestFit="1" customWidth="1"/>
    <col min="7173" max="7173" width="11.5703125" style="1" bestFit="1" customWidth="1"/>
    <col min="7174" max="7174" width="18.28515625" style="1" bestFit="1" customWidth="1"/>
    <col min="7175" max="7178" width="14.85546875" style="1" bestFit="1" customWidth="1"/>
    <col min="7179" max="7179" width="15.85546875" style="1" bestFit="1" customWidth="1"/>
    <col min="7180" max="7180" width="16.5703125" style="1" bestFit="1" customWidth="1"/>
    <col min="7181" max="7181" width="10" style="1" bestFit="1" customWidth="1"/>
    <col min="7182" max="7421" width="11.42578125" style="1"/>
    <col min="7422" max="7422" width="4.7109375" style="1" customWidth="1"/>
    <col min="7423" max="7423" width="33.140625" style="1" customWidth="1"/>
    <col min="7424" max="7424" width="39.7109375" style="1" customWidth="1"/>
    <col min="7425" max="7425" width="22.140625" style="1" customWidth="1"/>
    <col min="7426" max="7426" width="25.7109375" style="1" customWidth="1"/>
    <col min="7427" max="7427" width="12.42578125" style="1" customWidth="1"/>
    <col min="7428" max="7428" width="18.28515625" style="1" bestFit="1" customWidth="1"/>
    <col min="7429" max="7429" width="11.5703125" style="1" bestFit="1" customWidth="1"/>
    <col min="7430" max="7430" width="18.28515625" style="1" bestFit="1" customWidth="1"/>
    <col min="7431" max="7434" width="14.85546875" style="1" bestFit="1" customWidth="1"/>
    <col min="7435" max="7435" width="15.85546875" style="1" bestFit="1" customWidth="1"/>
    <col min="7436" max="7436" width="16.5703125" style="1" bestFit="1" customWidth="1"/>
    <col min="7437" max="7437" width="10" style="1" bestFit="1" customWidth="1"/>
    <col min="7438" max="7677" width="11.42578125" style="1"/>
    <col min="7678" max="7678" width="4.7109375" style="1" customWidth="1"/>
    <col min="7679" max="7679" width="33.140625" style="1" customWidth="1"/>
    <col min="7680" max="7680" width="39.7109375" style="1" customWidth="1"/>
    <col min="7681" max="7681" width="22.140625" style="1" customWidth="1"/>
    <col min="7682" max="7682" width="25.7109375" style="1" customWidth="1"/>
    <col min="7683" max="7683" width="12.42578125" style="1" customWidth="1"/>
    <col min="7684" max="7684" width="18.28515625" style="1" bestFit="1" customWidth="1"/>
    <col min="7685" max="7685" width="11.5703125" style="1" bestFit="1" customWidth="1"/>
    <col min="7686" max="7686" width="18.28515625" style="1" bestFit="1" customWidth="1"/>
    <col min="7687" max="7690" width="14.85546875" style="1" bestFit="1" customWidth="1"/>
    <col min="7691" max="7691" width="15.85546875" style="1" bestFit="1" customWidth="1"/>
    <col min="7692" max="7692" width="16.5703125" style="1" bestFit="1" customWidth="1"/>
    <col min="7693" max="7693" width="10" style="1" bestFit="1" customWidth="1"/>
    <col min="7694" max="7933" width="11.42578125" style="1"/>
    <col min="7934" max="7934" width="4.7109375" style="1" customWidth="1"/>
    <col min="7935" max="7935" width="33.140625" style="1" customWidth="1"/>
    <col min="7936" max="7936" width="39.7109375" style="1" customWidth="1"/>
    <col min="7937" max="7937" width="22.140625" style="1" customWidth="1"/>
    <col min="7938" max="7938" width="25.7109375" style="1" customWidth="1"/>
    <col min="7939" max="7939" width="12.42578125" style="1" customWidth="1"/>
    <col min="7940" max="7940" width="18.28515625" style="1" bestFit="1" customWidth="1"/>
    <col min="7941" max="7941" width="11.5703125" style="1" bestFit="1" customWidth="1"/>
    <col min="7942" max="7942" width="18.28515625" style="1" bestFit="1" customWidth="1"/>
    <col min="7943" max="7946" width="14.85546875" style="1" bestFit="1" customWidth="1"/>
    <col min="7947" max="7947" width="15.85546875" style="1" bestFit="1" customWidth="1"/>
    <col min="7948" max="7948" width="16.5703125" style="1" bestFit="1" customWidth="1"/>
    <col min="7949" max="7949" width="10" style="1" bestFit="1" customWidth="1"/>
    <col min="7950" max="8189" width="11.42578125" style="1"/>
    <col min="8190" max="8190" width="4.7109375" style="1" customWidth="1"/>
    <col min="8191" max="8191" width="33.140625" style="1" customWidth="1"/>
    <col min="8192" max="8192" width="39.7109375" style="1" customWidth="1"/>
    <col min="8193" max="8193" width="22.140625" style="1" customWidth="1"/>
    <col min="8194" max="8194" width="25.7109375" style="1" customWidth="1"/>
    <col min="8195" max="8195" width="12.42578125" style="1" customWidth="1"/>
    <col min="8196" max="8196" width="18.28515625" style="1" bestFit="1" customWidth="1"/>
    <col min="8197" max="8197" width="11.5703125" style="1" bestFit="1" customWidth="1"/>
    <col min="8198" max="8198" width="18.28515625" style="1" bestFit="1" customWidth="1"/>
    <col min="8199" max="8202" width="14.85546875" style="1" bestFit="1" customWidth="1"/>
    <col min="8203" max="8203" width="15.85546875" style="1" bestFit="1" customWidth="1"/>
    <col min="8204" max="8204" width="16.5703125" style="1" bestFit="1" customWidth="1"/>
    <col min="8205" max="8205" width="10" style="1" bestFit="1" customWidth="1"/>
    <col min="8206" max="8445" width="11.42578125" style="1"/>
    <col min="8446" max="8446" width="4.7109375" style="1" customWidth="1"/>
    <col min="8447" max="8447" width="33.140625" style="1" customWidth="1"/>
    <col min="8448" max="8448" width="39.7109375" style="1" customWidth="1"/>
    <col min="8449" max="8449" width="22.140625" style="1" customWidth="1"/>
    <col min="8450" max="8450" width="25.7109375" style="1" customWidth="1"/>
    <col min="8451" max="8451" width="12.42578125" style="1" customWidth="1"/>
    <col min="8452" max="8452" width="18.28515625" style="1" bestFit="1" customWidth="1"/>
    <col min="8453" max="8453" width="11.5703125" style="1" bestFit="1" customWidth="1"/>
    <col min="8454" max="8454" width="18.28515625" style="1" bestFit="1" customWidth="1"/>
    <col min="8455" max="8458" width="14.85546875" style="1" bestFit="1" customWidth="1"/>
    <col min="8459" max="8459" width="15.85546875" style="1" bestFit="1" customWidth="1"/>
    <col min="8460" max="8460" width="16.5703125" style="1" bestFit="1" customWidth="1"/>
    <col min="8461" max="8461" width="10" style="1" bestFit="1" customWidth="1"/>
    <col min="8462" max="8701" width="11.42578125" style="1"/>
    <col min="8702" max="8702" width="4.7109375" style="1" customWidth="1"/>
    <col min="8703" max="8703" width="33.140625" style="1" customWidth="1"/>
    <col min="8704" max="8704" width="39.7109375" style="1" customWidth="1"/>
    <col min="8705" max="8705" width="22.140625" style="1" customWidth="1"/>
    <col min="8706" max="8706" width="25.7109375" style="1" customWidth="1"/>
    <col min="8707" max="8707" width="12.42578125" style="1" customWidth="1"/>
    <col min="8708" max="8708" width="18.28515625" style="1" bestFit="1" customWidth="1"/>
    <col min="8709" max="8709" width="11.5703125" style="1" bestFit="1" customWidth="1"/>
    <col min="8710" max="8710" width="18.28515625" style="1" bestFit="1" customWidth="1"/>
    <col min="8711" max="8714" width="14.85546875" style="1" bestFit="1" customWidth="1"/>
    <col min="8715" max="8715" width="15.85546875" style="1" bestFit="1" customWidth="1"/>
    <col min="8716" max="8716" width="16.5703125" style="1" bestFit="1" customWidth="1"/>
    <col min="8717" max="8717" width="10" style="1" bestFit="1" customWidth="1"/>
    <col min="8718" max="8957" width="11.42578125" style="1"/>
    <col min="8958" max="8958" width="4.7109375" style="1" customWidth="1"/>
    <col min="8959" max="8959" width="33.140625" style="1" customWidth="1"/>
    <col min="8960" max="8960" width="39.7109375" style="1" customWidth="1"/>
    <col min="8961" max="8961" width="22.140625" style="1" customWidth="1"/>
    <col min="8962" max="8962" width="25.7109375" style="1" customWidth="1"/>
    <col min="8963" max="8963" width="12.42578125" style="1" customWidth="1"/>
    <col min="8964" max="8964" width="18.28515625" style="1" bestFit="1" customWidth="1"/>
    <col min="8965" max="8965" width="11.5703125" style="1" bestFit="1" customWidth="1"/>
    <col min="8966" max="8966" width="18.28515625" style="1" bestFit="1" customWidth="1"/>
    <col min="8967" max="8970" width="14.85546875" style="1" bestFit="1" customWidth="1"/>
    <col min="8971" max="8971" width="15.85546875" style="1" bestFit="1" customWidth="1"/>
    <col min="8972" max="8972" width="16.5703125" style="1" bestFit="1" customWidth="1"/>
    <col min="8973" max="8973" width="10" style="1" bestFit="1" customWidth="1"/>
    <col min="8974" max="9213" width="11.42578125" style="1"/>
    <col min="9214" max="9214" width="4.7109375" style="1" customWidth="1"/>
    <col min="9215" max="9215" width="33.140625" style="1" customWidth="1"/>
    <col min="9216" max="9216" width="39.7109375" style="1" customWidth="1"/>
    <col min="9217" max="9217" width="22.140625" style="1" customWidth="1"/>
    <col min="9218" max="9218" width="25.7109375" style="1" customWidth="1"/>
    <col min="9219" max="9219" width="12.42578125" style="1" customWidth="1"/>
    <col min="9220" max="9220" width="18.28515625" style="1" bestFit="1" customWidth="1"/>
    <col min="9221" max="9221" width="11.5703125" style="1" bestFit="1" customWidth="1"/>
    <col min="9222" max="9222" width="18.28515625" style="1" bestFit="1" customWidth="1"/>
    <col min="9223" max="9226" width="14.85546875" style="1" bestFit="1" customWidth="1"/>
    <col min="9227" max="9227" width="15.85546875" style="1" bestFit="1" customWidth="1"/>
    <col min="9228" max="9228" width="16.5703125" style="1" bestFit="1" customWidth="1"/>
    <col min="9229" max="9229" width="10" style="1" bestFit="1" customWidth="1"/>
    <col min="9230" max="9469" width="11.42578125" style="1"/>
    <col min="9470" max="9470" width="4.7109375" style="1" customWidth="1"/>
    <col min="9471" max="9471" width="33.140625" style="1" customWidth="1"/>
    <col min="9472" max="9472" width="39.7109375" style="1" customWidth="1"/>
    <col min="9473" max="9473" width="22.140625" style="1" customWidth="1"/>
    <col min="9474" max="9474" width="25.7109375" style="1" customWidth="1"/>
    <col min="9475" max="9475" width="12.42578125" style="1" customWidth="1"/>
    <col min="9476" max="9476" width="18.28515625" style="1" bestFit="1" customWidth="1"/>
    <col min="9477" max="9477" width="11.5703125" style="1" bestFit="1" customWidth="1"/>
    <col min="9478" max="9478" width="18.28515625" style="1" bestFit="1" customWidth="1"/>
    <col min="9479" max="9482" width="14.85546875" style="1" bestFit="1" customWidth="1"/>
    <col min="9483" max="9483" width="15.85546875" style="1" bestFit="1" customWidth="1"/>
    <col min="9484" max="9484" width="16.5703125" style="1" bestFit="1" customWidth="1"/>
    <col min="9485" max="9485" width="10" style="1" bestFit="1" customWidth="1"/>
    <col min="9486" max="9725" width="11.42578125" style="1"/>
    <col min="9726" max="9726" width="4.7109375" style="1" customWidth="1"/>
    <col min="9727" max="9727" width="33.140625" style="1" customWidth="1"/>
    <col min="9728" max="9728" width="39.7109375" style="1" customWidth="1"/>
    <col min="9729" max="9729" width="22.140625" style="1" customWidth="1"/>
    <col min="9730" max="9730" width="25.7109375" style="1" customWidth="1"/>
    <col min="9731" max="9731" width="12.42578125" style="1" customWidth="1"/>
    <col min="9732" max="9732" width="18.28515625" style="1" bestFit="1" customWidth="1"/>
    <col min="9733" max="9733" width="11.5703125" style="1" bestFit="1" customWidth="1"/>
    <col min="9734" max="9734" width="18.28515625" style="1" bestFit="1" customWidth="1"/>
    <col min="9735" max="9738" width="14.85546875" style="1" bestFit="1" customWidth="1"/>
    <col min="9739" max="9739" width="15.85546875" style="1" bestFit="1" customWidth="1"/>
    <col min="9740" max="9740" width="16.5703125" style="1" bestFit="1" customWidth="1"/>
    <col min="9741" max="9741" width="10" style="1" bestFit="1" customWidth="1"/>
    <col min="9742" max="9981" width="11.42578125" style="1"/>
    <col min="9982" max="9982" width="4.7109375" style="1" customWidth="1"/>
    <col min="9983" max="9983" width="33.140625" style="1" customWidth="1"/>
    <col min="9984" max="9984" width="39.7109375" style="1" customWidth="1"/>
    <col min="9985" max="9985" width="22.140625" style="1" customWidth="1"/>
    <col min="9986" max="9986" width="25.7109375" style="1" customWidth="1"/>
    <col min="9987" max="9987" width="12.42578125" style="1" customWidth="1"/>
    <col min="9988" max="9988" width="18.28515625" style="1" bestFit="1" customWidth="1"/>
    <col min="9989" max="9989" width="11.5703125" style="1" bestFit="1" customWidth="1"/>
    <col min="9990" max="9990" width="18.28515625" style="1" bestFit="1" customWidth="1"/>
    <col min="9991" max="9994" width="14.85546875" style="1" bestFit="1" customWidth="1"/>
    <col min="9995" max="9995" width="15.85546875" style="1" bestFit="1" customWidth="1"/>
    <col min="9996" max="9996" width="16.5703125" style="1" bestFit="1" customWidth="1"/>
    <col min="9997" max="9997" width="10" style="1" bestFit="1" customWidth="1"/>
    <col min="9998" max="10237" width="11.42578125" style="1"/>
    <col min="10238" max="10238" width="4.7109375" style="1" customWidth="1"/>
    <col min="10239" max="10239" width="33.140625" style="1" customWidth="1"/>
    <col min="10240" max="10240" width="39.7109375" style="1" customWidth="1"/>
    <col min="10241" max="10241" width="22.140625" style="1" customWidth="1"/>
    <col min="10242" max="10242" width="25.7109375" style="1" customWidth="1"/>
    <col min="10243" max="10243" width="12.42578125" style="1" customWidth="1"/>
    <col min="10244" max="10244" width="18.28515625" style="1" bestFit="1" customWidth="1"/>
    <col min="10245" max="10245" width="11.5703125" style="1" bestFit="1" customWidth="1"/>
    <col min="10246" max="10246" width="18.28515625" style="1" bestFit="1" customWidth="1"/>
    <col min="10247" max="10250" width="14.85546875" style="1" bestFit="1" customWidth="1"/>
    <col min="10251" max="10251" width="15.85546875" style="1" bestFit="1" customWidth="1"/>
    <col min="10252" max="10252" width="16.5703125" style="1" bestFit="1" customWidth="1"/>
    <col min="10253" max="10253" width="10" style="1" bestFit="1" customWidth="1"/>
    <col min="10254" max="10493" width="11.42578125" style="1"/>
    <col min="10494" max="10494" width="4.7109375" style="1" customWidth="1"/>
    <col min="10495" max="10495" width="33.140625" style="1" customWidth="1"/>
    <col min="10496" max="10496" width="39.7109375" style="1" customWidth="1"/>
    <col min="10497" max="10497" width="22.140625" style="1" customWidth="1"/>
    <col min="10498" max="10498" width="25.7109375" style="1" customWidth="1"/>
    <col min="10499" max="10499" width="12.42578125" style="1" customWidth="1"/>
    <col min="10500" max="10500" width="18.28515625" style="1" bestFit="1" customWidth="1"/>
    <col min="10501" max="10501" width="11.5703125" style="1" bestFit="1" customWidth="1"/>
    <col min="10502" max="10502" width="18.28515625" style="1" bestFit="1" customWidth="1"/>
    <col min="10503" max="10506" width="14.85546875" style="1" bestFit="1" customWidth="1"/>
    <col min="10507" max="10507" width="15.85546875" style="1" bestFit="1" customWidth="1"/>
    <col min="10508" max="10508" width="16.5703125" style="1" bestFit="1" customWidth="1"/>
    <col min="10509" max="10509" width="10" style="1" bestFit="1" customWidth="1"/>
    <col min="10510" max="10749" width="11.42578125" style="1"/>
    <col min="10750" max="10750" width="4.7109375" style="1" customWidth="1"/>
    <col min="10751" max="10751" width="33.140625" style="1" customWidth="1"/>
    <col min="10752" max="10752" width="39.7109375" style="1" customWidth="1"/>
    <col min="10753" max="10753" width="22.140625" style="1" customWidth="1"/>
    <col min="10754" max="10754" width="25.7109375" style="1" customWidth="1"/>
    <col min="10755" max="10755" width="12.42578125" style="1" customWidth="1"/>
    <col min="10756" max="10756" width="18.28515625" style="1" bestFit="1" customWidth="1"/>
    <col min="10757" max="10757" width="11.5703125" style="1" bestFit="1" customWidth="1"/>
    <col min="10758" max="10758" width="18.28515625" style="1" bestFit="1" customWidth="1"/>
    <col min="10759" max="10762" width="14.85546875" style="1" bestFit="1" customWidth="1"/>
    <col min="10763" max="10763" width="15.85546875" style="1" bestFit="1" customWidth="1"/>
    <col min="10764" max="10764" width="16.5703125" style="1" bestFit="1" customWidth="1"/>
    <col min="10765" max="10765" width="10" style="1" bestFit="1" customWidth="1"/>
    <col min="10766" max="11005" width="11.42578125" style="1"/>
    <col min="11006" max="11006" width="4.7109375" style="1" customWidth="1"/>
    <col min="11007" max="11007" width="33.140625" style="1" customWidth="1"/>
    <col min="11008" max="11008" width="39.7109375" style="1" customWidth="1"/>
    <col min="11009" max="11009" width="22.140625" style="1" customWidth="1"/>
    <col min="11010" max="11010" width="25.7109375" style="1" customWidth="1"/>
    <col min="11011" max="11011" width="12.42578125" style="1" customWidth="1"/>
    <col min="11012" max="11012" width="18.28515625" style="1" bestFit="1" customWidth="1"/>
    <col min="11013" max="11013" width="11.5703125" style="1" bestFit="1" customWidth="1"/>
    <col min="11014" max="11014" width="18.28515625" style="1" bestFit="1" customWidth="1"/>
    <col min="11015" max="11018" width="14.85546875" style="1" bestFit="1" customWidth="1"/>
    <col min="11019" max="11019" width="15.85546875" style="1" bestFit="1" customWidth="1"/>
    <col min="11020" max="11020" width="16.5703125" style="1" bestFit="1" customWidth="1"/>
    <col min="11021" max="11021" width="10" style="1" bestFit="1" customWidth="1"/>
    <col min="11022" max="11261" width="11.42578125" style="1"/>
    <col min="11262" max="11262" width="4.7109375" style="1" customWidth="1"/>
    <col min="11263" max="11263" width="33.140625" style="1" customWidth="1"/>
    <col min="11264" max="11264" width="39.7109375" style="1" customWidth="1"/>
    <col min="11265" max="11265" width="22.140625" style="1" customWidth="1"/>
    <col min="11266" max="11266" width="25.7109375" style="1" customWidth="1"/>
    <col min="11267" max="11267" width="12.42578125" style="1" customWidth="1"/>
    <col min="11268" max="11268" width="18.28515625" style="1" bestFit="1" customWidth="1"/>
    <col min="11269" max="11269" width="11.5703125" style="1" bestFit="1" customWidth="1"/>
    <col min="11270" max="11270" width="18.28515625" style="1" bestFit="1" customWidth="1"/>
    <col min="11271" max="11274" width="14.85546875" style="1" bestFit="1" customWidth="1"/>
    <col min="11275" max="11275" width="15.85546875" style="1" bestFit="1" customWidth="1"/>
    <col min="11276" max="11276" width="16.5703125" style="1" bestFit="1" customWidth="1"/>
    <col min="11277" max="11277" width="10" style="1" bestFit="1" customWidth="1"/>
    <col min="11278" max="11517" width="11.42578125" style="1"/>
    <col min="11518" max="11518" width="4.7109375" style="1" customWidth="1"/>
    <col min="11519" max="11519" width="33.140625" style="1" customWidth="1"/>
    <col min="11520" max="11520" width="39.7109375" style="1" customWidth="1"/>
    <col min="11521" max="11521" width="22.140625" style="1" customWidth="1"/>
    <col min="11522" max="11522" width="25.7109375" style="1" customWidth="1"/>
    <col min="11523" max="11523" width="12.42578125" style="1" customWidth="1"/>
    <col min="11524" max="11524" width="18.28515625" style="1" bestFit="1" customWidth="1"/>
    <col min="11525" max="11525" width="11.5703125" style="1" bestFit="1" customWidth="1"/>
    <col min="11526" max="11526" width="18.28515625" style="1" bestFit="1" customWidth="1"/>
    <col min="11527" max="11530" width="14.85546875" style="1" bestFit="1" customWidth="1"/>
    <col min="11531" max="11531" width="15.85546875" style="1" bestFit="1" customWidth="1"/>
    <col min="11532" max="11532" width="16.5703125" style="1" bestFit="1" customWidth="1"/>
    <col min="11533" max="11533" width="10" style="1" bestFit="1" customWidth="1"/>
    <col min="11534" max="11773" width="11.42578125" style="1"/>
    <col min="11774" max="11774" width="4.7109375" style="1" customWidth="1"/>
    <col min="11775" max="11775" width="33.140625" style="1" customWidth="1"/>
    <col min="11776" max="11776" width="39.7109375" style="1" customWidth="1"/>
    <col min="11777" max="11777" width="22.140625" style="1" customWidth="1"/>
    <col min="11778" max="11778" width="25.7109375" style="1" customWidth="1"/>
    <col min="11779" max="11779" width="12.42578125" style="1" customWidth="1"/>
    <col min="11780" max="11780" width="18.28515625" style="1" bestFit="1" customWidth="1"/>
    <col min="11781" max="11781" width="11.5703125" style="1" bestFit="1" customWidth="1"/>
    <col min="11782" max="11782" width="18.28515625" style="1" bestFit="1" customWidth="1"/>
    <col min="11783" max="11786" width="14.85546875" style="1" bestFit="1" customWidth="1"/>
    <col min="11787" max="11787" width="15.85546875" style="1" bestFit="1" customWidth="1"/>
    <col min="11788" max="11788" width="16.5703125" style="1" bestFit="1" customWidth="1"/>
    <col min="11789" max="11789" width="10" style="1" bestFit="1" customWidth="1"/>
    <col min="11790" max="12029" width="11.42578125" style="1"/>
    <col min="12030" max="12030" width="4.7109375" style="1" customWidth="1"/>
    <col min="12031" max="12031" width="33.140625" style="1" customWidth="1"/>
    <col min="12032" max="12032" width="39.7109375" style="1" customWidth="1"/>
    <col min="12033" max="12033" width="22.140625" style="1" customWidth="1"/>
    <col min="12034" max="12034" width="25.7109375" style="1" customWidth="1"/>
    <col min="12035" max="12035" width="12.42578125" style="1" customWidth="1"/>
    <col min="12036" max="12036" width="18.28515625" style="1" bestFit="1" customWidth="1"/>
    <col min="12037" max="12037" width="11.5703125" style="1" bestFit="1" customWidth="1"/>
    <col min="12038" max="12038" width="18.28515625" style="1" bestFit="1" customWidth="1"/>
    <col min="12039" max="12042" width="14.85546875" style="1" bestFit="1" customWidth="1"/>
    <col min="12043" max="12043" width="15.85546875" style="1" bestFit="1" customWidth="1"/>
    <col min="12044" max="12044" width="16.5703125" style="1" bestFit="1" customWidth="1"/>
    <col min="12045" max="12045" width="10" style="1" bestFit="1" customWidth="1"/>
    <col min="12046" max="12285" width="11.42578125" style="1"/>
    <col min="12286" max="12286" width="4.7109375" style="1" customWidth="1"/>
    <col min="12287" max="12287" width="33.140625" style="1" customWidth="1"/>
    <col min="12288" max="12288" width="39.7109375" style="1" customWidth="1"/>
    <col min="12289" max="12289" width="22.140625" style="1" customWidth="1"/>
    <col min="12290" max="12290" width="25.7109375" style="1" customWidth="1"/>
    <col min="12291" max="12291" width="12.42578125" style="1" customWidth="1"/>
    <col min="12292" max="12292" width="18.28515625" style="1" bestFit="1" customWidth="1"/>
    <col min="12293" max="12293" width="11.5703125" style="1" bestFit="1" customWidth="1"/>
    <col min="12294" max="12294" width="18.28515625" style="1" bestFit="1" customWidth="1"/>
    <col min="12295" max="12298" width="14.85546875" style="1" bestFit="1" customWidth="1"/>
    <col min="12299" max="12299" width="15.85546875" style="1" bestFit="1" customWidth="1"/>
    <col min="12300" max="12300" width="16.5703125" style="1" bestFit="1" customWidth="1"/>
    <col min="12301" max="12301" width="10" style="1" bestFit="1" customWidth="1"/>
    <col min="12302" max="12541" width="11.42578125" style="1"/>
    <col min="12542" max="12542" width="4.7109375" style="1" customWidth="1"/>
    <col min="12543" max="12543" width="33.140625" style="1" customWidth="1"/>
    <col min="12544" max="12544" width="39.7109375" style="1" customWidth="1"/>
    <col min="12545" max="12545" width="22.140625" style="1" customWidth="1"/>
    <col min="12546" max="12546" width="25.7109375" style="1" customWidth="1"/>
    <col min="12547" max="12547" width="12.42578125" style="1" customWidth="1"/>
    <col min="12548" max="12548" width="18.28515625" style="1" bestFit="1" customWidth="1"/>
    <col min="12549" max="12549" width="11.5703125" style="1" bestFit="1" customWidth="1"/>
    <col min="12550" max="12550" width="18.28515625" style="1" bestFit="1" customWidth="1"/>
    <col min="12551" max="12554" width="14.85546875" style="1" bestFit="1" customWidth="1"/>
    <col min="12555" max="12555" width="15.85546875" style="1" bestFit="1" customWidth="1"/>
    <col min="12556" max="12556" width="16.5703125" style="1" bestFit="1" customWidth="1"/>
    <col min="12557" max="12557" width="10" style="1" bestFit="1" customWidth="1"/>
    <col min="12558" max="12797" width="11.42578125" style="1"/>
    <col min="12798" max="12798" width="4.7109375" style="1" customWidth="1"/>
    <col min="12799" max="12799" width="33.140625" style="1" customWidth="1"/>
    <col min="12800" max="12800" width="39.7109375" style="1" customWidth="1"/>
    <col min="12801" max="12801" width="22.140625" style="1" customWidth="1"/>
    <col min="12802" max="12802" width="25.7109375" style="1" customWidth="1"/>
    <col min="12803" max="12803" width="12.42578125" style="1" customWidth="1"/>
    <col min="12804" max="12804" width="18.28515625" style="1" bestFit="1" customWidth="1"/>
    <col min="12805" max="12805" width="11.5703125" style="1" bestFit="1" customWidth="1"/>
    <col min="12806" max="12806" width="18.28515625" style="1" bestFit="1" customWidth="1"/>
    <col min="12807" max="12810" width="14.85546875" style="1" bestFit="1" customWidth="1"/>
    <col min="12811" max="12811" width="15.85546875" style="1" bestFit="1" customWidth="1"/>
    <col min="12812" max="12812" width="16.5703125" style="1" bestFit="1" customWidth="1"/>
    <col min="12813" max="12813" width="10" style="1" bestFit="1" customWidth="1"/>
    <col min="12814" max="13053" width="11.42578125" style="1"/>
    <col min="13054" max="13054" width="4.7109375" style="1" customWidth="1"/>
    <col min="13055" max="13055" width="33.140625" style="1" customWidth="1"/>
    <col min="13056" max="13056" width="39.7109375" style="1" customWidth="1"/>
    <col min="13057" max="13057" width="22.140625" style="1" customWidth="1"/>
    <col min="13058" max="13058" width="25.7109375" style="1" customWidth="1"/>
    <col min="13059" max="13059" width="12.42578125" style="1" customWidth="1"/>
    <col min="13060" max="13060" width="18.28515625" style="1" bestFit="1" customWidth="1"/>
    <col min="13061" max="13061" width="11.5703125" style="1" bestFit="1" customWidth="1"/>
    <col min="13062" max="13062" width="18.28515625" style="1" bestFit="1" customWidth="1"/>
    <col min="13063" max="13066" width="14.85546875" style="1" bestFit="1" customWidth="1"/>
    <col min="13067" max="13067" width="15.85546875" style="1" bestFit="1" customWidth="1"/>
    <col min="13068" max="13068" width="16.5703125" style="1" bestFit="1" customWidth="1"/>
    <col min="13069" max="13069" width="10" style="1" bestFit="1" customWidth="1"/>
    <col min="13070" max="13309" width="11.42578125" style="1"/>
    <col min="13310" max="13310" width="4.7109375" style="1" customWidth="1"/>
    <col min="13311" max="13311" width="33.140625" style="1" customWidth="1"/>
    <col min="13312" max="13312" width="39.7109375" style="1" customWidth="1"/>
    <col min="13313" max="13313" width="22.140625" style="1" customWidth="1"/>
    <col min="13314" max="13314" width="25.7109375" style="1" customWidth="1"/>
    <col min="13315" max="13315" width="12.42578125" style="1" customWidth="1"/>
    <col min="13316" max="13316" width="18.28515625" style="1" bestFit="1" customWidth="1"/>
    <col min="13317" max="13317" width="11.5703125" style="1" bestFit="1" customWidth="1"/>
    <col min="13318" max="13318" width="18.28515625" style="1" bestFit="1" customWidth="1"/>
    <col min="13319" max="13322" width="14.85546875" style="1" bestFit="1" customWidth="1"/>
    <col min="13323" max="13323" width="15.85546875" style="1" bestFit="1" customWidth="1"/>
    <col min="13324" max="13324" width="16.5703125" style="1" bestFit="1" customWidth="1"/>
    <col min="13325" max="13325" width="10" style="1" bestFit="1" customWidth="1"/>
    <col min="13326" max="13565" width="11.42578125" style="1"/>
    <col min="13566" max="13566" width="4.7109375" style="1" customWidth="1"/>
    <col min="13567" max="13567" width="33.140625" style="1" customWidth="1"/>
    <col min="13568" max="13568" width="39.7109375" style="1" customWidth="1"/>
    <col min="13569" max="13569" width="22.140625" style="1" customWidth="1"/>
    <col min="13570" max="13570" width="25.7109375" style="1" customWidth="1"/>
    <col min="13571" max="13571" width="12.42578125" style="1" customWidth="1"/>
    <col min="13572" max="13572" width="18.28515625" style="1" bestFit="1" customWidth="1"/>
    <col min="13573" max="13573" width="11.5703125" style="1" bestFit="1" customWidth="1"/>
    <col min="13574" max="13574" width="18.28515625" style="1" bestFit="1" customWidth="1"/>
    <col min="13575" max="13578" width="14.85546875" style="1" bestFit="1" customWidth="1"/>
    <col min="13579" max="13579" width="15.85546875" style="1" bestFit="1" customWidth="1"/>
    <col min="13580" max="13580" width="16.5703125" style="1" bestFit="1" customWidth="1"/>
    <col min="13581" max="13581" width="10" style="1" bestFit="1" customWidth="1"/>
    <col min="13582" max="13821" width="11.42578125" style="1"/>
    <col min="13822" max="13822" width="4.7109375" style="1" customWidth="1"/>
    <col min="13823" max="13823" width="33.140625" style="1" customWidth="1"/>
    <col min="13824" max="13824" width="39.7109375" style="1" customWidth="1"/>
    <col min="13825" max="13825" width="22.140625" style="1" customWidth="1"/>
    <col min="13826" max="13826" width="25.7109375" style="1" customWidth="1"/>
    <col min="13827" max="13827" width="12.42578125" style="1" customWidth="1"/>
    <col min="13828" max="13828" width="18.28515625" style="1" bestFit="1" customWidth="1"/>
    <col min="13829" max="13829" width="11.5703125" style="1" bestFit="1" customWidth="1"/>
    <col min="13830" max="13830" width="18.28515625" style="1" bestFit="1" customWidth="1"/>
    <col min="13831" max="13834" width="14.85546875" style="1" bestFit="1" customWidth="1"/>
    <col min="13835" max="13835" width="15.85546875" style="1" bestFit="1" customWidth="1"/>
    <col min="13836" max="13836" width="16.5703125" style="1" bestFit="1" customWidth="1"/>
    <col min="13837" max="13837" width="10" style="1" bestFit="1" customWidth="1"/>
    <col min="13838" max="14077" width="11.42578125" style="1"/>
    <col min="14078" max="14078" width="4.7109375" style="1" customWidth="1"/>
    <col min="14079" max="14079" width="33.140625" style="1" customWidth="1"/>
    <col min="14080" max="14080" width="39.7109375" style="1" customWidth="1"/>
    <col min="14081" max="14081" width="22.140625" style="1" customWidth="1"/>
    <col min="14082" max="14082" width="25.7109375" style="1" customWidth="1"/>
    <col min="14083" max="14083" width="12.42578125" style="1" customWidth="1"/>
    <col min="14084" max="14084" width="18.28515625" style="1" bestFit="1" customWidth="1"/>
    <col min="14085" max="14085" width="11.5703125" style="1" bestFit="1" customWidth="1"/>
    <col min="14086" max="14086" width="18.28515625" style="1" bestFit="1" customWidth="1"/>
    <col min="14087" max="14090" width="14.85546875" style="1" bestFit="1" customWidth="1"/>
    <col min="14091" max="14091" width="15.85546875" style="1" bestFit="1" customWidth="1"/>
    <col min="14092" max="14092" width="16.5703125" style="1" bestFit="1" customWidth="1"/>
    <col min="14093" max="14093" width="10" style="1" bestFit="1" customWidth="1"/>
    <col min="14094" max="14333" width="11.42578125" style="1"/>
    <col min="14334" max="14334" width="4.7109375" style="1" customWidth="1"/>
    <col min="14335" max="14335" width="33.140625" style="1" customWidth="1"/>
    <col min="14336" max="14336" width="39.7109375" style="1" customWidth="1"/>
    <col min="14337" max="14337" width="22.140625" style="1" customWidth="1"/>
    <col min="14338" max="14338" width="25.7109375" style="1" customWidth="1"/>
    <col min="14339" max="14339" width="12.42578125" style="1" customWidth="1"/>
    <col min="14340" max="14340" width="18.28515625" style="1" bestFit="1" customWidth="1"/>
    <col min="14341" max="14341" width="11.5703125" style="1" bestFit="1" customWidth="1"/>
    <col min="14342" max="14342" width="18.28515625" style="1" bestFit="1" customWidth="1"/>
    <col min="14343" max="14346" width="14.85546875" style="1" bestFit="1" customWidth="1"/>
    <col min="14347" max="14347" width="15.85546875" style="1" bestFit="1" customWidth="1"/>
    <col min="14348" max="14348" width="16.5703125" style="1" bestFit="1" customWidth="1"/>
    <col min="14349" max="14349" width="10" style="1" bestFit="1" customWidth="1"/>
    <col min="14350" max="14589" width="11.42578125" style="1"/>
    <col min="14590" max="14590" width="4.7109375" style="1" customWidth="1"/>
    <col min="14591" max="14591" width="33.140625" style="1" customWidth="1"/>
    <col min="14592" max="14592" width="39.7109375" style="1" customWidth="1"/>
    <col min="14593" max="14593" width="22.140625" style="1" customWidth="1"/>
    <col min="14594" max="14594" width="25.7109375" style="1" customWidth="1"/>
    <col min="14595" max="14595" width="12.42578125" style="1" customWidth="1"/>
    <col min="14596" max="14596" width="18.28515625" style="1" bestFit="1" customWidth="1"/>
    <col min="14597" max="14597" width="11.5703125" style="1" bestFit="1" customWidth="1"/>
    <col min="14598" max="14598" width="18.28515625" style="1" bestFit="1" customWidth="1"/>
    <col min="14599" max="14602" width="14.85546875" style="1" bestFit="1" customWidth="1"/>
    <col min="14603" max="14603" width="15.85546875" style="1" bestFit="1" customWidth="1"/>
    <col min="14604" max="14604" width="16.5703125" style="1" bestFit="1" customWidth="1"/>
    <col min="14605" max="14605" width="10" style="1" bestFit="1" customWidth="1"/>
    <col min="14606" max="14845" width="11.42578125" style="1"/>
    <col min="14846" max="14846" width="4.7109375" style="1" customWidth="1"/>
    <col min="14847" max="14847" width="33.140625" style="1" customWidth="1"/>
    <col min="14848" max="14848" width="39.7109375" style="1" customWidth="1"/>
    <col min="14849" max="14849" width="22.140625" style="1" customWidth="1"/>
    <col min="14850" max="14850" width="25.7109375" style="1" customWidth="1"/>
    <col min="14851" max="14851" width="12.42578125" style="1" customWidth="1"/>
    <col min="14852" max="14852" width="18.28515625" style="1" bestFit="1" customWidth="1"/>
    <col min="14853" max="14853" width="11.5703125" style="1" bestFit="1" customWidth="1"/>
    <col min="14854" max="14854" width="18.28515625" style="1" bestFit="1" customWidth="1"/>
    <col min="14855" max="14858" width="14.85546875" style="1" bestFit="1" customWidth="1"/>
    <col min="14859" max="14859" width="15.85546875" style="1" bestFit="1" customWidth="1"/>
    <col min="14860" max="14860" width="16.5703125" style="1" bestFit="1" customWidth="1"/>
    <col min="14861" max="14861" width="10" style="1" bestFit="1" customWidth="1"/>
    <col min="14862" max="15101" width="11.42578125" style="1"/>
    <col min="15102" max="15102" width="4.7109375" style="1" customWidth="1"/>
    <col min="15103" max="15103" width="33.140625" style="1" customWidth="1"/>
    <col min="15104" max="15104" width="39.7109375" style="1" customWidth="1"/>
    <col min="15105" max="15105" width="22.140625" style="1" customWidth="1"/>
    <col min="15106" max="15106" width="25.7109375" style="1" customWidth="1"/>
    <col min="15107" max="15107" width="12.42578125" style="1" customWidth="1"/>
    <col min="15108" max="15108" width="18.28515625" style="1" bestFit="1" customWidth="1"/>
    <col min="15109" max="15109" width="11.5703125" style="1" bestFit="1" customWidth="1"/>
    <col min="15110" max="15110" width="18.28515625" style="1" bestFit="1" customWidth="1"/>
    <col min="15111" max="15114" width="14.85546875" style="1" bestFit="1" customWidth="1"/>
    <col min="15115" max="15115" width="15.85546875" style="1" bestFit="1" customWidth="1"/>
    <col min="15116" max="15116" width="16.5703125" style="1" bestFit="1" customWidth="1"/>
    <col min="15117" max="15117" width="10" style="1" bestFit="1" customWidth="1"/>
    <col min="15118" max="15357" width="11.42578125" style="1"/>
    <col min="15358" max="15358" width="4.7109375" style="1" customWidth="1"/>
    <col min="15359" max="15359" width="33.140625" style="1" customWidth="1"/>
    <col min="15360" max="15360" width="39.7109375" style="1" customWidth="1"/>
    <col min="15361" max="15361" width="22.140625" style="1" customWidth="1"/>
    <col min="15362" max="15362" width="25.7109375" style="1" customWidth="1"/>
    <col min="15363" max="15363" width="12.42578125" style="1" customWidth="1"/>
    <col min="15364" max="15364" width="18.28515625" style="1" bestFit="1" customWidth="1"/>
    <col min="15365" max="15365" width="11.5703125" style="1" bestFit="1" customWidth="1"/>
    <col min="15366" max="15366" width="18.28515625" style="1" bestFit="1" customWidth="1"/>
    <col min="15367" max="15370" width="14.85546875" style="1" bestFit="1" customWidth="1"/>
    <col min="15371" max="15371" width="15.85546875" style="1" bestFit="1" customWidth="1"/>
    <col min="15372" max="15372" width="16.5703125" style="1" bestFit="1" customWidth="1"/>
    <col min="15373" max="15373" width="10" style="1" bestFit="1" customWidth="1"/>
    <col min="15374" max="15613" width="11.42578125" style="1"/>
    <col min="15614" max="15614" width="4.7109375" style="1" customWidth="1"/>
    <col min="15615" max="15615" width="33.140625" style="1" customWidth="1"/>
    <col min="15616" max="15616" width="39.7109375" style="1" customWidth="1"/>
    <col min="15617" max="15617" width="22.140625" style="1" customWidth="1"/>
    <col min="15618" max="15618" width="25.7109375" style="1" customWidth="1"/>
    <col min="15619" max="15619" width="12.42578125" style="1" customWidth="1"/>
    <col min="15620" max="15620" width="18.28515625" style="1" bestFit="1" customWidth="1"/>
    <col min="15621" max="15621" width="11.5703125" style="1" bestFit="1" customWidth="1"/>
    <col min="15622" max="15622" width="18.28515625" style="1" bestFit="1" customWidth="1"/>
    <col min="15623" max="15626" width="14.85546875" style="1" bestFit="1" customWidth="1"/>
    <col min="15627" max="15627" width="15.85546875" style="1" bestFit="1" customWidth="1"/>
    <col min="15628" max="15628" width="16.5703125" style="1" bestFit="1" customWidth="1"/>
    <col min="15629" max="15629" width="10" style="1" bestFit="1" customWidth="1"/>
    <col min="15630" max="15869" width="11.42578125" style="1"/>
    <col min="15870" max="15870" width="4.7109375" style="1" customWidth="1"/>
    <col min="15871" max="15871" width="33.140625" style="1" customWidth="1"/>
    <col min="15872" max="15872" width="39.7109375" style="1" customWidth="1"/>
    <col min="15873" max="15873" width="22.140625" style="1" customWidth="1"/>
    <col min="15874" max="15874" width="25.7109375" style="1" customWidth="1"/>
    <col min="15875" max="15875" width="12.42578125" style="1" customWidth="1"/>
    <col min="15876" max="15876" width="18.28515625" style="1" bestFit="1" customWidth="1"/>
    <col min="15877" max="15877" width="11.5703125" style="1" bestFit="1" customWidth="1"/>
    <col min="15878" max="15878" width="18.28515625" style="1" bestFit="1" customWidth="1"/>
    <col min="15879" max="15882" width="14.85546875" style="1" bestFit="1" customWidth="1"/>
    <col min="15883" max="15883" width="15.85546875" style="1" bestFit="1" customWidth="1"/>
    <col min="15884" max="15884" width="16.5703125" style="1" bestFit="1" customWidth="1"/>
    <col min="15885" max="15885" width="10" style="1" bestFit="1" customWidth="1"/>
    <col min="15886" max="16125" width="11.42578125" style="1"/>
    <col min="16126" max="16126" width="4.7109375" style="1" customWidth="1"/>
    <col min="16127" max="16127" width="33.140625" style="1" customWidth="1"/>
    <col min="16128" max="16128" width="39.7109375" style="1" customWidth="1"/>
    <col min="16129" max="16129" width="22.140625" style="1" customWidth="1"/>
    <col min="16130" max="16130" width="25.7109375" style="1" customWidth="1"/>
    <col min="16131" max="16131" width="12.42578125" style="1" customWidth="1"/>
    <col min="16132" max="16132" width="18.28515625" style="1" bestFit="1" customWidth="1"/>
    <col min="16133" max="16133" width="11.5703125" style="1" bestFit="1" customWidth="1"/>
    <col min="16134" max="16134" width="18.28515625" style="1" bestFit="1" customWidth="1"/>
    <col min="16135" max="16138" width="14.85546875" style="1" bestFit="1" customWidth="1"/>
    <col min="16139" max="16139" width="15.85546875" style="1" bestFit="1" customWidth="1"/>
    <col min="16140" max="16140" width="16.5703125" style="1" bestFit="1" customWidth="1"/>
    <col min="16141" max="16141" width="10" style="1" bestFit="1" customWidth="1"/>
    <col min="16142" max="16384" width="11.42578125" style="1"/>
  </cols>
  <sheetData>
    <row r="1" spans="1:16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6" ht="22.5" customHeight="1" x14ac:dyDescent="0.2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</row>
    <row r="3" spans="1:16" ht="22.5" customHeight="1" x14ac:dyDescent="0.25">
      <c r="A3" s="51" t="s">
        <v>2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</row>
    <row r="4" spans="1:16" ht="15.75" x14ac:dyDescent="0.25">
      <c r="A4" s="54" t="s">
        <v>3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</row>
    <row r="5" spans="1:16" ht="21" x14ac:dyDescent="0.35">
      <c r="A5" s="55" t="s">
        <v>1516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</row>
    <row r="6" spans="1:16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6" ht="30" x14ac:dyDescent="0.25">
      <c r="A7" s="4" t="s">
        <v>887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6" ht="15" x14ac:dyDescent="0.25">
      <c r="A8" s="1">
        <v>1</v>
      </c>
      <c r="B8" t="s">
        <v>1532</v>
      </c>
      <c r="C8" s="1" t="s">
        <v>1041</v>
      </c>
      <c r="D8" s="1" t="s">
        <v>1042</v>
      </c>
      <c r="E8" s="1" t="s">
        <v>1043</v>
      </c>
      <c r="F8" s="1" t="s">
        <v>37</v>
      </c>
      <c r="G8" s="13">
        <v>35000</v>
      </c>
      <c r="H8" s="13">
        <v>0</v>
      </c>
      <c r="I8" s="13">
        <f>+G8+H8</f>
        <v>35000</v>
      </c>
      <c r="J8" s="13">
        <f>+I8*2.87%</f>
        <v>1004.5</v>
      </c>
      <c r="K8" s="13">
        <v>0</v>
      </c>
      <c r="L8" s="13">
        <f>+I8*3.04%</f>
        <v>1064</v>
      </c>
      <c r="M8" s="13">
        <v>25</v>
      </c>
      <c r="N8" s="13">
        <f t="shared" ref="N8" si="0">+J8+K8+L8+M8</f>
        <v>2093.5</v>
      </c>
      <c r="O8" s="13">
        <f t="shared" ref="O8" si="1">+I8-N8</f>
        <v>32906.5</v>
      </c>
    </row>
    <row r="9" spans="1:16" ht="32.25" x14ac:dyDescent="0.4">
      <c r="A9" s="1">
        <v>2</v>
      </c>
      <c r="B9" s="1" t="s">
        <v>1044</v>
      </c>
      <c r="C9" s="1" t="s">
        <v>1041</v>
      </c>
      <c r="D9" s="1" t="s">
        <v>1045</v>
      </c>
      <c r="E9" s="1" t="s">
        <v>1043</v>
      </c>
      <c r="F9" s="1" t="s">
        <v>37</v>
      </c>
      <c r="G9" s="13">
        <v>26250</v>
      </c>
      <c r="H9" s="13">
        <v>0</v>
      </c>
      <c r="I9" s="13">
        <v>26250</v>
      </c>
      <c r="J9" s="13">
        <v>753.38</v>
      </c>
      <c r="K9" s="16">
        <v>0</v>
      </c>
      <c r="L9" s="13">
        <v>798</v>
      </c>
      <c r="M9" s="13">
        <v>25</v>
      </c>
      <c r="N9" s="13">
        <f t="shared" ref="N9:N14" si="2">+J9+K9+L9+M9</f>
        <v>1576.38</v>
      </c>
      <c r="O9" s="13">
        <f t="shared" ref="O9:O14" si="3">+I9-N9</f>
        <v>24673.62</v>
      </c>
      <c r="P9" s="17"/>
    </row>
    <row r="10" spans="1:16" ht="15" x14ac:dyDescent="0.25">
      <c r="A10" s="1">
        <v>3</v>
      </c>
      <c r="B10" s="1" t="s">
        <v>1046</v>
      </c>
      <c r="C10" s="1" t="s">
        <v>180</v>
      </c>
      <c r="D10" s="1" t="s">
        <v>103</v>
      </c>
      <c r="E10" s="1" t="s">
        <v>1043</v>
      </c>
      <c r="F10" s="1" t="s">
        <v>29</v>
      </c>
      <c r="G10" s="13">
        <v>11000</v>
      </c>
      <c r="H10" s="13">
        <v>0</v>
      </c>
      <c r="I10" s="13">
        <f>+G10+H10</f>
        <v>11000</v>
      </c>
      <c r="J10" s="13">
        <f t="shared" ref="J10:J14" si="4">+I10*2.87%</f>
        <v>315.7</v>
      </c>
      <c r="K10" s="13">
        <v>0</v>
      </c>
      <c r="L10" s="13">
        <f t="shared" ref="L10:L14" si="5">+I10*3.04%</f>
        <v>334.4</v>
      </c>
      <c r="M10" s="13">
        <v>25</v>
      </c>
      <c r="N10" s="13">
        <f t="shared" si="2"/>
        <v>675.09999999999991</v>
      </c>
      <c r="O10" s="13">
        <f t="shared" si="3"/>
        <v>10324.9</v>
      </c>
    </row>
    <row r="11" spans="1:16" ht="15" x14ac:dyDescent="0.25">
      <c r="A11" s="1">
        <v>4</v>
      </c>
      <c r="B11" s="1" t="s">
        <v>1047</v>
      </c>
      <c r="C11" s="1" t="s">
        <v>1048</v>
      </c>
      <c r="D11" s="1" t="s">
        <v>35</v>
      </c>
      <c r="E11" s="1" t="s">
        <v>1043</v>
      </c>
      <c r="F11" s="1" t="s">
        <v>37</v>
      </c>
      <c r="G11" s="13">
        <v>22050</v>
      </c>
      <c r="H11" s="13">
        <v>0</v>
      </c>
      <c r="I11" s="13">
        <v>22050</v>
      </c>
      <c r="J11" s="13">
        <f t="shared" si="4"/>
        <v>632.83500000000004</v>
      </c>
      <c r="K11" s="13">
        <v>0</v>
      </c>
      <c r="L11" s="13">
        <f t="shared" si="5"/>
        <v>670.32</v>
      </c>
      <c r="M11" s="13">
        <v>25</v>
      </c>
      <c r="N11" s="13">
        <f t="shared" si="2"/>
        <v>1328.1550000000002</v>
      </c>
      <c r="O11" s="13">
        <f t="shared" si="3"/>
        <v>20721.845000000001</v>
      </c>
    </row>
    <row r="12" spans="1:16" ht="15" x14ac:dyDescent="0.25">
      <c r="A12" s="1">
        <v>5</v>
      </c>
      <c r="B12" s="1" t="s">
        <v>1049</v>
      </c>
      <c r="C12" s="1" t="s">
        <v>1048</v>
      </c>
      <c r="D12" s="1" t="s">
        <v>1042</v>
      </c>
      <c r="E12" s="1" t="s">
        <v>1043</v>
      </c>
      <c r="F12" s="1" t="s">
        <v>29</v>
      </c>
      <c r="G12" s="13">
        <v>50000</v>
      </c>
      <c r="H12" s="13">
        <v>0</v>
      </c>
      <c r="I12" s="13">
        <f>+G12+H12</f>
        <v>50000</v>
      </c>
      <c r="J12" s="13">
        <f t="shared" si="4"/>
        <v>1435</v>
      </c>
      <c r="K12" s="13">
        <v>1854</v>
      </c>
      <c r="L12" s="13">
        <f t="shared" si="5"/>
        <v>1520</v>
      </c>
      <c r="M12" s="13">
        <v>425</v>
      </c>
      <c r="N12" s="13">
        <f t="shared" si="2"/>
        <v>5234</v>
      </c>
      <c r="O12" s="13">
        <f t="shared" si="3"/>
        <v>44766</v>
      </c>
    </row>
    <row r="13" spans="1:16" ht="30" x14ac:dyDescent="0.25">
      <c r="A13" s="1">
        <v>6</v>
      </c>
      <c r="B13" s="1" t="s">
        <v>1050</v>
      </c>
      <c r="C13" s="1" t="s">
        <v>180</v>
      </c>
      <c r="D13" s="1" t="s">
        <v>1051</v>
      </c>
      <c r="E13" s="1" t="s">
        <v>1043</v>
      </c>
      <c r="F13" s="1" t="s">
        <v>37</v>
      </c>
      <c r="G13" s="13">
        <v>100000</v>
      </c>
      <c r="H13" s="13">
        <v>0</v>
      </c>
      <c r="I13" s="13">
        <v>100000</v>
      </c>
      <c r="J13" s="13">
        <v>2870</v>
      </c>
      <c r="K13" s="13">
        <v>12105.37</v>
      </c>
      <c r="L13" s="13">
        <v>3040</v>
      </c>
      <c r="M13" s="13">
        <v>4850</v>
      </c>
      <c r="N13" s="13">
        <v>22865.37</v>
      </c>
      <c r="O13" s="13">
        <v>77134.63</v>
      </c>
    </row>
    <row r="14" spans="1:16" ht="15" x14ac:dyDescent="0.25">
      <c r="A14" s="1">
        <v>7</v>
      </c>
      <c r="B14" t="s">
        <v>1052</v>
      </c>
      <c r="C14" s="1" t="s">
        <v>624</v>
      </c>
      <c r="D14" s="1" t="s">
        <v>227</v>
      </c>
      <c r="E14" s="1" t="s">
        <v>1043</v>
      </c>
      <c r="F14" s="1" t="s">
        <v>29</v>
      </c>
      <c r="G14" s="13">
        <v>50000</v>
      </c>
      <c r="H14" s="13">
        <v>0</v>
      </c>
      <c r="I14" s="13">
        <v>50000</v>
      </c>
      <c r="J14" s="13">
        <f t="shared" si="4"/>
        <v>1435</v>
      </c>
      <c r="K14" s="13">
        <v>1854</v>
      </c>
      <c r="L14" s="13">
        <f t="shared" si="5"/>
        <v>1520</v>
      </c>
      <c r="M14" s="13">
        <v>425</v>
      </c>
      <c r="N14" s="13">
        <f t="shared" si="2"/>
        <v>5234</v>
      </c>
      <c r="O14" s="13">
        <f t="shared" si="3"/>
        <v>44766</v>
      </c>
    </row>
    <row r="17" spans="6:16" ht="22.5" customHeight="1" x14ac:dyDescent="0.25">
      <c r="G17" s="26">
        <f>SUM(G8:G14)</f>
        <v>294300</v>
      </c>
      <c r="H17" s="26">
        <f t="shared" ref="H17" si="6">SUM(H9:H14)</f>
        <v>0</v>
      </c>
      <c r="I17" s="26">
        <f t="shared" ref="I17:O17" si="7">SUM(I8:I14)</f>
        <v>294300</v>
      </c>
      <c r="J17" s="26">
        <f t="shared" si="7"/>
        <v>8446.4150000000009</v>
      </c>
      <c r="K17" s="26">
        <f t="shared" si="7"/>
        <v>15813.37</v>
      </c>
      <c r="L17" s="26">
        <f t="shared" si="7"/>
        <v>8946.7200000000012</v>
      </c>
      <c r="M17" s="26">
        <f t="shared" si="7"/>
        <v>5800</v>
      </c>
      <c r="N17" s="26">
        <f t="shared" si="7"/>
        <v>39006.504999999997</v>
      </c>
      <c r="O17" s="26">
        <f t="shared" si="7"/>
        <v>255293.495</v>
      </c>
    </row>
    <row r="21" spans="6:16" ht="22.5" customHeight="1" x14ac:dyDescent="0.25">
      <c r="F21" s="15"/>
      <c r="G21" s="15"/>
      <c r="H21" s="15"/>
      <c r="P21" s="17"/>
    </row>
    <row r="22" spans="6:16" ht="22.5" customHeight="1" x14ac:dyDescent="0.25">
      <c r="F22" s="51" t="s">
        <v>885</v>
      </c>
      <c r="G22" s="51"/>
      <c r="H22" s="51"/>
    </row>
    <row r="23" spans="6:16" ht="22.5" customHeight="1" x14ac:dyDescent="0.25">
      <c r="F23" s="52" t="s">
        <v>886</v>
      </c>
      <c r="G23" s="52"/>
      <c r="H23" s="52"/>
    </row>
    <row r="25" spans="6:16" ht="22.5" customHeight="1" x14ac:dyDescent="0.25">
      <c r="G25" s="14"/>
      <c r="H25"/>
      <c r="I25" s="14"/>
      <c r="J25" s="14"/>
      <c r="K25" s="14"/>
      <c r="L25" s="14"/>
      <c r="M25" s="14"/>
      <c r="N25" s="14"/>
      <c r="O25" s="14"/>
    </row>
    <row r="26" spans="6:16" ht="22.5" customHeight="1" x14ac:dyDescent="0.25">
      <c r="G26" s="14"/>
      <c r="H26"/>
      <c r="I26" s="14"/>
      <c r="J26" s="14"/>
      <c r="K26" s="14"/>
      <c r="L26" s="14"/>
      <c r="M26" s="14"/>
      <c r="N26" s="14"/>
      <c r="O26" s="14"/>
    </row>
    <row r="27" spans="6:16" ht="22.5" customHeight="1" x14ac:dyDescent="0.25">
      <c r="G27" s="14"/>
      <c r="H27"/>
      <c r="I27" s="14"/>
      <c r="J27" s="14"/>
      <c r="K27" s="14"/>
      <c r="L27" s="14"/>
      <c r="M27" s="14"/>
      <c r="N27" s="14"/>
      <c r="O27" s="14"/>
    </row>
  </sheetData>
  <mergeCells count="6">
    <mergeCell ref="F23:H23"/>
    <mergeCell ref="A2:O2"/>
    <mergeCell ref="A3:O3"/>
    <mergeCell ref="A4:O4"/>
    <mergeCell ref="A5:O5"/>
    <mergeCell ref="F22:H2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0"/>
  <sheetViews>
    <sheetView topLeftCell="A3" zoomScale="130" zoomScaleNormal="130" workbookViewId="0">
      <selection activeCell="D21" sqref="D21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3.85546875" style="1" customWidth="1"/>
    <col min="3" max="3" width="39.7109375" style="1" customWidth="1"/>
    <col min="4" max="4" width="36.28515625" style="1" customWidth="1"/>
    <col min="5" max="5" width="14.4257812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0" width="11.85546875" style="13" customWidth="1"/>
    <col min="11" max="11" width="12.7109375" style="13" customWidth="1"/>
    <col min="12" max="12" width="12.42578125" style="13" customWidth="1"/>
    <col min="13" max="13" width="14.85546875" style="13" bestFit="1" customWidth="1"/>
    <col min="14" max="14" width="15.85546875" style="13" bestFit="1" customWidth="1"/>
    <col min="15" max="15" width="13.140625" style="13" customWidth="1"/>
    <col min="16" max="256" width="11.42578125" style="1"/>
    <col min="257" max="257" width="4.7109375" style="1" customWidth="1"/>
    <col min="258" max="258" width="33.85546875" style="1" customWidth="1"/>
    <col min="259" max="259" width="39.7109375" style="1" customWidth="1"/>
    <col min="260" max="260" width="36.28515625" style="1" customWidth="1"/>
    <col min="261" max="261" width="14.42578125" style="1" customWidth="1"/>
    <col min="262" max="262" width="12.42578125" style="1" customWidth="1"/>
    <col min="263" max="263" width="18.28515625" style="1" bestFit="1" customWidth="1"/>
    <col min="264" max="264" width="11.5703125" style="1" bestFit="1" customWidth="1"/>
    <col min="265" max="265" width="18.28515625" style="1" bestFit="1" customWidth="1"/>
    <col min="266" max="266" width="11.85546875" style="1" customWidth="1"/>
    <col min="267" max="267" width="12.7109375" style="1" customWidth="1"/>
    <col min="268" max="268" width="12.42578125" style="1" customWidth="1"/>
    <col min="269" max="269" width="14.85546875" style="1" bestFit="1" customWidth="1"/>
    <col min="270" max="270" width="15.85546875" style="1" bestFit="1" customWidth="1"/>
    <col min="271" max="271" width="13.140625" style="1" customWidth="1"/>
    <col min="272" max="512" width="11.42578125" style="1"/>
    <col min="513" max="513" width="4.7109375" style="1" customWidth="1"/>
    <col min="514" max="514" width="33.85546875" style="1" customWidth="1"/>
    <col min="515" max="515" width="39.7109375" style="1" customWidth="1"/>
    <col min="516" max="516" width="36.28515625" style="1" customWidth="1"/>
    <col min="517" max="517" width="14.42578125" style="1" customWidth="1"/>
    <col min="518" max="518" width="12.42578125" style="1" customWidth="1"/>
    <col min="519" max="519" width="18.28515625" style="1" bestFit="1" customWidth="1"/>
    <col min="520" max="520" width="11.5703125" style="1" bestFit="1" customWidth="1"/>
    <col min="521" max="521" width="18.28515625" style="1" bestFit="1" customWidth="1"/>
    <col min="522" max="522" width="11.85546875" style="1" customWidth="1"/>
    <col min="523" max="523" width="12.7109375" style="1" customWidth="1"/>
    <col min="524" max="524" width="12.42578125" style="1" customWidth="1"/>
    <col min="525" max="525" width="14.85546875" style="1" bestFit="1" customWidth="1"/>
    <col min="526" max="526" width="15.85546875" style="1" bestFit="1" customWidth="1"/>
    <col min="527" max="527" width="13.140625" style="1" customWidth="1"/>
    <col min="528" max="768" width="11.42578125" style="1"/>
    <col min="769" max="769" width="4.7109375" style="1" customWidth="1"/>
    <col min="770" max="770" width="33.85546875" style="1" customWidth="1"/>
    <col min="771" max="771" width="39.7109375" style="1" customWidth="1"/>
    <col min="772" max="772" width="36.28515625" style="1" customWidth="1"/>
    <col min="773" max="773" width="14.42578125" style="1" customWidth="1"/>
    <col min="774" max="774" width="12.42578125" style="1" customWidth="1"/>
    <col min="775" max="775" width="18.28515625" style="1" bestFit="1" customWidth="1"/>
    <col min="776" max="776" width="11.5703125" style="1" bestFit="1" customWidth="1"/>
    <col min="777" max="777" width="18.28515625" style="1" bestFit="1" customWidth="1"/>
    <col min="778" max="778" width="11.85546875" style="1" customWidth="1"/>
    <col min="779" max="779" width="12.7109375" style="1" customWidth="1"/>
    <col min="780" max="780" width="12.42578125" style="1" customWidth="1"/>
    <col min="781" max="781" width="14.85546875" style="1" bestFit="1" customWidth="1"/>
    <col min="782" max="782" width="15.85546875" style="1" bestFit="1" customWidth="1"/>
    <col min="783" max="783" width="13.140625" style="1" customWidth="1"/>
    <col min="784" max="1024" width="11.42578125" style="1"/>
    <col min="1025" max="1025" width="4.7109375" style="1" customWidth="1"/>
    <col min="1026" max="1026" width="33.85546875" style="1" customWidth="1"/>
    <col min="1027" max="1027" width="39.7109375" style="1" customWidth="1"/>
    <col min="1028" max="1028" width="36.28515625" style="1" customWidth="1"/>
    <col min="1029" max="1029" width="14.42578125" style="1" customWidth="1"/>
    <col min="1030" max="1030" width="12.42578125" style="1" customWidth="1"/>
    <col min="1031" max="1031" width="18.28515625" style="1" bestFit="1" customWidth="1"/>
    <col min="1032" max="1032" width="11.5703125" style="1" bestFit="1" customWidth="1"/>
    <col min="1033" max="1033" width="18.28515625" style="1" bestFit="1" customWidth="1"/>
    <col min="1034" max="1034" width="11.85546875" style="1" customWidth="1"/>
    <col min="1035" max="1035" width="12.7109375" style="1" customWidth="1"/>
    <col min="1036" max="1036" width="12.42578125" style="1" customWidth="1"/>
    <col min="1037" max="1037" width="14.85546875" style="1" bestFit="1" customWidth="1"/>
    <col min="1038" max="1038" width="15.85546875" style="1" bestFit="1" customWidth="1"/>
    <col min="1039" max="1039" width="13.140625" style="1" customWidth="1"/>
    <col min="1040" max="1280" width="11.42578125" style="1"/>
    <col min="1281" max="1281" width="4.7109375" style="1" customWidth="1"/>
    <col min="1282" max="1282" width="33.85546875" style="1" customWidth="1"/>
    <col min="1283" max="1283" width="39.7109375" style="1" customWidth="1"/>
    <col min="1284" max="1284" width="36.28515625" style="1" customWidth="1"/>
    <col min="1285" max="1285" width="14.42578125" style="1" customWidth="1"/>
    <col min="1286" max="1286" width="12.42578125" style="1" customWidth="1"/>
    <col min="1287" max="1287" width="18.28515625" style="1" bestFit="1" customWidth="1"/>
    <col min="1288" max="1288" width="11.5703125" style="1" bestFit="1" customWidth="1"/>
    <col min="1289" max="1289" width="18.28515625" style="1" bestFit="1" customWidth="1"/>
    <col min="1290" max="1290" width="11.85546875" style="1" customWidth="1"/>
    <col min="1291" max="1291" width="12.7109375" style="1" customWidth="1"/>
    <col min="1292" max="1292" width="12.42578125" style="1" customWidth="1"/>
    <col min="1293" max="1293" width="14.85546875" style="1" bestFit="1" customWidth="1"/>
    <col min="1294" max="1294" width="15.85546875" style="1" bestFit="1" customWidth="1"/>
    <col min="1295" max="1295" width="13.140625" style="1" customWidth="1"/>
    <col min="1296" max="1536" width="11.42578125" style="1"/>
    <col min="1537" max="1537" width="4.7109375" style="1" customWidth="1"/>
    <col min="1538" max="1538" width="33.85546875" style="1" customWidth="1"/>
    <col min="1539" max="1539" width="39.7109375" style="1" customWidth="1"/>
    <col min="1540" max="1540" width="36.28515625" style="1" customWidth="1"/>
    <col min="1541" max="1541" width="14.42578125" style="1" customWidth="1"/>
    <col min="1542" max="1542" width="12.42578125" style="1" customWidth="1"/>
    <col min="1543" max="1543" width="18.28515625" style="1" bestFit="1" customWidth="1"/>
    <col min="1544" max="1544" width="11.5703125" style="1" bestFit="1" customWidth="1"/>
    <col min="1545" max="1545" width="18.28515625" style="1" bestFit="1" customWidth="1"/>
    <col min="1546" max="1546" width="11.85546875" style="1" customWidth="1"/>
    <col min="1547" max="1547" width="12.7109375" style="1" customWidth="1"/>
    <col min="1548" max="1548" width="12.42578125" style="1" customWidth="1"/>
    <col min="1549" max="1549" width="14.85546875" style="1" bestFit="1" customWidth="1"/>
    <col min="1550" max="1550" width="15.85546875" style="1" bestFit="1" customWidth="1"/>
    <col min="1551" max="1551" width="13.140625" style="1" customWidth="1"/>
    <col min="1552" max="1792" width="11.42578125" style="1"/>
    <col min="1793" max="1793" width="4.7109375" style="1" customWidth="1"/>
    <col min="1794" max="1794" width="33.85546875" style="1" customWidth="1"/>
    <col min="1795" max="1795" width="39.7109375" style="1" customWidth="1"/>
    <col min="1796" max="1796" width="36.28515625" style="1" customWidth="1"/>
    <col min="1797" max="1797" width="14.42578125" style="1" customWidth="1"/>
    <col min="1798" max="1798" width="12.42578125" style="1" customWidth="1"/>
    <col min="1799" max="1799" width="18.28515625" style="1" bestFit="1" customWidth="1"/>
    <col min="1800" max="1800" width="11.5703125" style="1" bestFit="1" customWidth="1"/>
    <col min="1801" max="1801" width="18.28515625" style="1" bestFit="1" customWidth="1"/>
    <col min="1802" max="1802" width="11.85546875" style="1" customWidth="1"/>
    <col min="1803" max="1803" width="12.7109375" style="1" customWidth="1"/>
    <col min="1804" max="1804" width="12.42578125" style="1" customWidth="1"/>
    <col min="1805" max="1805" width="14.85546875" style="1" bestFit="1" customWidth="1"/>
    <col min="1806" max="1806" width="15.85546875" style="1" bestFit="1" customWidth="1"/>
    <col min="1807" max="1807" width="13.140625" style="1" customWidth="1"/>
    <col min="1808" max="2048" width="11.42578125" style="1"/>
    <col min="2049" max="2049" width="4.7109375" style="1" customWidth="1"/>
    <col min="2050" max="2050" width="33.85546875" style="1" customWidth="1"/>
    <col min="2051" max="2051" width="39.7109375" style="1" customWidth="1"/>
    <col min="2052" max="2052" width="36.28515625" style="1" customWidth="1"/>
    <col min="2053" max="2053" width="14.42578125" style="1" customWidth="1"/>
    <col min="2054" max="2054" width="12.42578125" style="1" customWidth="1"/>
    <col min="2055" max="2055" width="18.28515625" style="1" bestFit="1" customWidth="1"/>
    <col min="2056" max="2056" width="11.5703125" style="1" bestFit="1" customWidth="1"/>
    <col min="2057" max="2057" width="18.28515625" style="1" bestFit="1" customWidth="1"/>
    <col min="2058" max="2058" width="11.85546875" style="1" customWidth="1"/>
    <col min="2059" max="2059" width="12.7109375" style="1" customWidth="1"/>
    <col min="2060" max="2060" width="12.42578125" style="1" customWidth="1"/>
    <col min="2061" max="2061" width="14.85546875" style="1" bestFit="1" customWidth="1"/>
    <col min="2062" max="2062" width="15.85546875" style="1" bestFit="1" customWidth="1"/>
    <col min="2063" max="2063" width="13.140625" style="1" customWidth="1"/>
    <col min="2064" max="2304" width="11.42578125" style="1"/>
    <col min="2305" max="2305" width="4.7109375" style="1" customWidth="1"/>
    <col min="2306" max="2306" width="33.85546875" style="1" customWidth="1"/>
    <col min="2307" max="2307" width="39.7109375" style="1" customWidth="1"/>
    <col min="2308" max="2308" width="36.28515625" style="1" customWidth="1"/>
    <col min="2309" max="2309" width="14.42578125" style="1" customWidth="1"/>
    <col min="2310" max="2310" width="12.42578125" style="1" customWidth="1"/>
    <col min="2311" max="2311" width="18.28515625" style="1" bestFit="1" customWidth="1"/>
    <col min="2312" max="2312" width="11.5703125" style="1" bestFit="1" customWidth="1"/>
    <col min="2313" max="2313" width="18.28515625" style="1" bestFit="1" customWidth="1"/>
    <col min="2314" max="2314" width="11.85546875" style="1" customWidth="1"/>
    <col min="2315" max="2315" width="12.7109375" style="1" customWidth="1"/>
    <col min="2316" max="2316" width="12.42578125" style="1" customWidth="1"/>
    <col min="2317" max="2317" width="14.85546875" style="1" bestFit="1" customWidth="1"/>
    <col min="2318" max="2318" width="15.85546875" style="1" bestFit="1" customWidth="1"/>
    <col min="2319" max="2319" width="13.140625" style="1" customWidth="1"/>
    <col min="2320" max="2560" width="11.42578125" style="1"/>
    <col min="2561" max="2561" width="4.7109375" style="1" customWidth="1"/>
    <col min="2562" max="2562" width="33.85546875" style="1" customWidth="1"/>
    <col min="2563" max="2563" width="39.7109375" style="1" customWidth="1"/>
    <col min="2564" max="2564" width="36.28515625" style="1" customWidth="1"/>
    <col min="2565" max="2565" width="14.42578125" style="1" customWidth="1"/>
    <col min="2566" max="2566" width="12.42578125" style="1" customWidth="1"/>
    <col min="2567" max="2567" width="18.28515625" style="1" bestFit="1" customWidth="1"/>
    <col min="2568" max="2568" width="11.5703125" style="1" bestFit="1" customWidth="1"/>
    <col min="2569" max="2569" width="18.28515625" style="1" bestFit="1" customWidth="1"/>
    <col min="2570" max="2570" width="11.85546875" style="1" customWidth="1"/>
    <col min="2571" max="2571" width="12.7109375" style="1" customWidth="1"/>
    <col min="2572" max="2572" width="12.42578125" style="1" customWidth="1"/>
    <col min="2573" max="2573" width="14.85546875" style="1" bestFit="1" customWidth="1"/>
    <col min="2574" max="2574" width="15.85546875" style="1" bestFit="1" customWidth="1"/>
    <col min="2575" max="2575" width="13.140625" style="1" customWidth="1"/>
    <col min="2576" max="2816" width="11.42578125" style="1"/>
    <col min="2817" max="2817" width="4.7109375" style="1" customWidth="1"/>
    <col min="2818" max="2818" width="33.85546875" style="1" customWidth="1"/>
    <col min="2819" max="2819" width="39.7109375" style="1" customWidth="1"/>
    <col min="2820" max="2820" width="36.28515625" style="1" customWidth="1"/>
    <col min="2821" max="2821" width="14.42578125" style="1" customWidth="1"/>
    <col min="2822" max="2822" width="12.42578125" style="1" customWidth="1"/>
    <col min="2823" max="2823" width="18.28515625" style="1" bestFit="1" customWidth="1"/>
    <col min="2824" max="2824" width="11.5703125" style="1" bestFit="1" customWidth="1"/>
    <col min="2825" max="2825" width="18.28515625" style="1" bestFit="1" customWidth="1"/>
    <col min="2826" max="2826" width="11.85546875" style="1" customWidth="1"/>
    <col min="2827" max="2827" width="12.7109375" style="1" customWidth="1"/>
    <col min="2828" max="2828" width="12.42578125" style="1" customWidth="1"/>
    <col min="2829" max="2829" width="14.85546875" style="1" bestFit="1" customWidth="1"/>
    <col min="2830" max="2830" width="15.85546875" style="1" bestFit="1" customWidth="1"/>
    <col min="2831" max="2831" width="13.140625" style="1" customWidth="1"/>
    <col min="2832" max="3072" width="11.42578125" style="1"/>
    <col min="3073" max="3073" width="4.7109375" style="1" customWidth="1"/>
    <col min="3074" max="3074" width="33.85546875" style="1" customWidth="1"/>
    <col min="3075" max="3075" width="39.7109375" style="1" customWidth="1"/>
    <col min="3076" max="3076" width="36.28515625" style="1" customWidth="1"/>
    <col min="3077" max="3077" width="14.42578125" style="1" customWidth="1"/>
    <col min="3078" max="3078" width="12.42578125" style="1" customWidth="1"/>
    <col min="3079" max="3079" width="18.28515625" style="1" bestFit="1" customWidth="1"/>
    <col min="3080" max="3080" width="11.5703125" style="1" bestFit="1" customWidth="1"/>
    <col min="3081" max="3081" width="18.28515625" style="1" bestFit="1" customWidth="1"/>
    <col min="3082" max="3082" width="11.85546875" style="1" customWidth="1"/>
    <col min="3083" max="3083" width="12.7109375" style="1" customWidth="1"/>
    <col min="3084" max="3084" width="12.42578125" style="1" customWidth="1"/>
    <col min="3085" max="3085" width="14.85546875" style="1" bestFit="1" customWidth="1"/>
    <col min="3086" max="3086" width="15.85546875" style="1" bestFit="1" customWidth="1"/>
    <col min="3087" max="3087" width="13.140625" style="1" customWidth="1"/>
    <col min="3088" max="3328" width="11.42578125" style="1"/>
    <col min="3329" max="3329" width="4.7109375" style="1" customWidth="1"/>
    <col min="3330" max="3330" width="33.85546875" style="1" customWidth="1"/>
    <col min="3331" max="3331" width="39.7109375" style="1" customWidth="1"/>
    <col min="3332" max="3332" width="36.28515625" style="1" customWidth="1"/>
    <col min="3333" max="3333" width="14.42578125" style="1" customWidth="1"/>
    <col min="3334" max="3334" width="12.42578125" style="1" customWidth="1"/>
    <col min="3335" max="3335" width="18.28515625" style="1" bestFit="1" customWidth="1"/>
    <col min="3336" max="3336" width="11.5703125" style="1" bestFit="1" customWidth="1"/>
    <col min="3337" max="3337" width="18.28515625" style="1" bestFit="1" customWidth="1"/>
    <col min="3338" max="3338" width="11.85546875" style="1" customWidth="1"/>
    <col min="3339" max="3339" width="12.7109375" style="1" customWidth="1"/>
    <col min="3340" max="3340" width="12.42578125" style="1" customWidth="1"/>
    <col min="3341" max="3341" width="14.85546875" style="1" bestFit="1" customWidth="1"/>
    <col min="3342" max="3342" width="15.85546875" style="1" bestFit="1" customWidth="1"/>
    <col min="3343" max="3343" width="13.140625" style="1" customWidth="1"/>
    <col min="3344" max="3584" width="11.42578125" style="1"/>
    <col min="3585" max="3585" width="4.7109375" style="1" customWidth="1"/>
    <col min="3586" max="3586" width="33.85546875" style="1" customWidth="1"/>
    <col min="3587" max="3587" width="39.7109375" style="1" customWidth="1"/>
    <col min="3588" max="3588" width="36.28515625" style="1" customWidth="1"/>
    <col min="3589" max="3589" width="14.42578125" style="1" customWidth="1"/>
    <col min="3590" max="3590" width="12.42578125" style="1" customWidth="1"/>
    <col min="3591" max="3591" width="18.28515625" style="1" bestFit="1" customWidth="1"/>
    <col min="3592" max="3592" width="11.5703125" style="1" bestFit="1" customWidth="1"/>
    <col min="3593" max="3593" width="18.28515625" style="1" bestFit="1" customWidth="1"/>
    <col min="3594" max="3594" width="11.85546875" style="1" customWidth="1"/>
    <col min="3595" max="3595" width="12.7109375" style="1" customWidth="1"/>
    <col min="3596" max="3596" width="12.42578125" style="1" customWidth="1"/>
    <col min="3597" max="3597" width="14.85546875" style="1" bestFit="1" customWidth="1"/>
    <col min="3598" max="3598" width="15.85546875" style="1" bestFit="1" customWidth="1"/>
    <col min="3599" max="3599" width="13.140625" style="1" customWidth="1"/>
    <col min="3600" max="3840" width="11.42578125" style="1"/>
    <col min="3841" max="3841" width="4.7109375" style="1" customWidth="1"/>
    <col min="3842" max="3842" width="33.85546875" style="1" customWidth="1"/>
    <col min="3843" max="3843" width="39.7109375" style="1" customWidth="1"/>
    <col min="3844" max="3844" width="36.28515625" style="1" customWidth="1"/>
    <col min="3845" max="3845" width="14.42578125" style="1" customWidth="1"/>
    <col min="3846" max="3846" width="12.42578125" style="1" customWidth="1"/>
    <col min="3847" max="3847" width="18.28515625" style="1" bestFit="1" customWidth="1"/>
    <col min="3848" max="3848" width="11.5703125" style="1" bestFit="1" customWidth="1"/>
    <col min="3849" max="3849" width="18.28515625" style="1" bestFit="1" customWidth="1"/>
    <col min="3850" max="3850" width="11.85546875" style="1" customWidth="1"/>
    <col min="3851" max="3851" width="12.7109375" style="1" customWidth="1"/>
    <col min="3852" max="3852" width="12.42578125" style="1" customWidth="1"/>
    <col min="3853" max="3853" width="14.85546875" style="1" bestFit="1" customWidth="1"/>
    <col min="3854" max="3854" width="15.85546875" style="1" bestFit="1" customWidth="1"/>
    <col min="3855" max="3855" width="13.140625" style="1" customWidth="1"/>
    <col min="3856" max="4096" width="11.42578125" style="1"/>
    <col min="4097" max="4097" width="4.7109375" style="1" customWidth="1"/>
    <col min="4098" max="4098" width="33.85546875" style="1" customWidth="1"/>
    <col min="4099" max="4099" width="39.7109375" style="1" customWidth="1"/>
    <col min="4100" max="4100" width="36.28515625" style="1" customWidth="1"/>
    <col min="4101" max="4101" width="14.42578125" style="1" customWidth="1"/>
    <col min="4102" max="4102" width="12.42578125" style="1" customWidth="1"/>
    <col min="4103" max="4103" width="18.28515625" style="1" bestFit="1" customWidth="1"/>
    <col min="4104" max="4104" width="11.5703125" style="1" bestFit="1" customWidth="1"/>
    <col min="4105" max="4105" width="18.28515625" style="1" bestFit="1" customWidth="1"/>
    <col min="4106" max="4106" width="11.85546875" style="1" customWidth="1"/>
    <col min="4107" max="4107" width="12.7109375" style="1" customWidth="1"/>
    <col min="4108" max="4108" width="12.42578125" style="1" customWidth="1"/>
    <col min="4109" max="4109" width="14.85546875" style="1" bestFit="1" customWidth="1"/>
    <col min="4110" max="4110" width="15.85546875" style="1" bestFit="1" customWidth="1"/>
    <col min="4111" max="4111" width="13.140625" style="1" customWidth="1"/>
    <col min="4112" max="4352" width="11.42578125" style="1"/>
    <col min="4353" max="4353" width="4.7109375" style="1" customWidth="1"/>
    <col min="4354" max="4354" width="33.85546875" style="1" customWidth="1"/>
    <col min="4355" max="4355" width="39.7109375" style="1" customWidth="1"/>
    <col min="4356" max="4356" width="36.28515625" style="1" customWidth="1"/>
    <col min="4357" max="4357" width="14.42578125" style="1" customWidth="1"/>
    <col min="4358" max="4358" width="12.42578125" style="1" customWidth="1"/>
    <col min="4359" max="4359" width="18.28515625" style="1" bestFit="1" customWidth="1"/>
    <col min="4360" max="4360" width="11.5703125" style="1" bestFit="1" customWidth="1"/>
    <col min="4361" max="4361" width="18.28515625" style="1" bestFit="1" customWidth="1"/>
    <col min="4362" max="4362" width="11.85546875" style="1" customWidth="1"/>
    <col min="4363" max="4363" width="12.7109375" style="1" customWidth="1"/>
    <col min="4364" max="4364" width="12.42578125" style="1" customWidth="1"/>
    <col min="4365" max="4365" width="14.85546875" style="1" bestFit="1" customWidth="1"/>
    <col min="4366" max="4366" width="15.85546875" style="1" bestFit="1" customWidth="1"/>
    <col min="4367" max="4367" width="13.140625" style="1" customWidth="1"/>
    <col min="4368" max="4608" width="11.42578125" style="1"/>
    <col min="4609" max="4609" width="4.7109375" style="1" customWidth="1"/>
    <col min="4610" max="4610" width="33.85546875" style="1" customWidth="1"/>
    <col min="4611" max="4611" width="39.7109375" style="1" customWidth="1"/>
    <col min="4612" max="4612" width="36.28515625" style="1" customWidth="1"/>
    <col min="4613" max="4613" width="14.42578125" style="1" customWidth="1"/>
    <col min="4614" max="4614" width="12.42578125" style="1" customWidth="1"/>
    <col min="4615" max="4615" width="18.28515625" style="1" bestFit="1" customWidth="1"/>
    <col min="4616" max="4616" width="11.5703125" style="1" bestFit="1" customWidth="1"/>
    <col min="4617" max="4617" width="18.28515625" style="1" bestFit="1" customWidth="1"/>
    <col min="4618" max="4618" width="11.85546875" style="1" customWidth="1"/>
    <col min="4619" max="4619" width="12.7109375" style="1" customWidth="1"/>
    <col min="4620" max="4620" width="12.42578125" style="1" customWidth="1"/>
    <col min="4621" max="4621" width="14.85546875" style="1" bestFit="1" customWidth="1"/>
    <col min="4622" max="4622" width="15.85546875" style="1" bestFit="1" customWidth="1"/>
    <col min="4623" max="4623" width="13.140625" style="1" customWidth="1"/>
    <col min="4624" max="4864" width="11.42578125" style="1"/>
    <col min="4865" max="4865" width="4.7109375" style="1" customWidth="1"/>
    <col min="4866" max="4866" width="33.85546875" style="1" customWidth="1"/>
    <col min="4867" max="4867" width="39.7109375" style="1" customWidth="1"/>
    <col min="4868" max="4868" width="36.28515625" style="1" customWidth="1"/>
    <col min="4869" max="4869" width="14.42578125" style="1" customWidth="1"/>
    <col min="4870" max="4870" width="12.42578125" style="1" customWidth="1"/>
    <col min="4871" max="4871" width="18.28515625" style="1" bestFit="1" customWidth="1"/>
    <col min="4872" max="4872" width="11.5703125" style="1" bestFit="1" customWidth="1"/>
    <col min="4873" max="4873" width="18.28515625" style="1" bestFit="1" customWidth="1"/>
    <col min="4874" max="4874" width="11.85546875" style="1" customWidth="1"/>
    <col min="4875" max="4875" width="12.7109375" style="1" customWidth="1"/>
    <col min="4876" max="4876" width="12.42578125" style="1" customWidth="1"/>
    <col min="4877" max="4877" width="14.85546875" style="1" bestFit="1" customWidth="1"/>
    <col min="4878" max="4878" width="15.85546875" style="1" bestFit="1" customWidth="1"/>
    <col min="4879" max="4879" width="13.140625" style="1" customWidth="1"/>
    <col min="4880" max="5120" width="11.42578125" style="1"/>
    <col min="5121" max="5121" width="4.7109375" style="1" customWidth="1"/>
    <col min="5122" max="5122" width="33.85546875" style="1" customWidth="1"/>
    <col min="5123" max="5123" width="39.7109375" style="1" customWidth="1"/>
    <col min="5124" max="5124" width="36.28515625" style="1" customWidth="1"/>
    <col min="5125" max="5125" width="14.42578125" style="1" customWidth="1"/>
    <col min="5126" max="5126" width="12.42578125" style="1" customWidth="1"/>
    <col min="5127" max="5127" width="18.28515625" style="1" bestFit="1" customWidth="1"/>
    <col min="5128" max="5128" width="11.5703125" style="1" bestFit="1" customWidth="1"/>
    <col min="5129" max="5129" width="18.28515625" style="1" bestFit="1" customWidth="1"/>
    <col min="5130" max="5130" width="11.85546875" style="1" customWidth="1"/>
    <col min="5131" max="5131" width="12.7109375" style="1" customWidth="1"/>
    <col min="5132" max="5132" width="12.42578125" style="1" customWidth="1"/>
    <col min="5133" max="5133" width="14.85546875" style="1" bestFit="1" customWidth="1"/>
    <col min="5134" max="5134" width="15.85546875" style="1" bestFit="1" customWidth="1"/>
    <col min="5135" max="5135" width="13.140625" style="1" customWidth="1"/>
    <col min="5136" max="5376" width="11.42578125" style="1"/>
    <col min="5377" max="5377" width="4.7109375" style="1" customWidth="1"/>
    <col min="5378" max="5378" width="33.85546875" style="1" customWidth="1"/>
    <col min="5379" max="5379" width="39.7109375" style="1" customWidth="1"/>
    <col min="5380" max="5380" width="36.28515625" style="1" customWidth="1"/>
    <col min="5381" max="5381" width="14.42578125" style="1" customWidth="1"/>
    <col min="5382" max="5382" width="12.42578125" style="1" customWidth="1"/>
    <col min="5383" max="5383" width="18.28515625" style="1" bestFit="1" customWidth="1"/>
    <col min="5384" max="5384" width="11.5703125" style="1" bestFit="1" customWidth="1"/>
    <col min="5385" max="5385" width="18.28515625" style="1" bestFit="1" customWidth="1"/>
    <col min="5386" max="5386" width="11.85546875" style="1" customWidth="1"/>
    <col min="5387" max="5387" width="12.7109375" style="1" customWidth="1"/>
    <col min="5388" max="5388" width="12.42578125" style="1" customWidth="1"/>
    <col min="5389" max="5389" width="14.85546875" style="1" bestFit="1" customWidth="1"/>
    <col min="5390" max="5390" width="15.85546875" style="1" bestFit="1" customWidth="1"/>
    <col min="5391" max="5391" width="13.140625" style="1" customWidth="1"/>
    <col min="5392" max="5632" width="11.42578125" style="1"/>
    <col min="5633" max="5633" width="4.7109375" style="1" customWidth="1"/>
    <col min="5634" max="5634" width="33.85546875" style="1" customWidth="1"/>
    <col min="5635" max="5635" width="39.7109375" style="1" customWidth="1"/>
    <col min="5636" max="5636" width="36.28515625" style="1" customWidth="1"/>
    <col min="5637" max="5637" width="14.42578125" style="1" customWidth="1"/>
    <col min="5638" max="5638" width="12.42578125" style="1" customWidth="1"/>
    <col min="5639" max="5639" width="18.28515625" style="1" bestFit="1" customWidth="1"/>
    <col min="5640" max="5640" width="11.5703125" style="1" bestFit="1" customWidth="1"/>
    <col min="5641" max="5641" width="18.28515625" style="1" bestFit="1" customWidth="1"/>
    <col min="5642" max="5642" width="11.85546875" style="1" customWidth="1"/>
    <col min="5643" max="5643" width="12.7109375" style="1" customWidth="1"/>
    <col min="5644" max="5644" width="12.42578125" style="1" customWidth="1"/>
    <col min="5645" max="5645" width="14.85546875" style="1" bestFit="1" customWidth="1"/>
    <col min="5646" max="5646" width="15.85546875" style="1" bestFit="1" customWidth="1"/>
    <col min="5647" max="5647" width="13.140625" style="1" customWidth="1"/>
    <col min="5648" max="5888" width="11.42578125" style="1"/>
    <col min="5889" max="5889" width="4.7109375" style="1" customWidth="1"/>
    <col min="5890" max="5890" width="33.85546875" style="1" customWidth="1"/>
    <col min="5891" max="5891" width="39.7109375" style="1" customWidth="1"/>
    <col min="5892" max="5892" width="36.28515625" style="1" customWidth="1"/>
    <col min="5893" max="5893" width="14.42578125" style="1" customWidth="1"/>
    <col min="5894" max="5894" width="12.42578125" style="1" customWidth="1"/>
    <col min="5895" max="5895" width="18.28515625" style="1" bestFit="1" customWidth="1"/>
    <col min="5896" max="5896" width="11.5703125" style="1" bestFit="1" customWidth="1"/>
    <col min="5897" max="5897" width="18.28515625" style="1" bestFit="1" customWidth="1"/>
    <col min="5898" max="5898" width="11.85546875" style="1" customWidth="1"/>
    <col min="5899" max="5899" width="12.7109375" style="1" customWidth="1"/>
    <col min="5900" max="5900" width="12.42578125" style="1" customWidth="1"/>
    <col min="5901" max="5901" width="14.85546875" style="1" bestFit="1" customWidth="1"/>
    <col min="5902" max="5902" width="15.85546875" style="1" bestFit="1" customWidth="1"/>
    <col min="5903" max="5903" width="13.140625" style="1" customWidth="1"/>
    <col min="5904" max="6144" width="11.42578125" style="1"/>
    <col min="6145" max="6145" width="4.7109375" style="1" customWidth="1"/>
    <col min="6146" max="6146" width="33.85546875" style="1" customWidth="1"/>
    <col min="6147" max="6147" width="39.7109375" style="1" customWidth="1"/>
    <col min="6148" max="6148" width="36.28515625" style="1" customWidth="1"/>
    <col min="6149" max="6149" width="14.42578125" style="1" customWidth="1"/>
    <col min="6150" max="6150" width="12.42578125" style="1" customWidth="1"/>
    <col min="6151" max="6151" width="18.28515625" style="1" bestFit="1" customWidth="1"/>
    <col min="6152" max="6152" width="11.5703125" style="1" bestFit="1" customWidth="1"/>
    <col min="6153" max="6153" width="18.28515625" style="1" bestFit="1" customWidth="1"/>
    <col min="6154" max="6154" width="11.85546875" style="1" customWidth="1"/>
    <col min="6155" max="6155" width="12.7109375" style="1" customWidth="1"/>
    <col min="6156" max="6156" width="12.42578125" style="1" customWidth="1"/>
    <col min="6157" max="6157" width="14.85546875" style="1" bestFit="1" customWidth="1"/>
    <col min="6158" max="6158" width="15.85546875" style="1" bestFit="1" customWidth="1"/>
    <col min="6159" max="6159" width="13.140625" style="1" customWidth="1"/>
    <col min="6160" max="6400" width="11.42578125" style="1"/>
    <col min="6401" max="6401" width="4.7109375" style="1" customWidth="1"/>
    <col min="6402" max="6402" width="33.85546875" style="1" customWidth="1"/>
    <col min="6403" max="6403" width="39.7109375" style="1" customWidth="1"/>
    <col min="6404" max="6404" width="36.28515625" style="1" customWidth="1"/>
    <col min="6405" max="6405" width="14.42578125" style="1" customWidth="1"/>
    <col min="6406" max="6406" width="12.42578125" style="1" customWidth="1"/>
    <col min="6407" max="6407" width="18.28515625" style="1" bestFit="1" customWidth="1"/>
    <col min="6408" max="6408" width="11.5703125" style="1" bestFit="1" customWidth="1"/>
    <col min="6409" max="6409" width="18.28515625" style="1" bestFit="1" customWidth="1"/>
    <col min="6410" max="6410" width="11.85546875" style="1" customWidth="1"/>
    <col min="6411" max="6411" width="12.7109375" style="1" customWidth="1"/>
    <col min="6412" max="6412" width="12.42578125" style="1" customWidth="1"/>
    <col min="6413" max="6413" width="14.85546875" style="1" bestFit="1" customWidth="1"/>
    <col min="6414" max="6414" width="15.85546875" style="1" bestFit="1" customWidth="1"/>
    <col min="6415" max="6415" width="13.140625" style="1" customWidth="1"/>
    <col min="6416" max="6656" width="11.42578125" style="1"/>
    <col min="6657" max="6657" width="4.7109375" style="1" customWidth="1"/>
    <col min="6658" max="6658" width="33.85546875" style="1" customWidth="1"/>
    <col min="6659" max="6659" width="39.7109375" style="1" customWidth="1"/>
    <col min="6660" max="6660" width="36.28515625" style="1" customWidth="1"/>
    <col min="6661" max="6661" width="14.42578125" style="1" customWidth="1"/>
    <col min="6662" max="6662" width="12.42578125" style="1" customWidth="1"/>
    <col min="6663" max="6663" width="18.28515625" style="1" bestFit="1" customWidth="1"/>
    <col min="6664" max="6664" width="11.5703125" style="1" bestFit="1" customWidth="1"/>
    <col min="6665" max="6665" width="18.28515625" style="1" bestFit="1" customWidth="1"/>
    <col min="6666" max="6666" width="11.85546875" style="1" customWidth="1"/>
    <col min="6667" max="6667" width="12.7109375" style="1" customWidth="1"/>
    <col min="6668" max="6668" width="12.42578125" style="1" customWidth="1"/>
    <col min="6669" max="6669" width="14.85546875" style="1" bestFit="1" customWidth="1"/>
    <col min="6670" max="6670" width="15.85546875" style="1" bestFit="1" customWidth="1"/>
    <col min="6671" max="6671" width="13.140625" style="1" customWidth="1"/>
    <col min="6672" max="6912" width="11.42578125" style="1"/>
    <col min="6913" max="6913" width="4.7109375" style="1" customWidth="1"/>
    <col min="6914" max="6914" width="33.85546875" style="1" customWidth="1"/>
    <col min="6915" max="6915" width="39.7109375" style="1" customWidth="1"/>
    <col min="6916" max="6916" width="36.28515625" style="1" customWidth="1"/>
    <col min="6917" max="6917" width="14.42578125" style="1" customWidth="1"/>
    <col min="6918" max="6918" width="12.42578125" style="1" customWidth="1"/>
    <col min="6919" max="6919" width="18.28515625" style="1" bestFit="1" customWidth="1"/>
    <col min="6920" max="6920" width="11.5703125" style="1" bestFit="1" customWidth="1"/>
    <col min="6921" max="6921" width="18.28515625" style="1" bestFit="1" customWidth="1"/>
    <col min="6922" max="6922" width="11.85546875" style="1" customWidth="1"/>
    <col min="6923" max="6923" width="12.7109375" style="1" customWidth="1"/>
    <col min="6924" max="6924" width="12.42578125" style="1" customWidth="1"/>
    <col min="6925" max="6925" width="14.85546875" style="1" bestFit="1" customWidth="1"/>
    <col min="6926" max="6926" width="15.85546875" style="1" bestFit="1" customWidth="1"/>
    <col min="6927" max="6927" width="13.140625" style="1" customWidth="1"/>
    <col min="6928" max="7168" width="11.42578125" style="1"/>
    <col min="7169" max="7169" width="4.7109375" style="1" customWidth="1"/>
    <col min="7170" max="7170" width="33.85546875" style="1" customWidth="1"/>
    <col min="7171" max="7171" width="39.7109375" style="1" customWidth="1"/>
    <col min="7172" max="7172" width="36.28515625" style="1" customWidth="1"/>
    <col min="7173" max="7173" width="14.42578125" style="1" customWidth="1"/>
    <col min="7174" max="7174" width="12.42578125" style="1" customWidth="1"/>
    <col min="7175" max="7175" width="18.28515625" style="1" bestFit="1" customWidth="1"/>
    <col min="7176" max="7176" width="11.5703125" style="1" bestFit="1" customWidth="1"/>
    <col min="7177" max="7177" width="18.28515625" style="1" bestFit="1" customWidth="1"/>
    <col min="7178" max="7178" width="11.85546875" style="1" customWidth="1"/>
    <col min="7179" max="7179" width="12.7109375" style="1" customWidth="1"/>
    <col min="7180" max="7180" width="12.42578125" style="1" customWidth="1"/>
    <col min="7181" max="7181" width="14.85546875" style="1" bestFit="1" customWidth="1"/>
    <col min="7182" max="7182" width="15.85546875" style="1" bestFit="1" customWidth="1"/>
    <col min="7183" max="7183" width="13.140625" style="1" customWidth="1"/>
    <col min="7184" max="7424" width="11.42578125" style="1"/>
    <col min="7425" max="7425" width="4.7109375" style="1" customWidth="1"/>
    <col min="7426" max="7426" width="33.85546875" style="1" customWidth="1"/>
    <col min="7427" max="7427" width="39.7109375" style="1" customWidth="1"/>
    <col min="7428" max="7428" width="36.28515625" style="1" customWidth="1"/>
    <col min="7429" max="7429" width="14.42578125" style="1" customWidth="1"/>
    <col min="7430" max="7430" width="12.42578125" style="1" customWidth="1"/>
    <col min="7431" max="7431" width="18.28515625" style="1" bestFit="1" customWidth="1"/>
    <col min="7432" max="7432" width="11.5703125" style="1" bestFit="1" customWidth="1"/>
    <col min="7433" max="7433" width="18.28515625" style="1" bestFit="1" customWidth="1"/>
    <col min="7434" max="7434" width="11.85546875" style="1" customWidth="1"/>
    <col min="7435" max="7435" width="12.7109375" style="1" customWidth="1"/>
    <col min="7436" max="7436" width="12.42578125" style="1" customWidth="1"/>
    <col min="7437" max="7437" width="14.85546875" style="1" bestFit="1" customWidth="1"/>
    <col min="7438" max="7438" width="15.85546875" style="1" bestFit="1" customWidth="1"/>
    <col min="7439" max="7439" width="13.140625" style="1" customWidth="1"/>
    <col min="7440" max="7680" width="11.42578125" style="1"/>
    <col min="7681" max="7681" width="4.7109375" style="1" customWidth="1"/>
    <col min="7682" max="7682" width="33.85546875" style="1" customWidth="1"/>
    <col min="7683" max="7683" width="39.7109375" style="1" customWidth="1"/>
    <col min="7684" max="7684" width="36.28515625" style="1" customWidth="1"/>
    <col min="7685" max="7685" width="14.42578125" style="1" customWidth="1"/>
    <col min="7686" max="7686" width="12.42578125" style="1" customWidth="1"/>
    <col min="7687" max="7687" width="18.28515625" style="1" bestFit="1" customWidth="1"/>
    <col min="7688" max="7688" width="11.5703125" style="1" bestFit="1" customWidth="1"/>
    <col min="7689" max="7689" width="18.28515625" style="1" bestFit="1" customWidth="1"/>
    <col min="7690" max="7690" width="11.85546875" style="1" customWidth="1"/>
    <col min="7691" max="7691" width="12.7109375" style="1" customWidth="1"/>
    <col min="7692" max="7692" width="12.42578125" style="1" customWidth="1"/>
    <col min="7693" max="7693" width="14.85546875" style="1" bestFit="1" customWidth="1"/>
    <col min="7694" max="7694" width="15.85546875" style="1" bestFit="1" customWidth="1"/>
    <col min="7695" max="7695" width="13.140625" style="1" customWidth="1"/>
    <col min="7696" max="7936" width="11.42578125" style="1"/>
    <col min="7937" max="7937" width="4.7109375" style="1" customWidth="1"/>
    <col min="7938" max="7938" width="33.85546875" style="1" customWidth="1"/>
    <col min="7939" max="7939" width="39.7109375" style="1" customWidth="1"/>
    <col min="7940" max="7940" width="36.28515625" style="1" customWidth="1"/>
    <col min="7941" max="7941" width="14.42578125" style="1" customWidth="1"/>
    <col min="7942" max="7942" width="12.42578125" style="1" customWidth="1"/>
    <col min="7943" max="7943" width="18.28515625" style="1" bestFit="1" customWidth="1"/>
    <col min="7944" max="7944" width="11.5703125" style="1" bestFit="1" customWidth="1"/>
    <col min="7945" max="7945" width="18.28515625" style="1" bestFit="1" customWidth="1"/>
    <col min="7946" max="7946" width="11.85546875" style="1" customWidth="1"/>
    <col min="7947" max="7947" width="12.7109375" style="1" customWidth="1"/>
    <col min="7948" max="7948" width="12.42578125" style="1" customWidth="1"/>
    <col min="7949" max="7949" width="14.85546875" style="1" bestFit="1" customWidth="1"/>
    <col min="7950" max="7950" width="15.85546875" style="1" bestFit="1" customWidth="1"/>
    <col min="7951" max="7951" width="13.140625" style="1" customWidth="1"/>
    <col min="7952" max="8192" width="11.42578125" style="1"/>
    <col min="8193" max="8193" width="4.7109375" style="1" customWidth="1"/>
    <col min="8194" max="8194" width="33.85546875" style="1" customWidth="1"/>
    <col min="8195" max="8195" width="39.7109375" style="1" customWidth="1"/>
    <col min="8196" max="8196" width="36.28515625" style="1" customWidth="1"/>
    <col min="8197" max="8197" width="14.42578125" style="1" customWidth="1"/>
    <col min="8198" max="8198" width="12.42578125" style="1" customWidth="1"/>
    <col min="8199" max="8199" width="18.28515625" style="1" bestFit="1" customWidth="1"/>
    <col min="8200" max="8200" width="11.5703125" style="1" bestFit="1" customWidth="1"/>
    <col min="8201" max="8201" width="18.28515625" style="1" bestFit="1" customWidth="1"/>
    <col min="8202" max="8202" width="11.85546875" style="1" customWidth="1"/>
    <col min="8203" max="8203" width="12.7109375" style="1" customWidth="1"/>
    <col min="8204" max="8204" width="12.42578125" style="1" customWidth="1"/>
    <col min="8205" max="8205" width="14.85546875" style="1" bestFit="1" customWidth="1"/>
    <col min="8206" max="8206" width="15.85546875" style="1" bestFit="1" customWidth="1"/>
    <col min="8207" max="8207" width="13.140625" style="1" customWidth="1"/>
    <col min="8208" max="8448" width="11.42578125" style="1"/>
    <col min="8449" max="8449" width="4.7109375" style="1" customWidth="1"/>
    <col min="8450" max="8450" width="33.85546875" style="1" customWidth="1"/>
    <col min="8451" max="8451" width="39.7109375" style="1" customWidth="1"/>
    <col min="8452" max="8452" width="36.28515625" style="1" customWidth="1"/>
    <col min="8453" max="8453" width="14.42578125" style="1" customWidth="1"/>
    <col min="8454" max="8454" width="12.42578125" style="1" customWidth="1"/>
    <col min="8455" max="8455" width="18.28515625" style="1" bestFit="1" customWidth="1"/>
    <col min="8456" max="8456" width="11.5703125" style="1" bestFit="1" customWidth="1"/>
    <col min="8457" max="8457" width="18.28515625" style="1" bestFit="1" customWidth="1"/>
    <col min="8458" max="8458" width="11.85546875" style="1" customWidth="1"/>
    <col min="8459" max="8459" width="12.7109375" style="1" customWidth="1"/>
    <col min="8460" max="8460" width="12.42578125" style="1" customWidth="1"/>
    <col min="8461" max="8461" width="14.85546875" style="1" bestFit="1" customWidth="1"/>
    <col min="8462" max="8462" width="15.85546875" style="1" bestFit="1" customWidth="1"/>
    <col min="8463" max="8463" width="13.140625" style="1" customWidth="1"/>
    <col min="8464" max="8704" width="11.42578125" style="1"/>
    <col min="8705" max="8705" width="4.7109375" style="1" customWidth="1"/>
    <col min="8706" max="8706" width="33.85546875" style="1" customWidth="1"/>
    <col min="8707" max="8707" width="39.7109375" style="1" customWidth="1"/>
    <col min="8708" max="8708" width="36.28515625" style="1" customWidth="1"/>
    <col min="8709" max="8709" width="14.42578125" style="1" customWidth="1"/>
    <col min="8710" max="8710" width="12.42578125" style="1" customWidth="1"/>
    <col min="8711" max="8711" width="18.28515625" style="1" bestFit="1" customWidth="1"/>
    <col min="8712" max="8712" width="11.5703125" style="1" bestFit="1" customWidth="1"/>
    <col min="8713" max="8713" width="18.28515625" style="1" bestFit="1" customWidth="1"/>
    <col min="8714" max="8714" width="11.85546875" style="1" customWidth="1"/>
    <col min="8715" max="8715" width="12.7109375" style="1" customWidth="1"/>
    <col min="8716" max="8716" width="12.42578125" style="1" customWidth="1"/>
    <col min="8717" max="8717" width="14.85546875" style="1" bestFit="1" customWidth="1"/>
    <col min="8718" max="8718" width="15.85546875" style="1" bestFit="1" customWidth="1"/>
    <col min="8719" max="8719" width="13.140625" style="1" customWidth="1"/>
    <col min="8720" max="8960" width="11.42578125" style="1"/>
    <col min="8961" max="8961" width="4.7109375" style="1" customWidth="1"/>
    <col min="8962" max="8962" width="33.85546875" style="1" customWidth="1"/>
    <col min="8963" max="8963" width="39.7109375" style="1" customWidth="1"/>
    <col min="8964" max="8964" width="36.28515625" style="1" customWidth="1"/>
    <col min="8965" max="8965" width="14.42578125" style="1" customWidth="1"/>
    <col min="8966" max="8966" width="12.42578125" style="1" customWidth="1"/>
    <col min="8967" max="8967" width="18.28515625" style="1" bestFit="1" customWidth="1"/>
    <col min="8968" max="8968" width="11.5703125" style="1" bestFit="1" customWidth="1"/>
    <col min="8969" max="8969" width="18.28515625" style="1" bestFit="1" customWidth="1"/>
    <col min="8970" max="8970" width="11.85546875" style="1" customWidth="1"/>
    <col min="8971" max="8971" width="12.7109375" style="1" customWidth="1"/>
    <col min="8972" max="8972" width="12.42578125" style="1" customWidth="1"/>
    <col min="8973" max="8973" width="14.85546875" style="1" bestFit="1" customWidth="1"/>
    <col min="8974" max="8974" width="15.85546875" style="1" bestFit="1" customWidth="1"/>
    <col min="8975" max="8975" width="13.140625" style="1" customWidth="1"/>
    <col min="8976" max="9216" width="11.42578125" style="1"/>
    <col min="9217" max="9217" width="4.7109375" style="1" customWidth="1"/>
    <col min="9218" max="9218" width="33.85546875" style="1" customWidth="1"/>
    <col min="9219" max="9219" width="39.7109375" style="1" customWidth="1"/>
    <col min="9220" max="9220" width="36.28515625" style="1" customWidth="1"/>
    <col min="9221" max="9221" width="14.42578125" style="1" customWidth="1"/>
    <col min="9222" max="9222" width="12.42578125" style="1" customWidth="1"/>
    <col min="9223" max="9223" width="18.28515625" style="1" bestFit="1" customWidth="1"/>
    <col min="9224" max="9224" width="11.5703125" style="1" bestFit="1" customWidth="1"/>
    <col min="9225" max="9225" width="18.28515625" style="1" bestFit="1" customWidth="1"/>
    <col min="9226" max="9226" width="11.85546875" style="1" customWidth="1"/>
    <col min="9227" max="9227" width="12.7109375" style="1" customWidth="1"/>
    <col min="9228" max="9228" width="12.42578125" style="1" customWidth="1"/>
    <col min="9229" max="9229" width="14.85546875" style="1" bestFit="1" customWidth="1"/>
    <col min="9230" max="9230" width="15.85546875" style="1" bestFit="1" customWidth="1"/>
    <col min="9231" max="9231" width="13.140625" style="1" customWidth="1"/>
    <col min="9232" max="9472" width="11.42578125" style="1"/>
    <col min="9473" max="9473" width="4.7109375" style="1" customWidth="1"/>
    <col min="9474" max="9474" width="33.85546875" style="1" customWidth="1"/>
    <col min="9475" max="9475" width="39.7109375" style="1" customWidth="1"/>
    <col min="9476" max="9476" width="36.28515625" style="1" customWidth="1"/>
    <col min="9477" max="9477" width="14.42578125" style="1" customWidth="1"/>
    <col min="9478" max="9478" width="12.42578125" style="1" customWidth="1"/>
    <col min="9479" max="9479" width="18.28515625" style="1" bestFit="1" customWidth="1"/>
    <col min="9480" max="9480" width="11.5703125" style="1" bestFit="1" customWidth="1"/>
    <col min="9481" max="9481" width="18.28515625" style="1" bestFit="1" customWidth="1"/>
    <col min="9482" max="9482" width="11.85546875" style="1" customWidth="1"/>
    <col min="9483" max="9483" width="12.7109375" style="1" customWidth="1"/>
    <col min="9484" max="9484" width="12.42578125" style="1" customWidth="1"/>
    <col min="9485" max="9485" width="14.85546875" style="1" bestFit="1" customWidth="1"/>
    <col min="9486" max="9486" width="15.85546875" style="1" bestFit="1" customWidth="1"/>
    <col min="9487" max="9487" width="13.140625" style="1" customWidth="1"/>
    <col min="9488" max="9728" width="11.42578125" style="1"/>
    <col min="9729" max="9729" width="4.7109375" style="1" customWidth="1"/>
    <col min="9730" max="9730" width="33.85546875" style="1" customWidth="1"/>
    <col min="9731" max="9731" width="39.7109375" style="1" customWidth="1"/>
    <col min="9732" max="9732" width="36.28515625" style="1" customWidth="1"/>
    <col min="9733" max="9733" width="14.42578125" style="1" customWidth="1"/>
    <col min="9734" max="9734" width="12.42578125" style="1" customWidth="1"/>
    <col min="9735" max="9735" width="18.28515625" style="1" bestFit="1" customWidth="1"/>
    <col min="9736" max="9736" width="11.5703125" style="1" bestFit="1" customWidth="1"/>
    <col min="9737" max="9737" width="18.28515625" style="1" bestFit="1" customWidth="1"/>
    <col min="9738" max="9738" width="11.85546875" style="1" customWidth="1"/>
    <col min="9739" max="9739" width="12.7109375" style="1" customWidth="1"/>
    <col min="9740" max="9740" width="12.42578125" style="1" customWidth="1"/>
    <col min="9741" max="9741" width="14.85546875" style="1" bestFit="1" customWidth="1"/>
    <col min="9742" max="9742" width="15.85546875" style="1" bestFit="1" customWidth="1"/>
    <col min="9743" max="9743" width="13.140625" style="1" customWidth="1"/>
    <col min="9744" max="9984" width="11.42578125" style="1"/>
    <col min="9985" max="9985" width="4.7109375" style="1" customWidth="1"/>
    <col min="9986" max="9986" width="33.85546875" style="1" customWidth="1"/>
    <col min="9987" max="9987" width="39.7109375" style="1" customWidth="1"/>
    <col min="9988" max="9988" width="36.28515625" style="1" customWidth="1"/>
    <col min="9989" max="9989" width="14.42578125" style="1" customWidth="1"/>
    <col min="9990" max="9990" width="12.42578125" style="1" customWidth="1"/>
    <col min="9991" max="9991" width="18.28515625" style="1" bestFit="1" customWidth="1"/>
    <col min="9992" max="9992" width="11.5703125" style="1" bestFit="1" customWidth="1"/>
    <col min="9993" max="9993" width="18.28515625" style="1" bestFit="1" customWidth="1"/>
    <col min="9994" max="9994" width="11.85546875" style="1" customWidth="1"/>
    <col min="9995" max="9995" width="12.7109375" style="1" customWidth="1"/>
    <col min="9996" max="9996" width="12.42578125" style="1" customWidth="1"/>
    <col min="9997" max="9997" width="14.85546875" style="1" bestFit="1" customWidth="1"/>
    <col min="9998" max="9998" width="15.85546875" style="1" bestFit="1" customWidth="1"/>
    <col min="9999" max="9999" width="13.140625" style="1" customWidth="1"/>
    <col min="10000" max="10240" width="11.42578125" style="1"/>
    <col min="10241" max="10241" width="4.7109375" style="1" customWidth="1"/>
    <col min="10242" max="10242" width="33.85546875" style="1" customWidth="1"/>
    <col min="10243" max="10243" width="39.7109375" style="1" customWidth="1"/>
    <col min="10244" max="10244" width="36.28515625" style="1" customWidth="1"/>
    <col min="10245" max="10245" width="14.42578125" style="1" customWidth="1"/>
    <col min="10246" max="10246" width="12.42578125" style="1" customWidth="1"/>
    <col min="10247" max="10247" width="18.28515625" style="1" bestFit="1" customWidth="1"/>
    <col min="10248" max="10248" width="11.5703125" style="1" bestFit="1" customWidth="1"/>
    <col min="10249" max="10249" width="18.28515625" style="1" bestFit="1" customWidth="1"/>
    <col min="10250" max="10250" width="11.85546875" style="1" customWidth="1"/>
    <col min="10251" max="10251" width="12.7109375" style="1" customWidth="1"/>
    <col min="10252" max="10252" width="12.42578125" style="1" customWidth="1"/>
    <col min="10253" max="10253" width="14.85546875" style="1" bestFit="1" customWidth="1"/>
    <col min="10254" max="10254" width="15.85546875" style="1" bestFit="1" customWidth="1"/>
    <col min="10255" max="10255" width="13.140625" style="1" customWidth="1"/>
    <col min="10256" max="10496" width="11.42578125" style="1"/>
    <col min="10497" max="10497" width="4.7109375" style="1" customWidth="1"/>
    <col min="10498" max="10498" width="33.85546875" style="1" customWidth="1"/>
    <col min="10499" max="10499" width="39.7109375" style="1" customWidth="1"/>
    <col min="10500" max="10500" width="36.28515625" style="1" customWidth="1"/>
    <col min="10501" max="10501" width="14.42578125" style="1" customWidth="1"/>
    <col min="10502" max="10502" width="12.42578125" style="1" customWidth="1"/>
    <col min="10503" max="10503" width="18.28515625" style="1" bestFit="1" customWidth="1"/>
    <col min="10504" max="10504" width="11.5703125" style="1" bestFit="1" customWidth="1"/>
    <col min="10505" max="10505" width="18.28515625" style="1" bestFit="1" customWidth="1"/>
    <col min="10506" max="10506" width="11.85546875" style="1" customWidth="1"/>
    <col min="10507" max="10507" width="12.7109375" style="1" customWidth="1"/>
    <col min="10508" max="10508" width="12.42578125" style="1" customWidth="1"/>
    <col min="10509" max="10509" width="14.85546875" style="1" bestFit="1" customWidth="1"/>
    <col min="10510" max="10510" width="15.85546875" style="1" bestFit="1" customWidth="1"/>
    <col min="10511" max="10511" width="13.140625" style="1" customWidth="1"/>
    <col min="10512" max="10752" width="11.42578125" style="1"/>
    <col min="10753" max="10753" width="4.7109375" style="1" customWidth="1"/>
    <col min="10754" max="10754" width="33.85546875" style="1" customWidth="1"/>
    <col min="10755" max="10755" width="39.7109375" style="1" customWidth="1"/>
    <col min="10756" max="10756" width="36.28515625" style="1" customWidth="1"/>
    <col min="10757" max="10757" width="14.42578125" style="1" customWidth="1"/>
    <col min="10758" max="10758" width="12.42578125" style="1" customWidth="1"/>
    <col min="10759" max="10759" width="18.28515625" style="1" bestFit="1" customWidth="1"/>
    <col min="10760" max="10760" width="11.5703125" style="1" bestFit="1" customWidth="1"/>
    <col min="10761" max="10761" width="18.28515625" style="1" bestFit="1" customWidth="1"/>
    <col min="10762" max="10762" width="11.85546875" style="1" customWidth="1"/>
    <col min="10763" max="10763" width="12.7109375" style="1" customWidth="1"/>
    <col min="10764" max="10764" width="12.42578125" style="1" customWidth="1"/>
    <col min="10765" max="10765" width="14.85546875" style="1" bestFit="1" customWidth="1"/>
    <col min="10766" max="10766" width="15.85546875" style="1" bestFit="1" customWidth="1"/>
    <col min="10767" max="10767" width="13.140625" style="1" customWidth="1"/>
    <col min="10768" max="11008" width="11.42578125" style="1"/>
    <col min="11009" max="11009" width="4.7109375" style="1" customWidth="1"/>
    <col min="11010" max="11010" width="33.85546875" style="1" customWidth="1"/>
    <col min="11011" max="11011" width="39.7109375" style="1" customWidth="1"/>
    <col min="11012" max="11012" width="36.28515625" style="1" customWidth="1"/>
    <col min="11013" max="11013" width="14.42578125" style="1" customWidth="1"/>
    <col min="11014" max="11014" width="12.42578125" style="1" customWidth="1"/>
    <col min="11015" max="11015" width="18.28515625" style="1" bestFit="1" customWidth="1"/>
    <col min="11016" max="11016" width="11.5703125" style="1" bestFit="1" customWidth="1"/>
    <col min="11017" max="11017" width="18.28515625" style="1" bestFit="1" customWidth="1"/>
    <col min="11018" max="11018" width="11.85546875" style="1" customWidth="1"/>
    <col min="11019" max="11019" width="12.7109375" style="1" customWidth="1"/>
    <col min="11020" max="11020" width="12.42578125" style="1" customWidth="1"/>
    <col min="11021" max="11021" width="14.85546875" style="1" bestFit="1" customWidth="1"/>
    <col min="11022" max="11022" width="15.85546875" style="1" bestFit="1" customWidth="1"/>
    <col min="11023" max="11023" width="13.140625" style="1" customWidth="1"/>
    <col min="11024" max="11264" width="11.42578125" style="1"/>
    <col min="11265" max="11265" width="4.7109375" style="1" customWidth="1"/>
    <col min="11266" max="11266" width="33.85546875" style="1" customWidth="1"/>
    <col min="11267" max="11267" width="39.7109375" style="1" customWidth="1"/>
    <col min="11268" max="11268" width="36.28515625" style="1" customWidth="1"/>
    <col min="11269" max="11269" width="14.42578125" style="1" customWidth="1"/>
    <col min="11270" max="11270" width="12.42578125" style="1" customWidth="1"/>
    <col min="11271" max="11271" width="18.28515625" style="1" bestFit="1" customWidth="1"/>
    <col min="11272" max="11272" width="11.5703125" style="1" bestFit="1" customWidth="1"/>
    <col min="11273" max="11273" width="18.28515625" style="1" bestFit="1" customWidth="1"/>
    <col min="11274" max="11274" width="11.85546875" style="1" customWidth="1"/>
    <col min="11275" max="11275" width="12.7109375" style="1" customWidth="1"/>
    <col min="11276" max="11276" width="12.42578125" style="1" customWidth="1"/>
    <col min="11277" max="11277" width="14.85546875" style="1" bestFit="1" customWidth="1"/>
    <col min="11278" max="11278" width="15.85546875" style="1" bestFit="1" customWidth="1"/>
    <col min="11279" max="11279" width="13.140625" style="1" customWidth="1"/>
    <col min="11280" max="11520" width="11.42578125" style="1"/>
    <col min="11521" max="11521" width="4.7109375" style="1" customWidth="1"/>
    <col min="11522" max="11522" width="33.85546875" style="1" customWidth="1"/>
    <col min="11523" max="11523" width="39.7109375" style="1" customWidth="1"/>
    <col min="11524" max="11524" width="36.28515625" style="1" customWidth="1"/>
    <col min="11525" max="11525" width="14.42578125" style="1" customWidth="1"/>
    <col min="11526" max="11526" width="12.42578125" style="1" customWidth="1"/>
    <col min="11527" max="11527" width="18.28515625" style="1" bestFit="1" customWidth="1"/>
    <col min="11528" max="11528" width="11.5703125" style="1" bestFit="1" customWidth="1"/>
    <col min="11529" max="11529" width="18.28515625" style="1" bestFit="1" customWidth="1"/>
    <col min="11530" max="11530" width="11.85546875" style="1" customWidth="1"/>
    <col min="11531" max="11531" width="12.7109375" style="1" customWidth="1"/>
    <col min="11532" max="11532" width="12.42578125" style="1" customWidth="1"/>
    <col min="11533" max="11533" width="14.85546875" style="1" bestFit="1" customWidth="1"/>
    <col min="11534" max="11534" width="15.85546875" style="1" bestFit="1" customWidth="1"/>
    <col min="11535" max="11535" width="13.140625" style="1" customWidth="1"/>
    <col min="11536" max="11776" width="11.42578125" style="1"/>
    <col min="11777" max="11777" width="4.7109375" style="1" customWidth="1"/>
    <col min="11778" max="11778" width="33.85546875" style="1" customWidth="1"/>
    <col min="11779" max="11779" width="39.7109375" style="1" customWidth="1"/>
    <col min="11780" max="11780" width="36.28515625" style="1" customWidth="1"/>
    <col min="11781" max="11781" width="14.42578125" style="1" customWidth="1"/>
    <col min="11782" max="11782" width="12.42578125" style="1" customWidth="1"/>
    <col min="11783" max="11783" width="18.28515625" style="1" bestFit="1" customWidth="1"/>
    <col min="11784" max="11784" width="11.5703125" style="1" bestFit="1" customWidth="1"/>
    <col min="11785" max="11785" width="18.28515625" style="1" bestFit="1" customWidth="1"/>
    <col min="11786" max="11786" width="11.85546875" style="1" customWidth="1"/>
    <col min="11787" max="11787" width="12.7109375" style="1" customWidth="1"/>
    <col min="11788" max="11788" width="12.42578125" style="1" customWidth="1"/>
    <col min="11789" max="11789" width="14.85546875" style="1" bestFit="1" customWidth="1"/>
    <col min="11790" max="11790" width="15.85546875" style="1" bestFit="1" customWidth="1"/>
    <col min="11791" max="11791" width="13.140625" style="1" customWidth="1"/>
    <col min="11792" max="12032" width="11.42578125" style="1"/>
    <col min="12033" max="12033" width="4.7109375" style="1" customWidth="1"/>
    <col min="12034" max="12034" width="33.85546875" style="1" customWidth="1"/>
    <col min="12035" max="12035" width="39.7109375" style="1" customWidth="1"/>
    <col min="12036" max="12036" width="36.28515625" style="1" customWidth="1"/>
    <col min="12037" max="12037" width="14.42578125" style="1" customWidth="1"/>
    <col min="12038" max="12038" width="12.42578125" style="1" customWidth="1"/>
    <col min="12039" max="12039" width="18.28515625" style="1" bestFit="1" customWidth="1"/>
    <col min="12040" max="12040" width="11.5703125" style="1" bestFit="1" customWidth="1"/>
    <col min="12041" max="12041" width="18.28515625" style="1" bestFit="1" customWidth="1"/>
    <col min="12042" max="12042" width="11.85546875" style="1" customWidth="1"/>
    <col min="12043" max="12043" width="12.7109375" style="1" customWidth="1"/>
    <col min="12044" max="12044" width="12.42578125" style="1" customWidth="1"/>
    <col min="12045" max="12045" width="14.85546875" style="1" bestFit="1" customWidth="1"/>
    <col min="12046" max="12046" width="15.85546875" style="1" bestFit="1" customWidth="1"/>
    <col min="12047" max="12047" width="13.140625" style="1" customWidth="1"/>
    <col min="12048" max="12288" width="11.42578125" style="1"/>
    <col min="12289" max="12289" width="4.7109375" style="1" customWidth="1"/>
    <col min="12290" max="12290" width="33.85546875" style="1" customWidth="1"/>
    <col min="12291" max="12291" width="39.7109375" style="1" customWidth="1"/>
    <col min="12292" max="12292" width="36.28515625" style="1" customWidth="1"/>
    <col min="12293" max="12293" width="14.42578125" style="1" customWidth="1"/>
    <col min="12294" max="12294" width="12.42578125" style="1" customWidth="1"/>
    <col min="12295" max="12295" width="18.28515625" style="1" bestFit="1" customWidth="1"/>
    <col min="12296" max="12296" width="11.5703125" style="1" bestFit="1" customWidth="1"/>
    <col min="12297" max="12297" width="18.28515625" style="1" bestFit="1" customWidth="1"/>
    <col min="12298" max="12298" width="11.85546875" style="1" customWidth="1"/>
    <col min="12299" max="12299" width="12.7109375" style="1" customWidth="1"/>
    <col min="12300" max="12300" width="12.42578125" style="1" customWidth="1"/>
    <col min="12301" max="12301" width="14.85546875" style="1" bestFit="1" customWidth="1"/>
    <col min="12302" max="12302" width="15.85546875" style="1" bestFit="1" customWidth="1"/>
    <col min="12303" max="12303" width="13.140625" style="1" customWidth="1"/>
    <col min="12304" max="12544" width="11.42578125" style="1"/>
    <col min="12545" max="12545" width="4.7109375" style="1" customWidth="1"/>
    <col min="12546" max="12546" width="33.85546875" style="1" customWidth="1"/>
    <col min="12547" max="12547" width="39.7109375" style="1" customWidth="1"/>
    <col min="12548" max="12548" width="36.28515625" style="1" customWidth="1"/>
    <col min="12549" max="12549" width="14.42578125" style="1" customWidth="1"/>
    <col min="12550" max="12550" width="12.42578125" style="1" customWidth="1"/>
    <col min="12551" max="12551" width="18.28515625" style="1" bestFit="1" customWidth="1"/>
    <col min="12552" max="12552" width="11.5703125" style="1" bestFit="1" customWidth="1"/>
    <col min="12553" max="12553" width="18.28515625" style="1" bestFit="1" customWidth="1"/>
    <col min="12554" max="12554" width="11.85546875" style="1" customWidth="1"/>
    <col min="12555" max="12555" width="12.7109375" style="1" customWidth="1"/>
    <col min="12556" max="12556" width="12.42578125" style="1" customWidth="1"/>
    <col min="12557" max="12557" width="14.85546875" style="1" bestFit="1" customWidth="1"/>
    <col min="12558" max="12558" width="15.85546875" style="1" bestFit="1" customWidth="1"/>
    <col min="12559" max="12559" width="13.140625" style="1" customWidth="1"/>
    <col min="12560" max="12800" width="11.42578125" style="1"/>
    <col min="12801" max="12801" width="4.7109375" style="1" customWidth="1"/>
    <col min="12802" max="12802" width="33.85546875" style="1" customWidth="1"/>
    <col min="12803" max="12803" width="39.7109375" style="1" customWidth="1"/>
    <col min="12804" max="12804" width="36.28515625" style="1" customWidth="1"/>
    <col min="12805" max="12805" width="14.42578125" style="1" customWidth="1"/>
    <col min="12806" max="12806" width="12.42578125" style="1" customWidth="1"/>
    <col min="12807" max="12807" width="18.28515625" style="1" bestFit="1" customWidth="1"/>
    <col min="12808" max="12808" width="11.5703125" style="1" bestFit="1" customWidth="1"/>
    <col min="12809" max="12809" width="18.28515625" style="1" bestFit="1" customWidth="1"/>
    <col min="12810" max="12810" width="11.85546875" style="1" customWidth="1"/>
    <col min="12811" max="12811" width="12.7109375" style="1" customWidth="1"/>
    <col min="12812" max="12812" width="12.42578125" style="1" customWidth="1"/>
    <col min="12813" max="12813" width="14.85546875" style="1" bestFit="1" customWidth="1"/>
    <col min="12814" max="12814" width="15.85546875" style="1" bestFit="1" customWidth="1"/>
    <col min="12815" max="12815" width="13.140625" style="1" customWidth="1"/>
    <col min="12816" max="13056" width="11.42578125" style="1"/>
    <col min="13057" max="13057" width="4.7109375" style="1" customWidth="1"/>
    <col min="13058" max="13058" width="33.85546875" style="1" customWidth="1"/>
    <col min="13059" max="13059" width="39.7109375" style="1" customWidth="1"/>
    <col min="13060" max="13060" width="36.28515625" style="1" customWidth="1"/>
    <col min="13061" max="13061" width="14.42578125" style="1" customWidth="1"/>
    <col min="13062" max="13062" width="12.42578125" style="1" customWidth="1"/>
    <col min="13063" max="13063" width="18.28515625" style="1" bestFit="1" customWidth="1"/>
    <col min="13064" max="13064" width="11.5703125" style="1" bestFit="1" customWidth="1"/>
    <col min="13065" max="13065" width="18.28515625" style="1" bestFit="1" customWidth="1"/>
    <col min="13066" max="13066" width="11.85546875" style="1" customWidth="1"/>
    <col min="13067" max="13067" width="12.7109375" style="1" customWidth="1"/>
    <col min="13068" max="13068" width="12.42578125" style="1" customWidth="1"/>
    <col min="13069" max="13069" width="14.85546875" style="1" bestFit="1" customWidth="1"/>
    <col min="13070" max="13070" width="15.85546875" style="1" bestFit="1" customWidth="1"/>
    <col min="13071" max="13071" width="13.140625" style="1" customWidth="1"/>
    <col min="13072" max="13312" width="11.42578125" style="1"/>
    <col min="13313" max="13313" width="4.7109375" style="1" customWidth="1"/>
    <col min="13314" max="13314" width="33.85546875" style="1" customWidth="1"/>
    <col min="13315" max="13315" width="39.7109375" style="1" customWidth="1"/>
    <col min="13316" max="13316" width="36.28515625" style="1" customWidth="1"/>
    <col min="13317" max="13317" width="14.42578125" style="1" customWidth="1"/>
    <col min="13318" max="13318" width="12.42578125" style="1" customWidth="1"/>
    <col min="13319" max="13319" width="18.28515625" style="1" bestFit="1" customWidth="1"/>
    <col min="13320" max="13320" width="11.5703125" style="1" bestFit="1" customWidth="1"/>
    <col min="13321" max="13321" width="18.28515625" style="1" bestFit="1" customWidth="1"/>
    <col min="13322" max="13322" width="11.85546875" style="1" customWidth="1"/>
    <col min="13323" max="13323" width="12.7109375" style="1" customWidth="1"/>
    <col min="13324" max="13324" width="12.42578125" style="1" customWidth="1"/>
    <col min="13325" max="13325" width="14.85546875" style="1" bestFit="1" customWidth="1"/>
    <col min="13326" max="13326" width="15.85546875" style="1" bestFit="1" customWidth="1"/>
    <col min="13327" max="13327" width="13.140625" style="1" customWidth="1"/>
    <col min="13328" max="13568" width="11.42578125" style="1"/>
    <col min="13569" max="13569" width="4.7109375" style="1" customWidth="1"/>
    <col min="13570" max="13570" width="33.85546875" style="1" customWidth="1"/>
    <col min="13571" max="13571" width="39.7109375" style="1" customWidth="1"/>
    <col min="13572" max="13572" width="36.28515625" style="1" customWidth="1"/>
    <col min="13573" max="13573" width="14.42578125" style="1" customWidth="1"/>
    <col min="13574" max="13574" width="12.42578125" style="1" customWidth="1"/>
    <col min="13575" max="13575" width="18.28515625" style="1" bestFit="1" customWidth="1"/>
    <col min="13576" max="13576" width="11.5703125" style="1" bestFit="1" customWidth="1"/>
    <col min="13577" max="13577" width="18.28515625" style="1" bestFit="1" customWidth="1"/>
    <col min="13578" max="13578" width="11.85546875" style="1" customWidth="1"/>
    <col min="13579" max="13579" width="12.7109375" style="1" customWidth="1"/>
    <col min="13580" max="13580" width="12.42578125" style="1" customWidth="1"/>
    <col min="13581" max="13581" width="14.85546875" style="1" bestFit="1" customWidth="1"/>
    <col min="13582" max="13582" width="15.85546875" style="1" bestFit="1" customWidth="1"/>
    <col min="13583" max="13583" width="13.140625" style="1" customWidth="1"/>
    <col min="13584" max="13824" width="11.42578125" style="1"/>
    <col min="13825" max="13825" width="4.7109375" style="1" customWidth="1"/>
    <col min="13826" max="13826" width="33.85546875" style="1" customWidth="1"/>
    <col min="13827" max="13827" width="39.7109375" style="1" customWidth="1"/>
    <col min="13828" max="13828" width="36.28515625" style="1" customWidth="1"/>
    <col min="13829" max="13829" width="14.42578125" style="1" customWidth="1"/>
    <col min="13830" max="13830" width="12.42578125" style="1" customWidth="1"/>
    <col min="13831" max="13831" width="18.28515625" style="1" bestFit="1" customWidth="1"/>
    <col min="13832" max="13832" width="11.5703125" style="1" bestFit="1" customWidth="1"/>
    <col min="13833" max="13833" width="18.28515625" style="1" bestFit="1" customWidth="1"/>
    <col min="13834" max="13834" width="11.85546875" style="1" customWidth="1"/>
    <col min="13835" max="13835" width="12.7109375" style="1" customWidth="1"/>
    <col min="13836" max="13836" width="12.42578125" style="1" customWidth="1"/>
    <col min="13837" max="13837" width="14.85546875" style="1" bestFit="1" customWidth="1"/>
    <col min="13838" max="13838" width="15.85546875" style="1" bestFit="1" customWidth="1"/>
    <col min="13839" max="13839" width="13.140625" style="1" customWidth="1"/>
    <col min="13840" max="14080" width="11.42578125" style="1"/>
    <col min="14081" max="14081" width="4.7109375" style="1" customWidth="1"/>
    <col min="14082" max="14082" width="33.85546875" style="1" customWidth="1"/>
    <col min="14083" max="14083" width="39.7109375" style="1" customWidth="1"/>
    <col min="14084" max="14084" width="36.28515625" style="1" customWidth="1"/>
    <col min="14085" max="14085" width="14.42578125" style="1" customWidth="1"/>
    <col min="14086" max="14086" width="12.42578125" style="1" customWidth="1"/>
    <col min="14087" max="14087" width="18.28515625" style="1" bestFit="1" customWidth="1"/>
    <col min="14088" max="14088" width="11.5703125" style="1" bestFit="1" customWidth="1"/>
    <col min="14089" max="14089" width="18.28515625" style="1" bestFit="1" customWidth="1"/>
    <col min="14090" max="14090" width="11.85546875" style="1" customWidth="1"/>
    <col min="14091" max="14091" width="12.7109375" style="1" customWidth="1"/>
    <col min="14092" max="14092" width="12.42578125" style="1" customWidth="1"/>
    <col min="14093" max="14093" width="14.85546875" style="1" bestFit="1" customWidth="1"/>
    <col min="14094" max="14094" width="15.85546875" style="1" bestFit="1" customWidth="1"/>
    <col min="14095" max="14095" width="13.140625" style="1" customWidth="1"/>
    <col min="14096" max="14336" width="11.42578125" style="1"/>
    <col min="14337" max="14337" width="4.7109375" style="1" customWidth="1"/>
    <col min="14338" max="14338" width="33.85546875" style="1" customWidth="1"/>
    <col min="14339" max="14339" width="39.7109375" style="1" customWidth="1"/>
    <col min="14340" max="14340" width="36.28515625" style="1" customWidth="1"/>
    <col min="14341" max="14341" width="14.42578125" style="1" customWidth="1"/>
    <col min="14342" max="14342" width="12.42578125" style="1" customWidth="1"/>
    <col min="14343" max="14343" width="18.28515625" style="1" bestFit="1" customWidth="1"/>
    <col min="14344" max="14344" width="11.5703125" style="1" bestFit="1" customWidth="1"/>
    <col min="14345" max="14345" width="18.28515625" style="1" bestFit="1" customWidth="1"/>
    <col min="14346" max="14346" width="11.85546875" style="1" customWidth="1"/>
    <col min="14347" max="14347" width="12.7109375" style="1" customWidth="1"/>
    <col min="14348" max="14348" width="12.42578125" style="1" customWidth="1"/>
    <col min="14349" max="14349" width="14.85546875" style="1" bestFit="1" customWidth="1"/>
    <col min="14350" max="14350" width="15.85546875" style="1" bestFit="1" customWidth="1"/>
    <col min="14351" max="14351" width="13.140625" style="1" customWidth="1"/>
    <col min="14352" max="14592" width="11.42578125" style="1"/>
    <col min="14593" max="14593" width="4.7109375" style="1" customWidth="1"/>
    <col min="14594" max="14594" width="33.85546875" style="1" customWidth="1"/>
    <col min="14595" max="14595" width="39.7109375" style="1" customWidth="1"/>
    <col min="14596" max="14596" width="36.28515625" style="1" customWidth="1"/>
    <col min="14597" max="14597" width="14.42578125" style="1" customWidth="1"/>
    <col min="14598" max="14598" width="12.42578125" style="1" customWidth="1"/>
    <col min="14599" max="14599" width="18.28515625" style="1" bestFit="1" customWidth="1"/>
    <col min="14600" max="14600" width="11.5703125" style="1" bestFit="1" customWidth="1"/>
    <col min="14601" max="14601" width="18.28515625" style="1" bestFit="1" customWidth="1"/>
    <col min="14602" max="14602" width="11.85546875" style="1" customWidth="1"/>
    <col min="14603" max="14603" width="12.7109375" style="1" customWidth="1"/>
    <col min="14604" max="14604" width="12.42578125" style="1" customWidth="1"/>
    <col min="14605" max="14605" width="14.85546875" style="1" bestFit="1" customWidth="1"/>
    <col min="14606" max="14606" width="15.85546875" style="1" bestFit="1" customWidth="1"/>
    <col min="14607" max="14607" width="13.140625" style="1" customWidth="1"/>
    <col min="14608" max="14848" width="11.42578125" style="1"/>
    <col min="14849" max="14849" width="4.7109375" style="1" customWidth="1"/>
    <col min="14850" max="14850" width="33.85546875" style="1" customWidth="1"/>
    <col min="14851" max="14851" width="39.7109375" style="1" customWidth="1"/>
    <col min="14852" max="14852" width="36.28515625" style="1" customWidth="1"/>
    <col min="14853" max="14853" width="14.42578125" style="1" customWidth="1"/>
    <col min="14854" max="14854" width="12.42578125" style="1" customWidth="1"/>
    <col min="14855" max="14855" width="18.28515625" style="1" bestFit="1" customWidth="1"/>
    <col min="14856" max="14856" width="11.5703125" style="1" bestFit="1" customWidth="1"/>
    <col min="14857" max="14857" width="18.28515625" style="1" bestFit="1" customWidth="1"/>
    <col min="14858" max="14858" width="11.85546875" style="1" customWidth="1"/>
    <col min="14859" max="14859" width="12.7109375" style="1" customWidth="1"/>
    <col min="14860" max="14860" width="12.42578125" style="1" customWidth="1"/>
    <col min="14861" max="14861" width="14.85546875" style="1" bestFit="1" customWidth="1"/>
    <col min="14862" max="14862" width="15.85546875" style="1" bestFit="1" customWidth="1"/>
    <col min="14863" max="14863" width="13.140625" style="1" customWidth="1"/>
    <col min="14864" max="15104" width="11.42578125" style="1"/>
    <col min="15105" max="15105" width="4.7109375" style="1" customWidth="1"/>
    <col min="15106" max="15106" width="33.85546875" style="1" customWidth="1"/>
    <col min="15107" max="15107" width="39.7109375" style="1" customWidth="1"/>
    <col min="15108" max="15108" width="36.28515625" style="1" customWidth="1"/>
    <col min="15109" max="15109" width="14.42578125" style="1" customWidth="1"/>
    <col min="15110" max="15110" width="12.42578125" style="1" customWidth="1"/>
    <col min="15111" max="15111" width="18.28515625" style="1" bestFit="1" customWidth="1"/>
    <col min="15112" max="15112" width="11.5703125" style="1" bestFit="1" customWidth="1"/>
    <col min="15113" max="15113" width="18.28515625" style="1" bestFit="1" customWidth="1"/>
    <col min="15114" max="15114" width="11.85546875" style="1" customWidth="1"/>
    <col min="15115" max="15115" width="12.7109375" style="1" customWidth="1"/>
    <col min="15116" max="15116" width="12.42578125" style="1" customWidth="1"/>
    <col min="15117" max="15117" width="14.85546875" style="1" bestFit="1" customWidth="1"/>
    <col min="15118" max="15118" width="15.85546875" style="1" bestFit="1" customWidth="1"/>
    <col min="15119" max="15119" width="13.140625" style="1" customWidth="1"/>
    <col min="15120" max="15360" width="11.42578125" style="1"/>
    <col min="15361" max="15361" width="4.7109375" style="1" customWidth="1"/>
    <col min="15362" max="15362" width="33.85546875" style="1" customWidth="1"/>
    <col min="15363" max="15363" width="39.7109375" style="1" customWidth="1"/>
    <col min="15364" max="15364" width="36.28515625" style="1" customWidth="1"/>
    <col min="15365" max="15365" width="14.42578125" style="1" customWidth="1"/>
    <col min="15366" max="15366" width="12.42578125" style="1" customWidth="1"/>
    <col min="15367" max="15367" width="18.28515625" style="1" bestFit="1" customWidth="1"/>
    <col min="15368" max="15368" width="11.5703125" style="1" bestFit="1" customWidth="1"/>
    <col min="15369" max="15369" width="18.28515625" style="1" bestFit="1" customWidth="1"/>
    <col min="15370" max="15370" width="11.85546875" style="1" customWidth="1"/>
    <col min="15371" max="15371" width="12.7109375" style="1" customWidth="1"/>
    <col min="15372" max="15372" width="12.42578125" style="1" customWidth="1"/>
    <col min="15373" max="15373" width="14.85546875" style="1" bestFit="1" customWidth="1"/>
    <col min="15374" max="15374" width="15.85546875" style="1" bestFit="1" customWidth="1"/>
    <col min="15375" max="15375" width="13.140625" style="1" customWidth="1"/>
    <col min="15376" max="15616" width="11.42578125" style="1"/>
    <col min="15617" max="15617" width="4.7109375" style="1" customWidth="1"/>
    <col min="15618" max="15618" width="33.85546875" style="1" customWidth="1"/>
    <col min="15619" max="15619" width="39.7109375" style="1" customWidth="1"/>
    <col min="15620" max="15620" width="36.28515625" style="1" customWidth="1"/>
    <col min="15621" max="15621" width="14.42578125" style="1" customWidth="1"/>
    <col min="15622" max="15622" width="12.42578125" style="1" customWidth="1"/>
    <col min="15623" max="15623" width="18.28515625" style="1" bestFit="1" customWidth="1"/>
    <col min="15624" max="15624" width="11.5703125" style="1" bestFit="1" customWidth="1"/>
    <col min="15625" max="15625" width="18.28515625" style="1" bestFit="1" customWidth="1"/>
    <col min="15626" max="15626" width="11.85546875" style="1" customWidth="1"/>
    <col min="15627" max="15627" width="12.7109375" style="1" customWidth="1"/>
    <col min="15628" max="15628" width="12.42578125" style="1" customWidth="1"/>
    <col min="15629" max="15629" width="14.85546875" style="1" bestFit="1" customWidth="1"/>
    <col min="15630" max="15630" width="15.85546875" style="1" bestFit="1" customWidth="1"/>
    <col min="15631" max="15631" width="13.140625" style="1" customWidth="1"/>
    <col min="15632" max="15872" width="11.42578125" style="1"/>
    <col min="15873" max="15873" width="4.7109375" style="1" customWidth="1"/>
    <col min="15874" max="15874" width="33.85546875" style="1" customWidth="1"/>
    <col min="15875" max="15875" width="39.7109375" style="1" customWidth="1"/>
    <col min="15876" max="15876" width="36.28515625" style="1" customWidth="1"/>
    <col min="15877" max="15877" width="14.42578125" style="1" customWidth="1"/>
    <col min="15878" max="15878" width="12.42578125" style="1" customWidth="1"/>
    <col min="15879" max="15879" width="18.28515625" style="1" bestFit="1" customWidth="1"/>
    <col min="15880" max="15880" width="11.5703125" style="1" bestFit="1" customWidth="1"/>
    <col min="15881" max="15881" width="18.28515625" style="1" bestFit="1" customWidth="1"/>
    <col min="15882" max="15882" width="11.85546875" style="1" customWidth="1"/>
    <col min="15883" max="15883" width="12.7109375" style="1" customWidth="1"/>
    <col min="15884" max="15884" width="12.42578125" style="1" customWidth="1"/>
    <col min="15885" max="15885" width="14.85546875" style="1" bestFit="1" customWidth="1"/>
    <col min="15886" max="15886" width="15.85546875" style="1" bestFit="1" customWidth="1"/>
    <col min="15887" max="15887" width="13.140625" style="1" customWidth="1"/>
    <col min="15888" max="16128" width="11.42578125" style="1"/>
    <col min="16129" max="16129" width="4.7109375" style="1" customWidth="1"/>
    <col min="16130" max="16130" width="33.85546875" style="1" customWidth="1"/>
    <col min="16131" max="16131" width="39.7109375" style="1" customWidth="1"/>
    <col min="16132" max="16132" width="36.28515625" style="1" customWidth="1"/>
    <col min="16133" max="16133" width="14.42578125" style="1" customWidth="1"/>
    <col min="16134" max="16134" width="12.42578125" style="1" customWidth="1"/>
    <col min="16135" max="16135" width="18.28515625" style="1" bestFit="1" customWidth="1"/>
    <col min="16136" max="16136" width="11.5703125" style="1" bestFit="1" customWidth="1"/>
    <col min="16137" max="16137" width="18.28515625" style="1" bestFit="1" customWidth="1"/>
    <col min="16138" max="16138" width="11.85546875" style="1" customWidth="1"/>
    <col min="16139" max="16139" width="12.7109375" style="1" customWidth="1"/>
    <col min="16140" max="16140" width="12.42578125" style="1" customWidth="1"/>
    <col min="16141" max="16141" width="14.85546875" style="1" bestFit="1" customWidth="1"/>
    <col min="16142" max="16142" width="15.85546875" style="1" bestFit="1" customWidth="1"/>
    <col min="16143" max="16143" width="13.140625" style="1" customWidth="1"/>
    <col min="16144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</row>
    <row r="3" spans="1:15" ht="22.5" customHeight="1" x14ac:dyDescent="0.25">
      <c r="A3" s="51" t="s">
        <v>2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</row>
    <row r="4" spans="1:15" ht="15.75" x14ac:dyDescent="0.25">
      <c r="A4" s="54" t="s">
        <v>3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</row>
    <row r="5" spans="1:15" ht="21" x14ac:dyDescent="0.35">
      <c r="A5" s="55" t="s">
        <v>1517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887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15" x14ac:dyDescent="0.25">
      <c r="A8" s="1">
        <v>1</v>
      </c>
      <c r="B8" s="6" t="s">
        <v>325</v>
      </c>
      <c r="C8" s="6" t="s">
        <v>180</v>
      </c>
      <c r="D8" s="6" t="s">
        <v>1055</v>
      </c>
      <c r="E8" s="1" t="s">
        <v>1056</v>
      </c>
      <c r="F8" s="1" t="s">
        <v>37</v>
      </c>
      <c r="G8" s="13">
        <v>20000</v>
      </c>
      <c r="H8" s="13">
        <v>0</v>
      </c>
      <c r="I8" s="13">
        <f>+G8+H8</f>
        <v>20000</v>
      </c>
      <c r="J8" s="13">
        <f>+I8*2.87%</f>
        <v>574</v>
      </c>
      <c r="K8" s="13">
        <v>3514.48</v>
      </c>
      <c r="L8" s="13">
        <f>+I8*3.04%</f>
        <v>608</v>
      </c>
      <c r="M8" s="13">
        <v>0</v>
      </c>
      <c r="N8" s="13">
        <f>+J8+K8+L8+M8</f>
        <v>4696.4799999999996</v>
      </c>
      <c r="O8" s="13">
        <f>+I8-N8</f>
        <v>15303.52</v>
      </c>
    </row>
    <row r="9" spans="1:15" ht="30" x14ac:dyDescent="0.25">
      <c r="A9" s="1">
        <v>2</v>
      </c>
      <c r="B9" s="6" t="s">
        <v>294</v>
      </c>
      <c r="C9" s="6" t="s">
        <v>180</v>
      </c>
      <c r="D9" s="6" t="s">
        <v>1057</v>
      </c>
      <c r="E9" s="1" t="s">
        <v>1056</v>
      </c>
      <c r="F9" s="1" t="s">
        <v>29</v>
      </c>
      <c r="G9" s="13">
        <v>30000</v>
      </c>
      <c r="H9" s="13">
        <v>0</v>
      </c>
      <c r="I9" s="13">
        <f>+G9+H9</f>
        <v>30000</v>
      </c>
      <c r="J9" s="13">
        <f>+I9*2.87%</f>
        <v>861</v>
      </c>
      <c r="K9" s="13">
        <v>5546.87</v>
      </c>
      <c r="L9" s="13">
        <f>+I9*3.04%</f>
        <v>912</v>
      </c>
      <c r="M9" s="13">
        <v>0</v>
      </c>
      <c r="N9" s="13">
        <f>+J9+K9+L9+M9</f>
        <v>7319.87</v>
      </c>
      <c r="O9" s="13">
        <f>+I9-N9</f>
        <v>22680.13</v>
      </c>
    </row>
    <row r="10" spans="1:15" ht="15" x14ac:dyDescent="0.25">
      <c r="A10" s="1">
        <v>3</v>
      </c>
      <c r="B10" s="6" t="s">
        <v>629</v>
      </c>
      <c r="C10" s="6" t="s">
        <v>624</v>
      </c>
      <c r="D10" s="6" t="s">
        <v>77</v>
      </c>
      <c r="E10" s="1" t="s">
        <v>1056</v>
      </c>
      <c r="F10" s="1" t="s">
        <v>29</v>
      </c>
      <c r="G10" s="13">
        <v>15000</v>
      </c>
      <c r="H10" s="13">
        <v>0</v>
      </c>
      <c r="I10" s="13">
        <f>+G10+H10</f>
        <v>15000</v>
      </c>
      <c r="J10" s="13">
        <f>+I10*2.87%</f>
        <v>430.5</v>
      </c>
      <c r="K10" s="13">
        <v>2573.58</v>
      </c>
      <c r="L10" s="13">
        <f>+I10*3.04%</f>
        <v>456</v>
      </c>
      <c r="M10" s="13">
        <v>0</v>
      </c>
      <c r="N10" s="13">
        <f>+J10+K10+L10+M10</f>
        <v>3460.08</v>
      </c>
      <c r="O10" s="13">
        <f>+I10-N10</f>
        <v>11539.92</v>
      </c>
    </row>
    <row r="11" spans="1:15" ht="15" x14ac:dyDescent="0.25">
      <c r="A11" s="1">
        <v>4</v>
      </c>
      <c r="B11" t="s">
        <v>245</v>
      </c>
      <c r="C11" s="1" t="s">
        <v>805</v>
      </c>
      <c r="D11" t="s">
        <v>1058</v>
      </c>
      <c r="E11" s="1" t="s">
        <v>1056</v>
      </c>
      <c r="F11" s="1" t="s">
        <v>37</v>
      </c>
      <c r="G11" s="14">
        <v>50000</v>
      </c>
      <c r="H11" s="13">
        <v>0</v>
      </c>
      <c r="I11" s="13">
        <v>50000</v>
      </c>
      <c r="J11" s="13">
        <v>1435</v>
      </c>
      <c r="K11" s="14">
        <v>10079.82</v>
      </c>
      <c r="L11" s="13">
        <v>1520</v>
      </c>
      <c r="M11" s="13">
        <v>0</v>
      </c>
      <c r="N11" s="13">
        <v>13034.82</v>
      </c>
      <c r="O11" s="13">
        <v>36965.18</v>
      </c>
    </row>
    <row r="12" spans="1:15" ht="15" x14ac:dyDescent="0.25">
      <c r="A12" s="1">
        <v>5</v>
      </c>
      <c r="B12" s="6" t="s">
        <v>110</v>
      </c>
      <c r="C12" s="6" t="s">
        <v>111</v>
      </c>
      <c r="D12" t="s">
        <v>77</v>
      </c>
      <c r="E12" s="1" t="s">
        <v>1056</v>
      </c>
      <c r="F12" s="1" t="s">
        <v>29</v>
      </c>
      <c r="G12" s="14">
        <v>30000</v>
      </c>
      <c r="H12" s="13">
        <v>0</v>
      </c>
      <c r="I12" s="13">
        <v>30000</v>
      </c>
      <c r="J12" s="13">
        <v>861</v>
      </c>
      <c r="K12" s="14">
        <v>5161.05</v>
      </c>
      <c r="L12" s="13">
        <v>912</v>
      </c>
      <c r="M12" s="13">
        <v>0</v>
      </c>
      <c r="N12" s="13">
        <v>6934.05</v>
      </c>
      <c r="O12" s="13">
        <v>23065.95</v>
      </c>
    </row>
    <row r="14" spans="1:15" ht="22.5" customHeight="1" x14ac:dyDescent="0.25">
      <c r="G14" s="26">
        <f t="shared" ref="G14:O14" si="0">SUM(G8:G13)</f>
        <v>145000</v>
      </c>
      <c r="H14" s="26">
        <f t="shared" si="0"/>
        <v>0</v>
      </c>
      <c r="I14" s="26">
        <f t="shared" si="0"/>
        <v>145000</v>
      </c>
      <c r="J14" s="26">
        <f t="shared" si="0"/>
        <v>4161.5</v>
      </c>
      <c r="K14" s="26">
        <f>SUM(K8:K13)</f>
        <v>26875.8</v>
      </c>
      <c r="L14" s="26">
        <f t="shared" si="0"/>
        <v>4408</v>
      </c>
      <c r="M14" s="26">
        <f t="shared" si="0"/>
        <v>0</v>
      </c>
      <c r="N14" s="26">
        <f t="shared" si="0"/>
        <v>35445.300000000003</v>
      </c>
      <c r="O14" s="26">
        <f t="shared" si="0"/>
        <v>109554.7</v>
      </c>
    </row>
    <row r="18" spans="3:8" ht="22.5" customHeight="1" x14ac:dyDescent="0.25">
      <c r="F18" s="15"/>
      <c r="G18" s="15"/>
      <c r="H18" s="15"/>
    </row>
    <row r="19" spans="3:8" ht="22.5" customHeight="1" x14ac:dyDescent="0.25">
      <c r="C19" s="17"/>
      <c r="F19" s="51" t="s">
        <v>885</v>
      </c>
      <c r="G19" s="51"/>
      <c r="H19" s="51"/>
    </row>
    <row r="20" spans="3:8" ht="22.5" customHeight="1" x14ac:dyDescent="0.25">
      <c r="F20" s="52" t="s">
        <v>886</v>
      </c>
      <c r="G20" s="52"/>
      <c r="H20" s="52"/>
    </row>
  </sheetData>
  <mergeCells count="6">
    <mergeCell ref="F20:H20"/>
    <mergeCell ref="A2:O2"/>
    <mergeCell ref="A3:O3"/>
    <mergeCell ref="A4:O4"/>
    <mergeCell ref="A5:O5"/>
    <mergeCell ref="F19:H19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44"/>
  <sheetViews>
    <sheetView topLeftCell="E22" zoomScale="130" zoomScaleNormal="130" workbookViewId="0">
      <selection activeCell="A3" sqref="A3:O3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40.42578125" style="1" customWidth="1"/>
    <col min="3" max="3" width="37.28515625" style="1" customWidth="1"/>
    <col min="4" max="4" width="38.5703125" style="1" customWidth="1"/>
    <col min="5" max="5" width="14.28515625" style="1" customWidth="1"/>
    <col min="6" max="6" width="12.42578125" style="1" customWidth="1"/>
    <col min="7" max="7" width="16.140625" style="13" customWidth="1"/>
    <col min="8" max="8" width="11.5703125" style="13" bestFit="1" customWidth="1"/>
    <col min="9" max="9" width="18.28515625" style="13" bestFit="1" customWidth="1"/>
    <col min="10" max="13" width="14.85546875" style="13" bestFit="1" customWidth="1"/>
    <col min="14" max="14" width="15.85546875" style="13" bestFit="1" customWidth="1"/>
    <col min="15" max="15" width="16.5703125" style="13" bestFit="1" customWidth="1"/>
    <col min="16" max="242" width="11.42578125" style="1"/>
    <col min="243" max="243" width="4.7109375" style="1" customWidth="1"/>
    <col min="244" max="244" width="42" style="1" customWidth="1"/>
    <col min="245" max="245" width="43.140625" style="1" customWidth="1"/>
    <col min="246" max="246" width="41" style="1" customWidth="1"/>
    <col min="247" max="247" width="25.7109375" style="1" customWidth="1"/>
    <col min="248" max="248" width="12.42578125" style="1" customWidth="1"/>
    <col min="249" max="249" width="18.28515625" style="1" bestFit="1" customWidth="1"/>
    <col min="250" max="250" width="11.5703125" style="1" bestFit="1" customWidth="1"/>
    <col min="251" max="251" width="18.28515625" style="1" bestFit="1" customWidth="1"/>
    <col min="252" max="255" width="14.85546875" style="1" bestFit="1" customWidth="1"/>
    <col min="256" max="256" width="15.85546875" style="1" bestFit="1" customWidth="1"/>
    <col min="257" max="257" width="16.5703125" style="1" bestFit="1" customWidth="1"/>
    <col min="258" max="498" width="11.42578125" style="1"/>
    <col min="499" max="499" width="4.7109375" style="1" customWidth="1"/>
    <col min="500" max="500" width="42" style="1" customWidth="1"/>
    <col min="501" max="501" width="43.140625" style="1" customWidth="1"/>
    <col min="502" max="502" width="41" style="1" customWidth="1"/>
    <col min="503" max="503" width="25.7109375" style="1" customWidth="1"/>
    <col min="504" max="504" width="12.42578125" style="1" customWidth="1"/>
    <col min="505" max="505" width="18.28515625" style="1" bestFit="1" customWidth="1"/>
    <col min="506" max="506" width="11.5703125" style="1" bestFit="1" customWidth="1"/>
    <col min="507" max="507" width="18.28515625" style="1" bestFit="1" customWidth="1"/>
    <col min="508" max="511" width="14.85546875" style="1" bestFit="1" customWidth="1"/>
    <col min="512" max="512" width="15.85546875" style="1" bestFit="1" customWidth="1"/>
    <col min="513" max="513" width="16.5703125" style="1" bestFit="1" customWidth="1"/>
    <col min="514" max="754" width="11.42578125" style="1"/>
    <col min="755" max="755" width="4.7109375" style="1" customWidth="1"/>
    <col min="756" max="756" width="42" style="1" customWidth="1"/>
    <col min="757" max="757" width="43.140625" style="1" customWidth="1"/>
    <col min="758" max="758" width="41" style="1" customWidth="1"/>
    <col min="759" max="759" width="25.7109375" style="1" customWidth="1"/>
    <col min="760" max="760" width="12.42578125" style="1" customWidth="1"/>
    <col min="761" max="761" width="18.28515625" style="1" bestFit="1" customWidth="1"/>
    <col min="762" max="762" width="11.5703125" style="1" bestFit="1" customWidth="1"/>
    <col min="763" max="763" width="18.28515625" style="1" bestFit="1" customWidth="1"/>
    <col min="764" max="767" width="14.85546875" style="1" bestFit="1" customWidth="1"/>
    <col min="768" max="768" width="15.85546875" style="1" bestFit="1" customWidth="1"/>
    <col min="769" max="769" width="16.5703125" style="1" bestFit="1" customWidth="1"/>
    <col min="770" max="1010" width="11.42578125" style="1"/>
    <col min="1011" max="1011" width="4.7109375" style="1" customWidth="1"/>
    <col min="1012" max="1012" width="42" style="1" customWidth="1"/>
    <col min="1013" max="1013" width="43.140625" style="1" customWidth="1"/>
    <col min="1014" max="1014" width="41" style="1" customWidth="1"/>
    <col min="1015" max="1015" width="25.7109375" style="1" customWidth="1"/>
    <col min="1016" max="1016" width="12.42578125" style="1" customWidth="1"/>
    <col min="1017" max="1017" width="18.28515625" style="1" bestFit="1" customWidth="1"/>
    <col min="1018" max="1018" width="11.5703125" style="1" bestFit="1" customWidth="1"/>
    <col min="1019" max="1019" width="18.28515625" style="1" bestFit="1" customWidth="1"/>
    <col min="1020" max="1023" width="14.85546875" style="1" bestFit="1" customWidth="1"/>
    <col min="1024" max="1024" width="15.85546875" style="1" bestFit="1" customWidth="1"/>
    <col min="1025" max="1025" width="16.5703125" style="1" bestFit="1" customWidth="1"/>
    <col min="1026" max="1266" width="11.42578125" style="1"/>
    <col min="1267" max="1267" width="4.7109375" style="1" customWidth="1"/>
    <col min="1268" max="1268" width="42" style="1" customWidth="1"/>
    <col min="1269" max="1269" width="43.140625" style="1" customWidth="1"/>
    <col min="1270" max="1270" width="41" style="1" customWidth="1"/>
    <col min="1271" max="1271" width="25.7109375" style="1" customWidth="1"/>
    <col min="1272" max="1272" width="12.42578125" style="1" customWidth="1"/>
    <col min="1273" max="1273" width="18.28515625" style="1" bestFit="1" customWidth="1"/>
    <col min="1274" max="1274" width="11.5703125" style="1" bestFit="1" customWidth="1"/>
    <col min="1275" max="1275" width="18.28515625" style="1" bestFit="1" customWidth="1"/>
    <col min="1276" max="1279" width="14.85546875" style="1" bestFit="1" customWidth="1"/>
    <col min="1280" max="1280" width="15.85546875" style="1" bestFit="1" customWidth="1"/>
    <col min="1281" max="1281" width="16.5703125" style="1" bestFit="1" customWidth="1"/>
    <col min="1282" max="1522" width="11.42578125" style="1"/>
    <col min="1523" max="1523" width="4.7109375" style="1" customWidth="1"/>
    <col min="1524" max="1524" width="42" style="1" customWidth="1"/>
    <col min="1525" max="1525" width="43.140625" style="1" customWidth="1"/>
    <col min="1526" max="1526" width="41" style="1" customWidth="1"/>
    <col min="1527" max="1527" width="25.7109375" style="1" customWidth="1"/>
    <col min="1528" max="1528" width="12.42578125" style="1" customWidth="1"/>
    <col min="1529" max="1529" width="18.28515625" style="1" bestFit="1" customWidth="1"/>
    <col min="1530" max="1530" width="11.5703125" style="1" bestFit="1" customWidth="1"/>
    <col min="1531" max="1531" width="18.28515625" style="1" bestFit="1" customWidth="1"/>
    <col min="1532" max="1535" width="14.85546875" style="1" bestFit="1" customWidth="1"/>
    <col min="1536" max="1536" width="15.85546875" style="1" bestFit="1" customWidth="1"/>
    <col min="1537" max="1537" width="16.5703125" style="1" bestFit="1" customWidth="1"/>
    <col min="1538" max="1778" width="11.42578125" style="1"/>
    <col min="1779" max="1779" width="4.7109375" style="1" customWidth="1"/>
    <col min="1780" max="1780" width="42" style="1" customWidth="1"/>
    <col min="1781" max="1781" width="43.140625" style="1" customWidth="1"/>
    <col min="1782" max="1782" width="41" style="1" customWidth="1"/>
    <col min="1783" max="1783" width="25.7109375" style="1" customWidth="1"/>
    <col min="1784" max="1784" width="12.42578125" style="1" customWidth="1"/>
    <col min="1785" max="1785" width="18.28515625" style="1" bestFit="1" customWidth="1"/>
    <col min="1786" max="1786" width="11.5703125" style="1" bestFit="1" customWidth="1"/>
    <col min="1787" max="1787" width="18.28515625" style="1" bestFit="1" customWidth="1"/>
    <col min="1788" max="1791" width="14.85546875" style="1" bestFit="1" customWidth="1"/>
    <col min="1792" max="1792" width="15.85546875" style="1" bestFit="1" customWidth="1"/>
    <col min="1793" max="1793" width="16.5703125" style="1" bestFit="1" customWidth="1"/>
    <col min="1794" max="2034" width="11.42578125" style="1"/>
    <col min="2035" max="2035" width="4.7109375" style="1" customWidth="1"/>
    <col min="2036" max="2036" width="42" style="1" customWidth="1"/>
    <col min="2037" max="2037" width="43.140625" style="1" customWidth="1"/>
    <col min="2038" max="2038" width="41" style="1" customWidth="1"/>
    <col min="2039" max="2039" width="25.7109375" style="1" customWidth="1"/>
    <col min="2040" max="2040" width="12.42578125" style="1" customWidth="1"/>
    <col min="2041" max="2041" width="18.28515625" style="1" bestFit="1" customWidth="1"/>
    <col min="2042" max="2042" width="11.5703125" style="1" bestFit="1" customWidth="1"/>
    <col min="2043" max="2043" width="18.28515625" style="1" bestFit="1" customWidth="1"/>
    <col min="2044" max="2047" width="14.85546875" style="1" bestFit="1" customWidth="1"/>
    <col min="2048" max="2048" width="15.85546875" style="1" bestFit="1" customWidth="1"/>
    <col min="2049" max="2049" width="16.5703125" style="1" bestFit="1" customWidth="1"/>
    <col min="2050" max="2290" width="11.42578125" style="1"/>
    <col min="2291" max="2291" width="4.7109375" style="1" customWidth="1"/>
    <col min="2292" max="2292" width="42" style="1" customWidth="1"/>
    <col min="2293" max="2293" width="43.140625" style="1" customWidth="1"/>
    <col min="2294" max="2294" width="41" style="1" customWidth="1"/>
    <col min="2295" max="2295" width="25.7109375" style="1" customWidth="1"/>
    <col min="2296" max="2296" width="12.42578125" style="1" customWidth="1"/>
    <col min="2297" max="2297" width="18.28515625" style="1" bestFit="1" customWidth="1"/>
    <col min="2298" max="2298" width="11.5703125" style="1" bestFit="1" customWidth="1"/>
    <col min="2299" max="2299" width="18.28515625" style="1" bestFit="1" customWidth="1"/>
    <col min="2300" max="2303" width="14.85546875" style="1" bestFit="1" customWidth="1"/>
    <col min="2304" max="2304" width="15.85546875" style="1" bestFit="1" customWidth="1"/>
    <col min="2305" max="2305" width="16.5703125" style="1" bestFit="1" customWidth="1"/>
    <col min="2306" max="2546" width="11.42578125" style="1"/>
    <col min="2547" max="2547" width="4.7109375" style="1" customWidth="1"/>
    <col min="2548" max="2548" width="42" style="1" customWidth="1"/>
    <col min="2549" max="2549" width="43.140625" style="1" customWidth="1"/>
    <col min="2550" max="2550" width="41" style="1" customWidth="1"/>
    <col min="2551" max="2551" width="25.7109375" style="1" customWidth="1"/>
    <col min="2552" max="2552" width="12.42578125" style="1" customWidth="1"/>
    <col min="2553" max="2553" width="18.28515625" style="1" bestFit="1" customWidth="1"/>
    <col min="2554" max="2554" width="11.5703125" style="1" bestFit="1" customWidth="1"/>
    <col min="2555" max="2555" width="18.28515625" style="1" bestFit="1" customWidth="1"/>
    <col min="2556" max="2559" width="14.85546875" style="1" bestFit="1" customWidth="1"/>
    <col min="2560" max="2560" width="15.85546875" style="1" bestFit="1" customWidth="1"/>
    <col min="2561" max="2561" width="16.5703125" style="1" bestFit="1" customWidth="1"/>
    <col min="2562" max="2802" width="11.42578125" style="1"/>
    <col min="2803" max="2803" width="4.7109375" style="1" customWidth="1"/>
    <col min="2804" max="2804" width="42" style="1" customWidth="1"/>
    <col min="2805" max="2805" width="43.140625" style="1" customWidth="1"/>
    <col min="2806" max="2806" width="41" style="1" customWidth="1"/>
    <col min="2807" max="2807" width="25.7109375" style="1" customWidth="1"/>
    <col min="2808" max="2808" width="12.42578125" style="1" customWidth="1"/>
    <col min="2809" max="2809" width="18.28515625" style="1" bestFit="1" customWidth="1"/>
    <col min="2810" max="2810" width="11.5703125" style="1" bestFit="1" customWidth="1"/>
    <col min="2811" max="2811" width="18.28515625" style="1" bestFit="1" customWidth="1"/>
    <col min="2812" max="2815" width="14.85546875" style="1" bestFit="1" customWidth="1"/>
    <col min="2816" max="2816" width="15.85546875" style="1" bestFit="1" customWidth="1"/>
    <col min="2817" max="2817" width="16.5703125" style="1" bestFit="1" customWidth="1"/>
    <col min="2818" max="3058" width="11.42578125" style="1"/>
    <col min="3059" max="3059" width="4.7109375" style="1" customWidth="1"/>
    <col min="3060" max="3060" width="42" style="1" customWidth="1"/>
    <col min="3061" max="3061" width="43.140625" style="1" customWidth="1"/>
    <col min="3062" max="3062" width="41" style="1" customWidth="1"/>
    <col min="3063" max="3063" width="25.7109375" style="1" customWidth="1"/>
    <col min="3064" max="3064" width="12.42578125" style="1" customWidth="1"/>
    <col min="3065" max="3065" width="18.28515625" style="1" bestFit="1" customWidth="1"/>
    <col min="3066" max="3066" width="11.5703125" style="1" bestFit="1" customWidth="1"/>
    <col min="3067" max="3067" width="18.28515625" style="1" bestFit="1" customWidth="1"/>
    <col min="3068" max="3071" width="14.85546875" style="1" bestFit="1" customWidth="1"/>
    <col min="3072" max="3072" width="15.85546875" style="1" bestFit="1" customWidth="1"/>
    <col min="3073" max="3073" width="16.5703125" style="1" bestFit="1" customWidth="1"/>
    <col min="3074" max="3314" width="11.42578125" style="1"/>
    <col min="3315" max="3315" width="4.7109375" style="1" customWidth="1"/>
    <col min="3316" max="3316" width="42" style="1" customWidth="1"/>
    <col min="3317" max="3317" width="43.140625" style="1" customWidth="1"/>
    <col min="3318" max="3318" width="41" style="1" customWidth="1"/>
    <col min="3319" max="3319" width="25.7109375" style="1" customWidth="1"/>
    <col min="3320" max="3320" width="12.42578125" style="1" customWidth="1"/>
    <col min="3321" max="3321" width="18.28515625" style="1" bestFit="1" customWidth="1"/>
    <col min="3322" max="3322" width="11.5703125" style="1" bestFit="1" customWidth="1"/>
    <col min="3323" max="3323" width="18.28515625" style="1" bestFit="1" customWidth="1"/>
    <col min="3324" max="3327" width="14.85546875" style="1" bestFit="1" customWidth="1"/>
    <col min="3328" max="3328" width="15.85546875" style="1" bestFit="1" customWidth="1"/>
    <col min="3329" max="3329" width="16.5703125" style="1" bestFit="1" customWidth="1"/>
    <col min="3330" max="3570" width="11.42578125" style="1"/>
    <col min="3571" max="3571" width="4.7109375" style="1" customWidth="1"/>
    <col min="3572" max="3572" width="42" style="1" customWidth="1"/>
    <col min="3573" max="3573" width="43.140625" style="1" customWidth="1"/>
    <col min="3574" max="3574" width="41" style="1" customWidth="1"/>
    <col min="3575" max="3575" width="25.7109375" style="1" customWidth="1"/>
    <col min="3576" max="3576" width="12.42578125" style="1" customWidth="1"/>
    <col min="3577" max="3577" width="18.28515625" style="1" bestFit="1" customWidth="1"/>
    <col min="3578" max="3578" width="11.5703125" style="1" bestFit="1" customWidth="1"/>
    <col min="3579" max="3579" width="18.28515625" style="1" bestFit="1" customWidth="1"/>
    <col min="3580" max="3583" width="14.85546875" style="1" bestFit="1" customWidth="1"/>
    <col min="3584" max="3584" width="15.85546875" style="1" bestFit="1" customWidth="1"/>
    <col min="3585" max="3585" width="16.5703125" style="1" bestFit="1" customWidth="1"/>
    <col min="3586" max="3826" width="11.42578125" style="1"/>
    <col min="3827" max="3827" width="4.7109375" style="1" customWidth="1"/>
    <col min="3828" max="3828" width="42" style="1" customWidth="1"/>
    <col min="3829" max="3829" width="43.140625" style="1" customWidth="1"/>
    <col min="3830" max="3830" width="41" style="1" customWidth="1"/>
    <col min="3831" max="3831" width="25.7109375" style="1" customWidth="1"/>
    <col min="3832" max="3832" width="12.42578125" style="1" customWidth="1"/>
    <col min="3833" max="3833" width="18.28515625" style="1" bestFit="1" customWidth="1"/>
    <col min="3834" max="3834" width="11.5703125" style="1" bestFit="1" customWidth="1"/>
    <col min="3835" max="3835" width="18.28515625" style="1" bestFit="1" customWidth="1"/>
    <col min="3836" max="3839" width="14.85546875" style="1" bestFit="1" customWidth="1"/>
    <col min="3840" max="3840" width="15.85546875" style="1" bestFit="1" customWidth="1"/>
    <col min="3841" max="3841" width="16.5703125" style="1" bestFit="1" customWidth="1"/>
    <col min="3842" max="4082" width="11.42578125" style="1"/>
    <col min="4083" max="4083" width="4.7109375" style="1" customWidth="1"/>
    <col min="4084" max="4084" width="42" style="1" customWidth="1"/>
    <col min="4085" max="4085" width="43.140625" style="1" customWidth="1"/>
    <col min="4086" max="4086" width="41" style="1" customWidth="1"/>
    <col min="4087" max="4087" width="25.7109375" style="1" customWidth="1"/>
    <col min="4088" max="4088" width="12.42578125" style="1" customWidth="1"/>
    <col min="4089" max="4089" width="18.28515625" style="1" bestFit="1" customWidth="1"/>
    <col min="4090" max="4090" width="11.5703125" style="1" bestFit="1" customWidth="1"/>
    <col min="4091" max="4091" width="18.28515625" style="1" bestFit="1" customWidth="1"/>
    <col min="4092" max="4095" width="14.85546875" style="1" bestFit="1" customWidth="1"/>
    <col min="4096" max="4096" width="15.85546875" style="1" bestFit="1" customWidth="1"/>
    <col min="4097" max="4097" width="16.5703125" style="1" bestFit="1" customWidth="1"/>
    <col min="4098" max="4338" width="11.42578125" style="1"/>
    <col min="4339" max="4339" width="4.7109375" style="1" customWidth="1"/>
    <col min="4340" max="4340" width="42" style="1" customWidth="1"/>
    <col min="4341" max="4341" width="43.140625" style="1" customWidth="1"/>
    <col min="4342" max="4342" width="41" style="1" customWidth="1"/>
    <col min="4343" max="4343" width="25.7109375" style="1" customWidth="1"/>
    <col min="4344" max="4344" width="12.42578125" style="1" customWidth="1"/>
    <col min="4345" max="4345" width="18.28515625" style="1" bestFit="1" customWidth="1"/>
    <col min="4346" max="4346" width="11.5703125" style="1" bestFit="1" customWidth="1"/>
    <col min="4347" max="4347" width="18.28515625" style="1" bestFit="1" customWidth="1"/>
    <col min="4348" max="4351" width="14.85546875" style="1" bestFit="1" customWidth="1"/>
    <col min="4352" max="4352" width="15.85546875" style="1" bestFit="1" customWidth="1"/>
    <col min="4353" max="4353" width="16.5703125" style="1" bestFit="1" customWidth="1"/>
    <col min="4354" max="4594" width="11.42578125" style="1"/>
    <col min="4595" max="4595" width="4.7109375" style="1" customWidth="1"/>
    <col min="4596" max="4596" width="42" style="1" customWidth="1"/>
    <col min="4597" max="4597" width="43.140625" style="1" customWidth="1"/>
    <col min="4598" max="4598" width="41" style="1" customWidth="1"/>
    <col min="4599" max="4599" width="25.7109375" style="1" customWidth="1"/>
    <col min="4600" max="4600" width="12.42578125" style="1" customWidth="1"/>
    <col min="4601" max="4601" width="18.28515625" style="1" bestFit="1" customWidth="1"/>
    <col min="4602" max="4602" width="11.5703125" style="1" bestFit="1" customWidth="1"/>
    <col min="4603" max="4603" width="18.28515625" style="1" bestFit="1" customWidth="1"/>
    <col min="4604" max="4607" width="14.85546875" style="1" bestFit="1" customWidth="1"/>
    <col min="4608" max="4608" width="15.85546875" style="1" bestFit="1" customWidth="1"/>
    <col min="4609" max="4609" width="16.5703125" style="1" bestFit="1" customWidth="1"/>
    <col min="4610" max="4850" width="11.42578125" style="1"/>
    <col min="4851" max="4851" width="4.7109375" style="1" customWidth="1"/>
    <col min="4852" max="4852" width="42" style="1" customWidth="1"/>
    <col min="4853" max="4853" width="43.140625" style="1" customWidth="1"/>
    <col min="4854" max="4854" width="41" style="1" customWidth="1"/>
    <col min="4855" max="4855" width="25.7109375" style="1" customWidth="1"/>
    <col min="4856" max="4856" width="12.42578125" style="1" customWidth="1"/>
    <col min="4857" max="4857" width="18.28515625" style="1" bestFit="1" customWidth="1"/>
    <col min="4858" max="4858" width="11.5703125" style="1" bestFit="1" customWidth="1"/>
    <col min="4859" max="4859" width="18.28515625" style="1" bestFit="1" customWidth="1"/>
    <col min="4860" max="4863" width="14.85546875" style="1" bestFit="1" customWidth="1"/>
    <col min="4864" max="4864" width="15.85546875" style="1" bestFit="1" customWidth="1"/>
    <col min="4865" max="4865" width="16.5703125" style="1" bestFit="1" customWidth="1"/>
    <col min="4866" max="5106" width="11.42578125" style="1"/>
    <col min="5107" max="5107" width="4.7109375" style="1" customWidth="1"/>
    <col min="5108" max="5108" width="42" style="1" customWidth="1"/>
    <col min="5109" max="5109" width="43.140625" style="1" customWidth="1"/>
    <col min="5110" max="5110" width="41" style="1" customWidth="1"/>
    <col min="5111" max="5111" width="25.7109375" style="1" customWidth="1"/>
    <col min="5112" max="5112" width="12.42578125" style="1" customWidth="1"/>
    <col min="5113" max="5113" width="18.28515625" style="1" bestFit="1" customWidth="1"/>
    <col min="5114" max="5114" width="11.5703125" style="1" bestFit="1" customWidth="1"/>
    <col min="5115" max="5115" width="18.28515625" style="1" bestFit="1" customWidth="1"/>
    <col min="5116" max="5119" width="14.85546875" style="1" bestFit="1" customWidth="1"/>
    <col min="5120" max="5120" width="15.85546875" style="1" bestFit="1" customWidth="1"/>
    <col min="5121" max="5121" width="16.5703125" style="1" bestFit="1" customWidth="1"/>
    <col min="5122" max="5362" width="11.42578125" style="1"/>
    <col min="5363" max="5363" width="4.7109375" style="1" customWidth="1"/>
    <col min="5364" max="5364" width="42" style="1" customWidth="1"/>
    <col min="5365" max="5365" width="43.140625" style="1" customWidth="1"/>
    <col min="5366" max="5366" width="41" style="1" customWidth="1"/>
    <col min="5367" max="5367" width="25.7109375" style="1" customWidth="1"/>
    <col min="5368" max="5368" width="12.42578125" style="1" customWidth="1"/>
    <col min="5369" max="5369" width="18.28515625" style="1" bestFit="1" customWidth="1"/>
    <col min="5370" max="5370" width="11.5703125" style="1" bestFit="1" customWidth="1"/>
    <col min="5371" max="5371" width="18.28515625" style="1" bestFit="1" customWidth="1"/>
    <col min="5372" max="5375" width="14.85546875" style="1" bestFit="1" customWidth="1"/>
    <col min="5376" max="5376" width="15.85546875" style="1" bestFit="1" customWidth="1"/>
    <col min="5377" max="5377" width="16.5703125" style="1" bestFit="1" customWidth="1"/>
    <col min="5378" max="5618" width="11.42578125" style="1"/>
    <col min="5619" max="5619" width="4.7109375" style="1" customWidth="1"/>
    <col min="5620" max="5620" width="42" style="1" customWidth="1"/>
    <col min="5621" max="5621" width="43.140625" style="1" customWidth="1"/>
    <col min="5622" max="5622" width="41" style="1" customWidth="1"/>
    <col min="5623" max="5623" width="25.7109375" style="1" customWidth="1"/>
    <col min="5624" max="5624" width="12.42578125" style="1" customWidth="1"/>
    <col min="5625" max="5625" width="18.28515625" style="1" bestFit="1" customWidth="1"/>
    <col min="5626" max="5626" width="11.5703125" style="1" bestFit="1" customWidth="1"/>
    <col min="5627" max="5627" width="18.28515625" style="1" bestFit="1" customWidth="1"/>
    <col min="5628" max="5631" width="14.85546875" style="1" bestFit="1" customWidth="1"/>
    <col min="5632" max="5632" width="15.85546875" style="1" bestFit="1" customWidth="1"/>
    <col min="5633" max="5633" width="16.5703125" style="1" bestFit="1" customWidth="1"/>
    <col min="5634" max="5874" width="11.42578125" style="1"/>
    <col min="5875" max="5875" width="4.7109375" style="1" customWidth="1"/>
    <col min="5876" max="5876" width="42" style="1" customWidth="1"/>
    <col min="5877" max="5877" width="43.140625" style="1" customWidth="1"/>
    <col min="5878" max="5878" width="41" style="1" customWidth="1"/>
    <col min="5879" max="5879" width="25.7109375" style="1" customWidth="1"/>
    <col min="5880" max="5880" width="12.42578125" style="1" customWidth="1"/>
    <col min="5881" max="5881" width="18.28515625" style="1" bestFit="1" customWidth="1"/>
    <col min="5882" max="5882" width="11.5703125" style="1" bestFit="1" customWidth="1"/>
    <col min="5883" max="5883" width="18.28515625" style="1" bestFit="1" customWidth="1"/>
    <col min="5884" max="5887" width="14.85546875" style="1" bestFit="1" customWidth="1"/>
    <col min="5888" max="5888" width="15.85546875" style="1" bestFit="1" customWidth="1"/>
    <col min="5889" max="5889" width="16.5703125" style="1" bestFit="1" customWidth="1"/>
    <col min="5890" max="6130" width="11.42578125" style="1"/>
    <col min="6131" max="6131" width="4.7109375" style="1" customWidth="1"/>
    <col min="6132" max="6132" width="42" style="1" customWidth="1"/>
    <col min="6133" max="6133" width="43.140625" style="1" customWidth="1"/>
    <col min="6134" max="6134" width="41" style="1" customWidth="1"/>
    <col min="6135" max="6135" width="25.7109375" style="1" customWidth="1"/>
    <col min="6136" max="6136" width="12.42578125" style="1" customWidth="1"/>
    <col min="6137" max="6137" width="18.28515625" style="1" bestFit="1" customWidth="1"/>
    <col min="6138" max="6138" width="11.5703125" style="1" bestFit="1" customWidth="1"/>
    <col min="6139" max="6139" width="18.28515625" style="1" bestFit="1" customWidth="1"/>
    <col min="6140" max="6143" width="14.85546875" style="1" bestFit="1" customWidth="1"/>
    <col min="6144" max="6144" width="15.85546875" style="1" bestFit="1" customWidth="1"/>
    <col min="6145" max="6145" width="16.5703125" style="1" bestFit="1" customWidth="1"/>
    <col min="6146" max="6386" width="11.42578125" style="1"/>
    <col min="6387" max="6387" width="4.7109375" style="1" customWidth="1"/>
    <col min="6388" max="6388" width="42" style="1" customWidth="1"/>
    <col min="6389" max="6389" width="43.140625" style="1" customWidth="1"/>
    <col min="6390" max="6390" width="41" style="1" customWidth="1"/>
    <col min="6391" max="6391" width="25.7109375" style="1" customWidth="1"/>
    <col min="6392" max="6392" width="12.42578125" style="1" customWidth="1"/>
    <col min="6393" max="6393" width="18.28515625" style="1" bestFit="1" customWidth="1"/>
    <col min="6394" max="6394" width="11.5703125" style="1" bestFit="1" customWidth="1"/>
    <col min="6395" max="6395" width="18.28515625" style="1" bestFit="1" customWidth="1"/>
    <col min="6396" max="6399" width="14.85546875" style="1" bestFit="1" customWidth="1"/>
    <col min="6400" max="6400" width="15.85546875" style="1" bestFit="1" customWidth="1"/>
    <col min="6401" max="6401" width="16.5703125" style="1" bestFit="1" customWidth="1"/>
    <col min="6402" max="6642" width="11.42578125" style="1"/>
    <col min="6643" max="6643" width="4.7109375" style="1" customWidth="1"/>
    <col min="6644" max="6644" width="42" style="1" customWidth="1"/>
    <col min="6645" max="6645" width="43.140625" style="1" customWidth="1"/>
    <col min="6646" max="6646" width="41" style="1" customWidth="1"/>
    <col min="6647" max="6647" width="25.7109375" style="1" customWidth="1"/>
    <col min="6648" max="6648" width="12.42578125" style="1" customWidth="1"/>
    <col min="6649" max="6649" width="18.28515625" style="1" bestFit="1" customWidth="1"/>
    <col min="6650" max="6650" width="11.5703125" style="1" bestFit="1" customWidth="1"/>
    <col min="6651" max="6651" width="18.28515625" style="1" bestFit="1" customWidth="1"/>
    <col min="6652" max="6655" width="14.85546875" style="1" bestFit="1" customWidth="1"/>
    <col min="6656" max="6656" width="15.85546875" style="1" bestFit="1" customWidth="1"/>
    <col min="6657" max="6657" width="16.5703125" style="1" bestFit="1" customWidth="1"/>
    <col min="6658" max="6898" width="11.42578125" style="1"/>
    <col min="6899" max="6899" width="4.7109375" style="1" customWidth="1"/>
    <col min="6900" max="6900" width="42" style="1" customWidth="1"/>
    <col min="6901" max="6901" width="43.140625" style="1" customWidth="1"/>
    <col min="6902" max="6902" width="41" style="1" customWidth="1"/>
    <col min="6903" max="6903" width="25.7109375" style="1" customWidth="1"/>
    <col min="6904" max="6904" width="12.42578125" style="1" customWidth="1"/>
    <col min="6905" max="6905" width="18.28515625" style="1" bestFit="1" customWidth="1"/>
    <col min="6906" max="6906" width="11.5703125" style="1" bestFit="1" customWidth="1"/>
    <col min="6907" max="6907" width="18.28515625" style="1" bestFit="1" customWidth="1"/>
    <col min="6908" max="6911" width="14.85546875" style="1" bestFit="1" customWidth="1"/>
    <col min="6912" max="6912" width="15.85546875" style="1" bestFit="1" customWidth="1"/>
    <col min="6913" max="6913" width="16.5703125" style="1" bestFit="1" customWidth="1"/>
    <col min="6914" max="7154" width="11.42578125" style="1"/>
    <col min="7155" max="7155" width="4.7109375" style="1" customWidth="1"/>
    <col min="7156" max="7156" width="42" style="1" customWidth="1"/>
    <col min="7157" max="7157" width="43.140625" style="1" customWidth="1"/>
    <col min="7158" max="7158" width="41" style="1" customWidth="1"/>
    <col min="7159" max="7159" width="25.7109375" style="1" customWidth="1"/>
    <col min="7160" max="7160" width="12.42578125" style="1" customWidth="1"/>
    <col min="7161" max="7161" width="18.28515625" style="1" bestFit="1" customWidth="1"/>
    <col min="7162" max="7162" width="11.5703125" style="1" bestFit="1" customWidth="1"/>
    <col min="7163" max="7163" width="18.28515625" style="1" bestFit="1" customWidth="1"/>
    <col min="7164" max="7167" width="14.85546875" style="1" bestFit="1" customWidth="1"/>
    <col min="7168" max="7168" width="15.85546875" style="1" bestFit="1" customWidth="1"/>
    <col min="7169" max="7169" width="16.5703125" style="1" bestFit="1" customWidth="1"/>
    <col min="7170" max="7410" width="11.42578125" style="1"/>
    <col min="7411" max="7411" width="4.7109375" style="1" customWidth="1"/>
    <col min="7412" max="7412" width="42" style="1" customWidth="1"/>
    <col min="7413" max="7413" width="43.140625" style="1" customWidth="1"/>
    <col min="7414" max="7414" width="41" style="1" customWidth="1"/>
    <col min="7415" max="7415" width="25.7109375" style="1" customWidth="1"/>
    <col min="7416" max="7416" width="12.42578125" style="1" customWidth="1"/>
    <col min="7417" max="7417" width="18.28515625" style="1" bestFit="1" customWidth="1"/>
    <col min="7418" max="7418" width="11.5703125" style="1" bestFit="1" customWidth="1"/>
    <col min="7419" max="7419" width="18.28515625" style="1" bestFit="1" customWidth="1"/>
    <col min="7420" max="7423" width="14.85546875" style="1" bestFit="1" customWidth="1"/>
    <col min="7424" max="7424" width="15.85546875" style="1" bestFit="1" customWidth="1"/>
    <col min="7425" max="7425" width="16.5703125" style="1" bestFit="1" customWidth="1"/>
    <col min="7426" max="7666" width="11.42578125" style="1"/>
    <col min="7667" max="7667" width="4.7109375" style="1" customWidth="1"/>
    <col min="7668" max="7668" width="42" style="1" customWidth="1"/>
    <col min="7669" max="7669" width="43.140625" style="1" customWidth="1"/>
    <col min="7670" max="7670" width="41" style="1" customWidth="1"/>
    <col min="7671" max="7671" width="25.7109375" style="1" customWidth="1"/>
    <col min="7672" max="7672" width="12.42578125" style="1" customWidth="1"/>
    <col min="7673" max="7673" width="18.28515625" style="1" bestFit="1" customWidth="1"/>
    <col min="7674" max="7674" width="11.5703125" style="1" bestFit="1" customWidth="1"/>
    <col min="7675" max="7675" width="18.28515625" style="1" bestFit="1" customWidth="1"/>
    <col min="7676" max="7679" width="14.85546875" style="1" bestFit="1" customWidth="1"/>
    <col min="7680" max="7680" width="15.85546875" style="1" bestFit="1" customWidth="1"/>
    <col min="7681" max="7681" width="16.5703125" style="1" bestFit="1" customWidth="1"/>
    <col min="7682" max="7922" width="11.42578125" style="1"/>
    <col min="7923" max="7923" width="4.7109375" style="1" customWidth="1"/>
    <col min="7924" max="7924" width="42" style="1" customWidth="1"/>
    <col min="7925" max="7925" width="43.140625" style="1" customWidth="1"/>
    <col min="7926" max="7926" width="41" style="1" customWidth="1"/>
    <col min="7927" max="7927" width="25.7109375" style="1" customWidth="1"/>
    <col min="7928" max="7928" width="12.42578125" style="1" customWidth="1"/>
    <col min="7929" max="7929" width="18.28515625" style="1" bestFit="1" customWidth="1"/>
    <col min="7930" max="7930" width="11.5703125" style="1" bestFit="1" customWidth="1"/>
    <col min="7931" max="7931" width="18.28515625" style="1" bestFit="1" customWidth="1"/>
    <col min="7932" max="7935" width="14.85546875" style="1" bestFit="1" customWidth="1"/>
    <col min="7936" max="7936" width="15.85546875" style="1" bestFit="1" customWidth="1"/>
    <col min="7937" max="7937" width="16.5703125" style="1" bestFit="1" customWidth="1"/>
    <col min="7938" max="8178" width="11.42578125" style="1"/>
    <col min="8179" max="8179" width="4.7109375" style="1" customWidth="1"/>
    <col min="8180" max="8180" width="42" style="1" customWidth="1"/>
    <col min="8181" max="8181" width="43.140625" style="1" customWidth="1"/>
    <col min="8182" max="8182" width="41" style="1" customWidth="1"/>
    <col min="8183" max="8183" width="25.7109375" style="1" customWidth="1"/>
    <col min="8184" max="8184" width="12.42578125" style="1" customWidth="1"/>
    <col min="8185" max="8185" width="18.28515625" style="1" bestFit="1" customWidth="1"/>
    <col min="8186" max="8186" width="11.5703125" style="1" bestFit="1" customWidth="1"/>
    <col min="8187" max="8187" width="18.28515625" style="1" bestFit="1" customWidth="1"/>
    <col min="8188" max="8191" width="14.85546875" style="1" bestFit="1" customWidth="1"/>
    <col min="8192" max="8192" width="15.85546875" style="1" bestFit="1" customWidth="1"/>
    <col min="8193" max="8193" width="16.5703125" style="1" bestFit="1" customWidth="1"/>
    <col min="8194" max="8434" width="11.42578125" style="1"/>
    <col min="8435" max="8435" width="4.7109375" style="1" customWidth="1"/>
    <col min="8436" max="8436" width="42" style="1" customWidth="1"/>
    <col min="8437" max="8437" width="43.140625" style="1" customWidth="1"/>
    <col min="8438" max="8438" width="41" style="1" customWidth="1"/>
    <col min="8439" max="8439" width="25.7109375" style="1" customWidth="1"/>
    <col min="8440" max="8440" width="12.42578125" style="1" customWidth="1"/>
    <col min="8441" max="8441" width="18.28515625" style="1" bestFit="1" customWidth="1"/>
    <col min="8442" max="8442" width="11.5703125" style="1" bestFit="1" customWidth="1"/>
    <col min="8443" max="8443" width="18.28515625" style="1" bestFit="1" customWidth="1"/>
    <col min="8444" max="8447" width="14.85546875" style="1" bestFit="1" customWidth="1"/>
    <col min="8448" max="8448" width="15.85546875" style="1" bestFit="1" customWidth="1"/>
    <col min="8449" max="8449" width="16.5703125" style="1" bestFit="1" customWidth="1"/>
    <col min="8450" max="8690" width="11.42578125" style="1"/>
    <col min="8691" max="8691" width="4.7109375" style="1" customWidth="1"/>
    <col min="8692" max="8692" width="42" style="1" customWidth="1"/>
    <col min="8693" max="8693" width="43.140625" style="1" customWidth="1"/>
    <col min="8694" max="8694" width="41" style="1" customWidth="1"/>
    <col min="8695" max="8695" width="25.7109375" style="1" customWidth="1"/>
    <col min="8696" max="8696" width="12.42578125" style="1" customWidth="1"/>
    <col min="8697" max="8697" width="18.28515625" style="1" bestFit="1" customWidth="1"/>
    <col min="8698" max="8698" width="11.5703125" style="1" bestFit="1" customWidth="1"/>
    <col min="8699" max="8699" width="18.28515625" style="1" bestFit="1" customWidth="1"/>
    <col min="8700" max="8703" width="14.85546875" style="1" bestFit="1" customWidth="1"/>
    <col min="8704" max="8704" width="15.85546875" style="1" bestFit="1" customWidth="1"/>
    <col min="8705" max="8705" width="16.5703125" style="1" bestFit="1" customWidth="1"/>
    <col min="8706" max="8946" width="11.42578125" style="1"/>
    <col min="8947" max="8947" width="4.7109375" style="1" customWidth="1"/>
    <col min="8948" max="8948" width="42" style="1" customWidth="1"/>
    <col min="8949" max="8949" width="43.140625" style="1" customWidth="1"/>
    <col min="8950" max="8950" width="41" style="1" customWidth="1"/>
    <col min="8951" max="8951" width="25.7109375" style="1" customWidth="1"/>
    <col min="8952" max="8952" width="12.42578125" style="1" customWidth="1"/>
    <col min="8953" max="8953" width="18.28515625" style="1" bestFit="1" customWidth="1"/>
    <col min="8954" max="8954" width="11.5703125" style="1" bestFit="1" customWidth="1"/>
    <col min="8955" max="8955" width="18.28515625" style="1" bestFit="1" customWidth="1"/>
    <col min="8956" max="8959" width="14.85546875" style="1" bestFit="1" customWidth="1"/>
    <col min="8960" max="8960" width="15.85546875" style="1" bestFit="1" customWidth="1"/>
    <col min="8961" max="8961" width="16.5703125" style="1" bestFit="1" customWidth="1"/>
    <col min="8962" max="9202" width="11.42578125" style="1"/>
    <col min="9203" max="9203" width="4.7109375" style="1" customWidth="1"/>
    <col min="9204" max="9204" width="42" style="1" customWidth="1"/>
    <col min="9205" max="9205" width="43.140625" style="1" customWidth="1"/>
    <col min="9206" max="9206" width="41" style="1" customWidth="1"/>
    <col min="9207" max="9207" width="25.7109375" style="1" customWidth="1"/>
    <col min="9208" max="9208" width="12.42578125" style="1" customWidth="1"/>
    <col min="9209" max="9209" width="18.28515625" style="1" bestFit="1" customWidth="1"/>
    <col min="9210" max="9210" width="11.5703125" style="1" bestFit="1" customWidth="1"/>
    <col min="9211" max="9211" width="18.28515625" style="1" bestFit="1" customWidth="1"/>
    <col min="9212" max="9215" width="14.85546875" style="1" bestFit="1" customWidth="1"/>
    <col min="9216" max="9216" width="15.85546875" style="1" bestFit="1" customWidth="1"/>
    <col min="9217" max="9217" width="16.5703125" style="1" bestFit="1" customWidth="1"/>
    <col min="9218" max="9458" width="11.42578125" style="1"/>
    <col min="9459" max="9459" width="4.7109375" style="1" customWidth="1"/>
    <col min="9460" max="9460" width="42" style="1" customWidth="1"/>
    <col min="9461" max="9461" width="43.140625" style="1" customWidth="1"/>
    <col min="9462" max="9462" width="41" style="1" customWidth="1"/>
    <col min="9463" max="9463" width="25.7109375" style="1" customWidth="1"/>
    <col min="9464" max="9464" width="12.42578125" style="1" customWidth="1"/>
    <col min="9465" max="9465" width="18.28515625" style="1" bestFit="1" customWidth="1"/>
    <col min="9466" max="9466" width="11.5703125" style="1" bestFit="1" customWidth="1"/>
    <col min="9467" max="9467" width="18.28515625" style="1" bestFit="1" customWidth="1"/>
    <col min="9468" max="9471" width="14.85546875" style="1" bestFit="1" customWidth="1"/>
    <col min="9472" max="9472" width="15.85546875" style="1" bestFit="1" customWidth="1"/>
    <col min="9473" max="9473" width="16.5703125" style="1" bestFit="1" customWidth="1"/>
    <col min="9474" max="9714" width="11.42578125" style="1"/>
    <col min="9715" max="9715" width="4.7109375" style="1" customWidth="1"/>
    <col min="9716" max="9716" width="42" style="1" customWidth="1"/>
    <col min="9717" max="9717" width="43.140625" style="1" customWidth="1"/>
    <col min="9718" max="9718" width="41" style="1" customWidth="1"/>
    <col min="9719" max="9719" width="25.7109375" style="1" customWidth="1"/>
    <col min="9720" max="9720" width="12.42578125" style="1" customWidth="1"/>
    <col min="9721" max="9721" width="18.28515625" style="1" bestFit="1" customWidth="1"/>
    <col min="9722" max="9722" width="11.5703125" style="1" bestFit="1" customWidth="1"/>
    <col min="9723" max="9723" width="18.28515625" style="1" bestFit="1" customWidth="1"/>
    <col min="9724" max="9727" width="14.85546875" style="1" bestFit="1" customWidth="1"/>
    <col min="9728" max="9728" width="15.85546875" style="1" bestFit="1" customWidth="1"/>
    <col min="9729" max="9729" width="16.5703125" style="1" bestFit="1" customWidth="1"/>
    <col min="9730" max="9970" width="11.42578125" style="1"/>
    <col min="9971" max="9971" width="4.7109375" style="1" customWidth="1"/>
    <col min="9972" max="9972" width="42" style="1" customWidth="1"/>
    <col min="9973" max="9973" width="43.140625" style="1" customWidth="1"/>
    <col min="9974" max="9974" width="41" style="1" customWidth="1"/>
    <col min="9975" max="9975" width="25.7109375" style="1" customWidth="1"/>
    <col min="9976" max="9976" width="12.42578125" style="1" customWidth="1"/>
    <col min="9977" max="9977" width="18.28515625" style="1" bestFit="1" customWidth="1"/>
    <col min="9978" max="9978" width="11.5703125" style="1" bestFit="1" customWidth="1"/>
    <col min="9979" max="9979" width="18.28515625" style="1" bestFit="1" customWidth="1"/>
    <col min="9980" max="9983" width="14.85546875" style="1" bestFit="1" customWidth="1"/>
    <col min="9984" max="9984" width="15.85546875" style="1" bestFit="1" customWidth="1"/>
    <col min="9985" max="9985" width="16.5703125" style="1" bestFit="1" customWidth="1"/>
    <col min="9986" max="10226" width="11.42578125" style="1"/>
    <col min="10227" max="10227" width="4.7109375" style="1" customWidth="1"/>
    <col min="10228" max="10228" width="42" style="1" customWidth="1"/>
    <col min="10229" max="10229" width="43.140625" style="1" customWidth="1"/>
    <col min="10230" max="10230" width="41" style="1" customWidth="1"/>
    <col min="10231" max="10231" width="25.7109375" style="1" customWidth="1"/>
    <col min="10232" max="10232" width="12.42578125" style="1" customWidth="1"/>
    <col min="10233" max="10233" width="18.28515625" style="1" bestFit="1" customWidth="1"/>
    <col min="10234" max="10234" width="11.5703125" style="1" bestFit="1" customWidth="1"/>
    <col min="10235" max="10235" width="18.28515625" style="1" bestFit="1" customWidth="1"/>
    <col min="10236" max="10239" width="14.85546875" style="1" bestFit="1" customWidth="1"/>
    <col min="10240" max="10240" width="15.85546875" style="1" bestFit="1" customWidth="1"/>
    <col min="10241" max="10241" width="16.5703125" style="1" bestFit="1" customWidth="1"/>
    <col min="10242" max="10482" width="11.42578125" style="1"/>
    <col min="10483" max="10483" width="4.7109375" style="1" customWidth="1"/>
    <col min="10484" max="10484" width="42" style="1" customWidth="1"/>
    <col min="10485" max="10485" width="43.140625" style="1" customWidth="1"/>
    <col min="10486" max="10486" width="41" style="1" customWidth="1"/>
    <col min="10487" max="10487" width="25.7109375" style="1" customWidth="1"/>
    <col min="10488" max="10488" width="12.42578125" style="1" customWidth="1"/>
    <col min="10489" max="10489" width="18.28515625" style="1" bestFit="1" customWidth="1"/>
    <col min="10490" max="10490" width="11.5703125" style="1" bestFit="1" customWidth="1"/>
    <col min="10491" max="10491" width="18.28515625" style="1" bestFit="1" customWidth="1"/>
    <col min="10492" max="10495" width="14.85546875" style="1" bestFit="1" customWidth="1"/>
    <col min="10496" max="10496" width="15.85546875" style="1" bestFit="1" customWidth="1"/>
    <col min="10497" max="10497" width="16.5703125" style="1" bestFit="1" customWidth="1"/>
    <col min="10498" max="10738" width="11.42578125" style="1"/>
    <col min="10739" max="10739" width="4.7109375" style="1" customWidth="1"/>
    <col min="10740" max="10740" width="42" style="1" customWidth="1"/>
    <col min="10741" max="10741" width="43.140625" style="1" customWidth="1"/>
    <col min="10742" max="10742" width="41" style="1" customWidth="1"/>
    <col min="10743" max="10743" width="25.7109375" style="1" customWidth="1"/>
    <col min="10744" max="10744" width="12.42578125" style="1" customWidth="1"/>
    <col min="10745" max="10745" width="18.28515625" style="1" bestFit="1" customWidth="1"/>
    <col min="10746" max="10746" width="11.5703125" style="1" bestFit="1" customWidth="1"/>
    <col min="10747" max="10747" width="18.28515625" style="1" bestFit="1" customWidth="1"/>
    <col min="10748" max="10751" width="14.85546875" style="1" bestFit="1" customWidth="1"/>
    <col min="10752" max="10752" width="15.85546875" style="1" bestFit="1" customWidth="1"/>
    <col min="10753" max="10753" width="16.5703125" style="1" bestFit="1" customWidth="1"/>
    <col min="10754" max="10994" width="11.42578125" style="1"/>
    <col min="10995" max="10995" width="4.7109375" style="1" customWidth="1"/>
    <col min="10996" max="10996" width="42" style="1" customWidth="1"/>
    <col min="10997" max="10997" width="43.140625" style="1" customWidth="1"/>
    <col min="10998" max="10998" width="41" style="1" customWidth="1"/>
    <col min="10999" max="10999" width="25.7109375" style="1" customWidth="1"/>
    <col min="11000" max="11000" width="12.42578125" style="1" customWidth="1"/>
    <col min="11001" max="11001" width="18.28515625" style="1" bestFit="1" customWidth="1"/>
    <col min="11002" max="11002" width="11.5703125" style="1" bestFit="1" customWidth="1"/>
    <col min="11003" max="11003" width="18.28515625" style="1" bestFit="1" customWidth="1"/>
    <col min="11004" max="11007" width="14.85546875" style="1" bestFit="1" customWidth="1"/>
    <col min="11008" max="11008" width="15.85546875" style="1" bestFit="1" customWidth="1"/>
    <col min="11009" max="11009" width="16.5703125" style="1" bestFit="1" customWidth="1"/>
    <col min="11010" max="11250" width="11.42578125" style="1"/>
    <col min="11251" max="11251" width="4.7109375" style="1" customWidth="1"/>
    <col min="11252" max="11252" width="42" style="1" customWidth="1"/>
    <col min="11253" max="11253" width="43.140625" style="1" customWidth="1"/>
    <col min="11254" max="11254" width="41" style="1" customWidth="1"/>
    <col min="11255" max="11255" width="25.7109375" style="1" customWidth="1"/>
    <col min="11256" max="11256" width="12.42578125" style="1" customWidth="1"/>
    <col min="11257" max="11257" width="18.28515625" style="1" bestFit="1" customWidth="1"/>
    <col min="11258" max="11258" width="11.5703125" style="1" bestFit="1" customWidth="1"/>
    <col min="11259" max="11259" width="18.28515625" style="1" bestFit="1" customWidth="1"/>
    <col min="11260" max="11263" width="14.85546875" style="1" bestFit="1" customWidth="1"/>
    <col min="11264" max="11264" width="15.85546875" style="1" bestFit="1" customWidth="1"/>
    <col min="11265" max="11265" width="16.5703125" style="1" bestFit="1" customWidth="1"/>
    <col min="11266" max="11506" width="11.42578125" style="1"/>
    <col min="11507" max="11507" width="4.7109375" style="1" customWidth="1"/>
    <col min="11508" max="11508" width="42" style="1" customWidth="1"/>
    <col min="11509" max="11509" width="43.140625" style="1" customWidth="1"/>
    <col min="11510" max="11510" width="41" style="1" customWidth="1"/>
    <col min="11511" max="11511" width="25.7109375" style="1" customWidth="1"/>
    <col min="11512" max="11512" width="12.42578125" style="1" customWidth="1"/>
    <col min="11513" max="11513" width="18.28515625" style="1" bestFit="1" customWidth="1"/>
    <col min="11514" max="11514" width="11.5703125" style="1" bestFit="1" customWidth="1"/>
    <col min="11515" max="11515" width="18.28515625" style="1" bestFit="1" customWidth="1"/>
    <col min="11516" max="11519" width="14.85546875" style="1" bestFit="1" customWidth="1"/>
    <col min="11520" max="11520" width="15.85546875" style="1" bestFit="1" customWidth="1"/>
    <col min="11521" max="11521" width="16.5703125" style="1" bestFit="1" customWidth="1"/>
    <col min="11522" max="11762" width="11.42578125" style="1"/>
    <col min="11763" max="11763" width="4.7109375" style="1" customWidth="1"/>
    <col min="11764" max="11764" width="42" style="1" customWidth="1"/>
    <col min="11765" max="11765" width="43.140625" style="1" customWidth="1"/>
    <col min="11766" max="11766" width="41" style="1" customWidth="1"/>
    <col min="11767" max="11767" width="25.7109375" style="1" customWidth="1"/>
    <col min="11768" max="11768" width="12.42578125" style="1" customWidth="1"/>
    <col min="11769" max="11769" width="18.28515625" style="1" bestFit="1" customWidth="1"/>
    <col min="11770" max="11770" width="11.5703125" style="1" bestFit="1" customWidth="1"/>
    <col min="11771" max="11771" width="18.28515625" style="1" bestFit="1" customWidth="1"/>
    <col min="11772" max="11775" width="14.85546875" style="1" bestFit="1" customWidth="1"/>
    <col min="11776" max="11776" width="15.85546875" style="1" bestFit="1" customWidth="1"/>
    <col min="11777" max="11777" width="16.5703125" style="1" bestFit="1" customWidth="1"/>
    <col min="11778" max="12018" width="11.42578125" style="1"/>
    <col min="12019" max="12019" width="4.7109375" style="1" customWidth="1"/>
    <col min="12020" max="12020" width="42" style="1" customWidth="1"/>
    <col min="12021" max="12021" width="43.140625" style="1" customWidth="1"/>
    <col min="12022" max="12022" width="41" style="1" customWidth="1"/>
    <col min="12023" max="12023" width="25.7109375" style="1" customWidth="1"/>
    <col min="12024" max="12024" width="12.42578125" style="1" customWidth="1"/>
    <col min="12025" max="12025" width="18.28515625" style="1" bestFit="1" customWidth="1"/>
    <col min="12026" max="12026" width="11.5703125" style="1" bestFit="1" customWidth="1"/>
    <col min="12027" max="12027" width="18.28515625" style="1" bestFit="1" customWidth="1"/>
    <col min="12028" max="12031" width="14.85546875" style="1" bestFit="1" customWidth="1"/>
    <col min="12032" max="12032" width="15.85546875" style="1" bestFit="1" customWidth="1"/>
    <col min="12033" max="12033" width="16.5703125" style="1" bestFit="1" customWidth="1"/>
    <col min="12034" max="12274" width="11.42578125" style="1"/>
    <col min="12275" max="12275" width="4.7109375" style="1" customWidth="1"/>
    <col min="12276" max="12276" width="42" style="1" customWidth="1"/>
    <col min="12277" max="12277" width="43.140625" style="1" customWidth="1"/>
    <col min="12278" max="12278" width="41" style="1" customWidth="1"/>
    <col min="12279" max="12279" width="25.7109375" style="1" customWidth="1"/>
    <col min="12280" max="12280" width="12.42578125" style="1" customWidth="1"/>
    <col min="12281" max="12281" width="18.28515625" style="1" bestFit="1" customWidth="1"/>
    <col min="12282" max="12282" width="11.5703125" style="1" bestFit="1" customWidth="1"/>
    <col min="12283" max="12283" width="18.28515625" style="1" bestFit="1" customWidth="1"/>
    <col min="12284" max="12287" width="14.85546875" style="1" bestFit="1" customWidth="1"/>
    <col min="12288" max="12288" width="15.85546875" style="1" bestFit="1" customWidth="1"/>
    <col min="12289" max="12289" width="16.5703125" style="1" bestFit="1" customWidth="1"/>
    <col min="12290" max="12530" width="11.42578125" style="1"/>
    <col min="12531" max="12531" width="4.7109375" style="1" customWidth="1"/>
    <col min="12532" max="12532" width="42" style="1" customWidth="1"/>
    <col min="12533" max="12533" width="43.140625" style="1" customWidth="1"/>
    <col min="12534" max="12534" width="41" style="1" customWidth="1"/>
    <col min="12535" max="12535" width="25.7109375" style="1" customWidth="1"/>
    <col min="12536" max="12536" width="12.42578125" style="1" customWidth="1"/>
    <col min="12537" max="12537" width="18.28515625" style="1" bestFit="1" customWidth="1"/>
    <col min="12538" max="12538" width="11.5703125" style="1" bestFit="1" customWidth="1"/>
    <col min="12539" max="12539" width="18.28515625" style="1" bestFit="1" customWidth="1"/>
    <col min="12540" max="12543" width="14.85546875" style="1" bestFit="1" customWidth="1"/>
    <col min="12544" max="12544" width="15.85546875" style="1" bestFit="1" customWidth="1"/>
    <col min="12545" max="12545" width="16.5703125" style="1" bestFit="1" customWidth="1"/>
    <col min="12546" max="12786" width="11.42578125" style="1"/>
    <col min="12787" max="12787" width="4.7109375" style="1" customWidth="1"/>
    <col min="12788" max="12788" width="42" style="1" customWidth="1"/>
    <col min="12789" max="12789" width="43.140625" style="1" customWidth="1"/>
    <col min="12790" max="12790" width="41" style="1" customWidth="1"/>
    <col min="12791" max="12791" width="25.7109375" style="1" customWidth="1"/>
    <col min="12792" max="12792" width="12.42578125" style="1" customWidth="1"/>
    <col min="12793" max="12793" width="18.28515625" style="1" bestFit="1" customWidth="1"/>
    <col min="12794" max="12794" width="11.5703125" style="1" bestFit="1" customWidth="1"/>
    <col min="12795" max="12795" width="18.28515625" style="1" bestFit="1" customWidth="1"/>
    <col min="12796" max="12799" width="14.85546875" style="1" bestFit="1" customWidth="1"/>
    <col min="12800" max="12800" width="15.85546875" style="1" bestFit="1" customWidth="1"/>
    <col min="12801" max="12801" width="16.5703125" style="1" bestFit="1" customWidth="1"/>
    <col min="12802" max="13042" width="11.42578125" style="1"/>
    <col min="13043" max="13043" width="4.7109375" style="1" customWidth="1"/>
    <col min="13044" max="13044" width="42" style="1" customWidth="1"/>
    <col min="13045" max="13045" width="43.140625" style="1" customWidth="1"/>
    <col min="13046" max="13046" width="41" style="1" customWidth="1"/>
    <col min="13047" max="13047" width="25.7109375" style="1" customWidth="1"/>
    <col min="13048" max="13048" width="12.42578125" style="1" customWidth="1"/>
    <col min="13049" max="13049" width="18.28515625" style="1" bestFit="1" customWidth="1"/>
    <col min="13050" max="13050" width="11.5703125" style="1" bestFit="1" customWidth="1"/>
    <col min="13051" max="13051" width="18.28515625" style="1" bestFit="1" customWidth="1"/>
    <col min="13052" max="13055" width="14.85546875" style="1" bestFit="1" customWidth="1"/>
    <col min="13056" max="13056" width="15.85546875" style="1" bestFit="1" customWidth="1"/>
    <col min="13057" max="13057" width="16.5703125" style="1" bestFit="1" customWidth="1"/>
    <col min="13058" max="13298" width="11.42578125" style="1"/>
    <col min="13299" max="13299" width="4.7109375" style="1" customWidth="1"/>
    <col min="13300" max="13300" width="42" style="1" customWidth="1"/>
    <col min="13301" max="13301" width="43.140625" style="1" customWidth="1"/>
    <col min="13302" max="13302" width="41" style="1" customWidth="1"/>
    <col min="13303" max="13303" width="25.7109375" style="1" customWidth="1"/>
    <col min="13304" max="13304" width="12.42578125" style="1" customWidth="1"/>
    <col min="13305" max="13305" width="18.28515625" style="1" bestFit="1" customWidth="1"/>
    <col min="13306" max="13306" width="11.5703125" style="1" bestFit="1" customWidth="1"/>
    <col min="13307" max="13307" width="18.28515625" style="1" bestFit="1" customWidth="1"/>
    <col min="13308" max="13311" width="14.85546875" style="1" bestFit="1" customWidth="1"/>
    <col min="13312" max="13312" width="15.85546875" style="1" bestFit="1" customWidth="1"/>
    <col min="13313" max="13313" width="16.5703125" style="1" bestFit="1" customWidth="1"/>
    <col min="13314" max="13554" width="11.42578125" style="1"/>
    <col min="13555" max="13555" width="4.7109375" style="1" customWidth="1"/>
    <col min="13556" max="13556" width="42" style="1" customWidth="1"/>
    <col min="13557" max="13557" width="43.140625" style="1" customWidth="1"/>
    <col min="13558" max="13558" width="41" style="1" customWidth="1"/>
    <col min="13559" max="13559" width="25.7109375" style="1" customWidth="1"/>
    <col min="13560" max="13560" width="12.42578125" style="1" customWidth="1"/>
    <col min="13561" max="13561" width="18.28515625" style="1" bestFit="1" customWidth="1"/>
    <col min="13562" max="13562" width="11.5703125" style="1" bestFit="1" customWidth="1"/>
    <col min="13563" max="13563" width="18.28515625" style="1" bestFit="1" customWidth="1"/>
    <col min="13564" max="13567" width="14.85546875" style="1" bestFit="1" customWidth="1"/>
    <col min="13568" max="13568" width="15.85546875" style="1" bestFit="1" customWidth="1"/>
    <col min="13569" max="13569" width="16.5703125" style="1" bestFit="1" customWidth="1"/>
    <col min="13570" max="13810" width="11.42578125" style="1"/>
    <col min="13811" max="13811" width="4.7109375" style="1" customWidth="1"/>
    <col min="13812" max="13812" width="42" style="1" customWidth="1"/>
    <col min="13813" max="13813" width="43.140625" style="1" customWidth="1"/>
    <col min="13814" max="13814" width="41" style="1" customWidth="1"/>
    <col min="13815" max="13815" width="25.7109375" style="1" customWidth="1"/>
    <col min="13816" max="13816" width="12.42578125" style="1" customWidth="1"/>
    <col min="13817" max="13817" width="18.28515625" style="1" bestFit="1" customWidth="1"/>
    <col min="13818" max="13818" width="11.5703125" style="1" bestFit="1" customWidth="1"/>
    <col min="13819" max="13819" width="18.28515625" style="1" bestFit="1" customWidth="1"/>
    <col min="13820" max="13823" width="14.85546875" style="1" bestFit="1" customWidth="1"/>
    <col min="13824" max="13824" width="15.85546875" style="1" bestFit="1" customWidth="1"/>
    <col min="13825" max="13825" width="16.5703125" style="1" bestFit="1" customWidth="1"/>
    <col min="13826" max="14066" width="11.42578125" style="1"/>
    <col min="14067" max="14067" width="4.7109375" style="1" customWidth="1"/>
    <col min="14068" max="14068" width="42" style="1" customWidth="1"/>
    <col min="14069" max="14069" width="43.140625" style="1" customWidth="1"/>
    <col min="14070" max="14070" width="41" style="1" customWidth="1"/>
    <col min="14071" max="14071" width="25.7109375" style="1" customWidth="1"/>
    <col min="14072" max="14072" width="12.42578125" style="1" customWidth="1"/>
    <col min="14073" max="14073" width="18.28515625" style="1" bestFit="1" customWidth="1"/>
    <col min="14074" max="14074" width="11.5703125" style="1" bestFit="1" customWidth="1"/>
    <col min="14075" max="14075" width="18.28515625" style="1" bestFit="1" customWidth="1"/>
    <col min="14076" max="14079" width="14.85546875" style="1" bestFit="1" customWidth="1"/>
    <col min="14080" max="14080" width="15.85546875" style="1" bestFit="1" customWidth="1"/>
    <col min="14081" max="14081" width="16.5703125" style="1" bestFit="1" customWidth="1"/>
    <col min="14082" max="14322" width="11.42578125" style="1"/>
    <col min="14323" max="14323" width="4.7109375" style="1" customWidth="1"/>
    <col min="14324" max="14324" width="42" style="1" customWidth="1"/>
    <col min="14325" max="14325" width="43.140625" style="1" customWidth="1"/>
    <col min="14326" max="14326" width="41" style="1" customWidth="1"/>
    <col min="14327" max="14327" width="25.7109375" style="1" customWidth="1"/>
    <col min="14328" max="14328" width="12.42578125" style="1" customWidth="1"/>
    <col min="14329" max="14329" width="18.28515625" style="1" bestFit="1" customWidth="1"/>
    <col min="14330" max="14330" width="11.5703125" style="1" bestFit="1" customWidth="1"/>
    <col min="14331" max="14331" width="18.28515625" style="1" bestFit="1" customWidth="1"/>
    <col min="14332" max="14335" width="14.85546875" style="1" bestFit="1" customWidth="1"/>
    <col min="14336" max="14336" width="15.85546875" style="1" bestFit="1" customWidth="1"/>
    <col min="14337" max="14337" width="16.5703125" style="1" bestFit="1" customWidth="1"/>
    <col min="14338" max="14578" width="11.42578125" style="1"/>
    <col min="14579" max="14579" width="4.7109375" style="1" customWidth="1"/>
    <col min="14580" max="14580" width="42" style="1" customWidth="1"/>
    <col min="14581" max="14581" width="43.140625" style="1" customWidth="1"/>
    <col min="14582" max="14582" width="41" style="1" customWidth="1"/>
    <col min="14583" max="14583" width="25.7109375" style="1" customWidth="1"/>
    <col min="14584" max="14584" width="12.42578125" style="1" customWidth="1"/>
    <col min="14585" max="14585" width="18.28515625" style="1" bestFit="1" customWidth="1"/>
    <col min="14586" max="14586" width="11.5703125" style="1" bestFit="1" customWidth="1"/>
    <col min="14587" max="14587" width="18.28515625" style="1" bestFit="1" customWidth="1"/>
    <col min="14588" max="14591" width="14.85546875" style="1" bestFit="1" customWidth="1"/>
    <col min="14592" max="14592" width="15.85546875" style="1" bestFit="1" customWidth="1"/>
    <col min="14593" max="14593" width="16.5703125" style="1" bestFit="1" customWidth="1"/>
    <col min="14594" max="14834" width="11.42578125" style="1"/>
    <col min="14835" max="14835" width="4.7109375" style="1" customWidth="1"/>
    <col min="14836" max="14836" width="42" style="1" customWidth="1"/>
    <col min="14837" max="14837" width="43.140625" style="1" customWidth="1"/>
    <col min="14838" max="14838" width="41" style="1" customWidth="1"/>
    <col min="14839" max="14839" width="25.7109375" style="1" customWidth="1"/>
    <col min="14840" max="14840" width="12.42578125" style="1" customWidth="1"/>
    <col min="14841" max="14841" width="18.28515625" style="1" bestFit="1" customWidth="1"/>
    <col min="14842" max="14842" width="11.5703125" style="1" bestFit="1" customWidth="1"/>
    <col min="14843" max="14843" width="18.28515625" style="1" bestFit="1" customWidth="1"/>
    <col min="14844" max="14847" width="14.85546875" style="1" bestFit="1" customWidth="1"/>
    <col min="14848" max="14848" width="15.85546875" style="1" bestFit="1" customWidth="1"/>
    <col min="14849" max="14849" width="16.5703125" style="1" bestFit="1" customWidth="1"/>
    <col min="14850" max="15090" width="11.42578125" style="1"/>
    <col min="15091" max="15091" width="4.7109375" style="1" customWidth="1"/>
    <col min="15092" max="15092" width="42" style="1" customWidth="1"/>
    <col min="15093" max="15093" width="43.140625" style="1" customWidth="1"/>
    <col min="15094" max="15094" width="41" style="1" customWidth="1"/>
    <col min="15095" max="15095" width="25.7109375" style="1" customWidth="1"/>
    <col min="15096" max="15096" width="12.42578125" style="1" customWidth="1"/>
    <col min="15097" max="15097" width="18.28515625" style="1" bestFit="1" customWidth="1"/>
    <col min="15098" max="15098" width="11.5703125" style="1" bestFit="1" customWidth="1"/>
    <col min="15099" max="15099" width="18.28515625" style="1" bestFit="1" customWidth="1"/>
    <col min="15100" max="15103" width="14.85546875" style="1" bestFit="1" customWidth="1"/>
    <col min="15104" max="15104" width="15.85546875" style="1" bestFit="1" customWidth="1"/>
    <col min="15105" max="15105" width="16.5703125" style="1" bestFit="1" customWidth="1"/>
    <col min="15106" max="15346" width="11.42578125" style="1"/>
    <col min="15347" max="15347" width="4.7109375" style="1" customWidth="1"/>
    <col min="15348" max="15348" width="42" style="1" customWidth="1"/>
    <col min="15349" max="15349" width="43.140625" style="1" customWidth="1"/>
    <col min="15350" max="15350" width="41" style="1" customWidth="1"/>
    <col min="15351" max="15351" width="25.7109375" style="1" customWidth="1"/>
    <col min="15352" max="15352" width="12.42578125" style="1" customWidth="1"/>
    <col min="15353" max="15353" width="18.28515625" style="1" bestFit="1" customWidth="1"/>
    <col min="15354" max="15354" width="11.5703125" style="1" bestFit="1" customWidth="1"/>
    <col min="15355" max="15355" width="18.28515625" style="1" bestFit="1" customWidth="1"/>
    <col min="15356" max="15359" width="14.85546875" style="1" bestFit="1" customWidth="1"/>
    <col min="15360" max="15360" width="15.85546875" style="1" bestFit="1" customWidth="1"/>
    <col min="15361" max="15361" width="16.5703125" style="1" bestFit="1" customWidth="1"/>
    <col min="15362" max="15602" width="11.42578125" style="1"/>
    <col min="15603" max="15603" width="4.7109375" style="1" customWidth="1"/>
    <col min="15604" max="15604" width="42" style="1" customWidth="1"/>
    <col min="15605" max="15605" width="43.140625" style="1" customWidth="1"/>
    <col min="15606" max="15606" width="41" style="1" customWidth="1"/>
    <col min="15607" max="15607" width="25.7109375" style="1" customWidth="1"/>
    <col min="15608" max="15608" width="12.42578125" style="1" customWidth="1"/>
    <col min="15609" max="15609" width="18.28515625" style="1" bestFit="1" customWidth="1"/>
    <col min="15610" max="15610" width="11.5703125" style="1" bestFit="1" customWidth="1"/>
    <col min="15611" max="15611" width="18.28515625" style="1" bestFit="1" customWidth="1"/>
    <col min="15612" max="15615" width="14.85546875" style="1" bestFit="1" customWidth="1"/>
    <col min="15616" max="15616" width="15.85546875" style="1" bestFit="1" customWidth="1"/>
    <col min="15617" max="15617" width="16.5703125" style="1" bestFit="1" customWidth="1"/>
    <col min="15618" max="15858" width="11.42578125" style="1"/>
    <col min="15859" max="15859" width="4.7109375" style="1" customWidth="1"/>
    <col min="15860" max="15860" width="42" style="1" customWidth="1"/>
    <col min="15861" max="15861" width="43.140625" style="1" customWidth="1"/>
    <col min="15862" max="15862" width="41" style="1" customWidth="1"/>
    <col min="15863" max="15863" width="25.7109375" style="1" customWidth="1"/>
    <col min="15864" max="15864" width="12.42578125" style="1" customWidth="1"/>
    <col min="15865" max="15865" width="18.28515625" style="1" bestFit="1" customWidth="1"/>
    <col min="15866" max="15866" width="11.5703125" style="1" bestFit="1" customWidth="1"/>
    <col min="15867" max="15867" width="18.28515625" style="1" bestFit="1" customWidth="1"/>
    <col min="15868" max="15871" width="14.85546875" style="1" bestFit="1" customWidth="1"/>
    <col min="15872" max="15872" width="15.85546875" style="1" bestFit="1" customWidth="1"/>
    <col min="15873" max="15873" width="16.5703125" style="1" bestFit="1" customWidth="1"/>
    <col min="15874" max="16114" width="11.42578125" style="1"/>
    <col min="16115" max="16115" width="4.7109375" style="1" customWidth="1"/>
    <col min="16116" max="16116" width="42" style="1" customWidth="1"/>
    <col min="16117" max="16117" width="43.140625" style="1" customWidth="1"/>
    <col min="16118" max="16118" width="41" style="1" customWidth="1"/>
    <col min="16119" max="16119" width="25.7109375" style="1" customWidth="1"/>
    <col min="16120" max="16120" width="12.42578125" style="1" customWidth="1"/>
    <col min="16121" max="16121" width="18.28515625" style="1" bestFit="1" customWidth="1"/>
    <col min="16122" max="16122" width="11.5703125" style="1" bestFit="1" customWidth="1"/>
    <col min="16123" max="16123" width="18.28515625" style="1" bestFit="1" customWidth="1"/>
    <col min="16124" max="16127" width="14.85546875" style="1" bestFit="1" customWidth="1"/>
    <col min="16128" max="16128" width="15.85546875" style="1" bestFit="1" customWidth="1"/>
    <col min="16129" max="16129" width="16.5703125" style="1" bestFit="1" customWidth="1"/>
    <col min="16130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</row>
    <row r="3" spans="1:15" ht="22.5" customHeight="1" x14ac:dyDescent="0.25">
      <c r="A3" s="51" t="s">
        <v>2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</row>
    <row r="4" spans="1:15" ht="15.75" x14ac:dyDescent="0.25">
      <c r="A4" s="54" t="s">
        <v>3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</row>
    <row r="5" spans="1:15" ht="21" x14ac:dyDescent="0.35">
      <c r="A5" s="55" t="s">
        <v>1518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887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30" x14ac:dyDescent="0.25">
      <c r="A8" s="1">
        <v>1</v>
      </c>
      <c r="B8" s="6" t="s">
        <v>93</v>
      </c>
      <c r="C8" s="6" t="s">
        <v>91</v>
      </c>
      <c r="D8" s="6" t="s">
        <v>94</v>
      </c>
      <c r="E8" s="1" t="s">
        <v>1059</v>
      </c>
      <c r="F8" s="1" t="s">
        <v>37</v>
      </c>
      <c r="G8" s="13">
        <v>8750</v>
      </c>
      <c r="H8" s="13">
        <v>0</v>
      </c>
      <c r="I8" s="13">
        <f>+G8+H8</f>
        <v>8750</v>
      </c>
      <c r="J8" s="13">
        <f>+I8*2.87%</f>
        <v>251.125</v>
      </c>
      <c r="K8" s="13">
        <v>971.91</v>
      </c>
      <c r="L8" s="13">
        <f t="shared" ref="L8:L12" si="0">+I8*3.04%</f>
        <v>266</v>
      </c>
      <c r="M8" s="13">
        <v>0</v>
      </c>
      <c r="N8" s="13">
        <f>+J8+K8+L8+M8</f>
        <v>1489.0349999999999</v>
      </c>
      <c r="O8" s="13">
        <f>+I8-N8</f>
        <v>7260.9650000000001</v>
      </c>
    </row>
    <row r="9" spans="1:15" ht="15" x14ac:dyDescent="0.25">
      <c r="A9" s="1">
        <v>2</v>
      </c>
      <c r="B9" s="6" t="s">
        <v>71</v>
      </c>
      <c r="C9" s="6" t="s">
        <v>1060</v>
      </c>
      <c r="D9" s="6" t="s">
        <v>73</v>
      </c>
      <c r="E9" s="1" t="s">
        <v>1059</v>
      </c>
      <c r="F9" s="1" t="s">
        <v>37</v>
      </c>
      <c r="G9" s="13">
        <v>20000</v>
      </c>
      <c r="H9" s="13">
        <v>0</v>
      </c>
      <c r="I9" s="13">
        <f>+G9+H9</f>
        <v>20000</v>
      </c>
      <c r="J9" s="13">
        <f>+I9*2.87%</f>
        <v>574</v>
      </c>
      <c r="K9" s="13">
        <v>1148.33</v>
      </c>
      <c r="L9" s="13">
        <f t="shared" si="0"/>
        <v>608</v>
      </c>
      <c r="M9" s="13">
        <v>0</v>
      </c>
      <c r="N9" s="13">
        <f t="shared" ref="N9:N31" si="1">+J9+K9+L9+M9</f>
        <v>2330.33</v>
      </c>
      <c r="O9" s="13">
        <f t="shared" ref="O9:O31" si="2">+I9-N9</f>
        <v>17669.669999999998</v>
      </c>
    </row>
    <row r="10" spans="1:15" ht="15" x14ac:dyDescent="0.25">
      <c r="A10" s="1">
        <v>3</v>
      </c>
      <c r="B10" t="s">
        <v>864</v>
      </c>
      <c r="C10" s="6" t="s">
        <v>1060</v>
      </c>
      <c r="D10" s="6" t="s">
        <v>1061</v>
      </c>
      <c r="E10" s="1" t="s">
        <v>1059</v>
      </c>
      <c r="F10" s="1" t="s">
        <v>37</v>
      </c>
      <c r="G10" s="13">
        <v>15000</v>
      </c>
      <c r="H10" s="13">
        <v>0</v>
      </c>
      <c r="I10" s="13">
        <f>+G10+H10</f>
        <v>15000</v>
      </c>
      <c r="J10" s="13">
        <f>+I10*2.87%</f>
        <v>430.5</v>
      </c>
      <c r="K10" s="13">
        <v>2338.35</v>
      </c>
      <c r="L10" s="13">
        <f t="shared" si="0"/>
        <v>456</v>
      </c>
      <c r="M10" s="13">
        <v>0</v>
      </c>
      <c r="N10" s="13">
        <f t="shared" si="1"/>
        <v>3224.85</v>
      </c>
      <c r="O10" s="13">
        <f t="shared" si="2"/>
        <v>11775.15</v>
      </c>
    </row>
    <row r="11" spans="1:15" ht="15" x14ac:dyDescent="0.25">
      <c r="A11" s="1">
        <v>4</v>
      </c>
      <c r="B11" t="s">
        <v>78</v>
      </c>
      <c r="C11" s="6" t="s">
        <v>1060</v>
      </c>
      <c r="D11" s="6" t="s">
        <v>73</v>
      </c>
      <c r="E11" s="1" t="s">
        <v>1059</v>
      </c>
      <c r="F11" s="1" t="s">
        <v>37</v>
      </c>
      <c r="G11" s="13">
        <v>10000</v>
      </c>
      <c r="H11" s="13">
        <v>0</v>
      </c>
      <c r="I11" s="13">
        <v>10000</v>
      </c>
      <c r="J11" s="13">
        <v>287</v>
      </c>
      <c r="K11" s="13">
        <v>1148.33</v>
      </c>
      <c r="L11" s="13">
        <v>304</v>
      </c>
      <c r="M11" s="13">
        <v>0</v>
      </c>
      <c r="N11" s="13">
        <v>1739.33</v>
      </c>
      <c r="O11" s="13">
        <v>8260.67</v>
      </c>
    </row>
    <row r="12" spans="1:15" ht="15" x14ac:dyDescent="0.25">
      <c r="A12" s="1">
        <v>5</v>
      </c>
      <c r="B12" s="6" t="s">
        <v>185</v>
      </c>
      <c r="C12" s="6" t="s">
        <v>180</v>
      </c>
      <c r="D12" s="1" t="s">
        <v>1062</v>
      </c>
      <c r="E12" s="1" t="s">
        <v>1059</v>
      </c>
      <c r="F12" s="1" t="s">
        <v>37</v>
      </c>
      <c r="G12" s="13">
        <v>70000</v>
      </c>
      <c r="H12" s="13">
        <v>0</v>
      </c>
      <c r="I12" s="13">
        <f>+G12+H12</f>
        <v>70000</v>
      </c>
      <c r="J12" s="13">
        <f t="shared" ref="J12:J30" si="3">+I12*2.87%</f>
        <v>2009</v>
      </c>
      <c r="K12" s="13">
        <v>14955.87</v>
      </c>
      <c r="L12" s="13">
        <f t="shared" si="0"/>
        <v>2128</v>
      </c>
      <c r="M12" s="13">
        <v>0</v>
      </c>
      <c r="N12" s="13">
        <f t="shared" si="1"/>
        <v>19092.870000000003</v>
      </c>
      <c r="O12" s="13">
        <f t="shared" si="2"/>
        <v>50907.13</v>
      </c>
    </row>
    <row r="13" spans="1:15" ht="45" x14ac:dyDescent="0.25">
      <c r="A13" s="1">
        <v>6</v>
      </c>
      <c r="B13" t="s">
        <v>344</v>
      </c>
      <c r="C13" s="6" t="s">
        <v>180</v>
      </c>
      <c r="D13" s="1" t="s">
        <v>1063</v>
      </c>
      <c r="E13" s="1" t="s">
        <v>1059</v>
      </c>
      <c r="F13" s="1" t="s">
        <v>29</v>
      </c>
      <c r="G13" s="13">
        <v>30000</v>
      </c>
      <c r="H13" s="13">
        <v>0</v>
      </c>
      <c r="I13" s="13">
        <v>30000</v>
      </c>
      <c r="J13" s="13">
        <v>861</v>
      </c>
      <c r="K13" s="13">
        <v>5546.87</v>
      </c>
      <c r="L13" s="13">
        <f>+I13*3.04%</f>
        <v>912</v>
      </c>
      <c r="M13" s="13">
        <v>0</v>
      </c>
      <c r="N13" s="13">
        <f t="shared" si="1"/>
        <v>7319.87</v>
      </c>
      <c r="O13" s="13">
        <f t="shared" si="2"/>
        <v>22680.13</v>
      </c>
    </row>
    <row r="14" spans="1:15" ht="15" x14ac:dyDescent="0.25">
      <c r="A14" s="1">
        <v>7</v>
      </c>
      <c r="B14" t="s">
        <v>140</v>
      </c>
      <c r="C14" s="6" t="s">
        <v>180</v>
      </c>
      <c r="D14" t="s">
        <v>892</v>
      </c>
      <c r="E14" s="1" t="s">
        <v>1059</v>
      </c>
      <c r="F14" s="1" t="s">
        <v>37</v>
      </c>
      <c r="G14" s="13">
        <v>15000</v>
      </c>
      <c r="H14" s="13">
        <v>0</v>
      </c>
      <c r="I14" s="13">
        <v>15000</v>
      </c>
      <c r="J14" s="13">
        <v>430.5</v>
      </c>
      <c r="K14" s="13">
        <v>1148.33</v>
      </c>
      <c r="L14" s="13">
        <f t="shared" ref="L14:L32" si="4">+I14*3.04%</f>
        <v>456</v>
      </c>
      <c r="M14" s="13">
        <v>0</v>
      </c>
      <c r="N14" s="13">
        <f t="shared" si="1"/>
        <v>2034.83</v>
      </c>
      <c r="O14" s="13">
        <f t="shared" si="2"/>
        <v>12965.17</v>
      </c>
    </row>
    <row r="15" spans="1:15" ht="15" x14ac:dyDescent="0.25">
      <c r="A15" s="1">
        <v>8</v>
      </c>
      <c r="B15" t="s">
        <v>649</v>
      </c>
      <c r="C15" s="6" t="s">
        <v>180</v>
      </c>
      <c r="D15" t="s">
        <v>1064</v>
      </c>
      <c r="E15" s="1" t="s">
        <v>1059</v>
      </c>
      <c r="F15" s="1" t="s">
        <v>29</v>
      </c>
      <c r="G15" s="13">
        <v>70000</v>
      </c>
      <c r="H15" s="13">
        <v>0</v>
      </c>
      <c r="I15" s="13">
        <v>70000</v>
      </c>
      <c r="J15" s="13">
        <v>2009</v>
      </c>
      <c r="K15" s="13">
        <v>14955.87</v>
      </c>
      <c r="L15" s="13">
        <f t="shared" si="4"/>
        <v>2128</v>
      </c>
      <c r="M15" s="13">
        <v>0</v>
      </c>
      <c r="N15" s="13">
        <f t="shared" si="1"/>
        <v>19092.870000000003</v>
      </c>
      <c r="O15" s="13">
        <f t="shared" si="2"/>
        <v>50907.13</v>
      </c>
    </row>
    <row r="16" spans="1:15" ht="15" x14ac:dyDescent="0.25">
      <c r="A16" s="1">
        <v>9</v>
      </c>
      <c r="B16" s="6" t="s">
        <v>339</v>
      </c>
      <c r="C16" s="6" t="s">
        <v>340</v>
      </c>
      <c r="D16" s="6" t="s">
        <v>1065</v>
      </c>
      <c r="E16" s="1" t="s">
        <v>1059</v>
      </c>
      <c r="F16" s="1" t="s">
        <v>37</v>
      </c>
      <c r="G16" s="13">
        <v>20000</v>
      </c>
      <c r="H16" s="13">
        <v>0</v>
      </c>
      <c r="I16" s="13">
        <f>+G16+H16</f>
        <v>20000</v>
      </c>
      <c r="J16" s="13">
        <f t="shared" si="3"/>
        <v>574</v>
      </c>
      <c r="K16" s="13">
        <v>3342.93</v>
      </c>
      <c r="L16" s="13">
        <f t="shared" si="4"/>
        <v>608</v>
      </c>
      <c r="M16" s="13">
        <v>0</v>
      </c>
      <c r="N16" s="13">
        <f t="shared" si="1"/>
        <v>4524.93</v>
      </c>
      <c r="O16" s="13">
        <f t="shared" si="2"/>
        <v>15475.07</v>
      </c>
    </row>
    <row r="17" spans="1:15" ht="15" x14ac:dyDescent="0.25">
      <c r="A17" s="1">
        <v>10</v>
      </c>
      <c r="B17" s="6" t="s">
        <v>215</v>
      </c>
      <c r="C17" s="6" t="s">
        <v>216</v>
      </c>
      <c r="D17" s="1" t="s">
        <v>1065</v>
      </c>
      <c r="E17" s="1" t="s">
        <v>1059</v>
      </c>
      <c r="F17" s="1" t="s">
        <v>29</v>
      </c>
      <c r="G17" s="13">
        <v>30000</v>
      </c>
      <c r="H17" s="13">
        <v>0</v>
      </c>
      <c r="I17" s="13">
        <v>30000</v>
      </c>
      <c r="J17" s="13">
        <v>861</v>
      </c>
      <c r="K17" s="13">
        <v>5546.87</v>
      </c>
      <c r="L17" s="13">
        <f t="shared" si="4"/>
        <v>912</v>
      </c>
      <c r="M17" s="13">
        <v>0</v>
      </c>
      <c r="N17" s="13">
        <f t="shared" si="1"/>
        <v>7319.87</v>
      </c>
      <c r="O17" s="13">
        <f t="shared" si="2"/>
        <v>22680.13</v>
      </c>
    </row>
    <row r="18" spans="1:15" ht="30" x14ac:dyDescent="0.25">
      <c r="A18" s="1">
        <v>11</v>
      </c>
      <c r="B18" s="6" t="s">
        <v>217</v>
      </c>
      <c r="C18" s="6" t="s">
        <v>218</v>
      </c>
      <c r="D18" s="1" t="s">
        <v>1066</v>
      </c>
      <c r="E18" s="1" t="s">
        <v>1059</v>
      </c>
      <c r="F18" s="1" t="s">
        <v>37</v>
      </c>
      <c r="G18" s="13">
        <v>20000</v>
      </c>
      <c r="H18" s="13">
        <v>0</v>
      </c>
      <c r="I18" s="13">
        <v>20000</v>
      </c>
      <c r="J18" s="13">
        <f t="shared" si="3"/>
        <v>574</v>
      </c>
      <c r="K18" s="13">
        <v>3514.48</v>
      </c>
      <c r="L18" s="13">
        <f t="shared" si="4"/>
        <v>608</v>
      </c>
      <c r="M18" s="13">
        <v>0</v>
      </c>
      <c r="N18" s="13">
        <f t="shared" si="1"/>
        <v>4696.4799999999996</v>
      </c>
      <c r="O18" s="13">
        <f t="shared" si="2"/>
        <v>15303.52</v>
      </c>
    </row>
    <row r="19" spans="1:15" ht="15" x14ac:dyDescent="0.25">
      <c r="A19" s="1">
        <v>12</v>
      </c>
      <c r="B19" t="s">
        <v>393</v>
      </c>
      <c r="C19" s="6" t="s">
        <v>362</v>
      </c>
      <c r="D19" s="1" t="s">
        <v>1067</v>
      </c>
      <c r="E19" s="1" t="s">
        <v>1059</v>
      </c>
      <c r="F19" s="1" t="s">
        <v>29</v>
      </c>
      <c r="G19" s="13">
        <v>60000</v>
      </c>
      <c r="H19" s="13">
        <v>0</v>
      </c>
      <c r="I19" s="13">
        <f t="shared" ref="I19:I28" si="5">+G19+H19</f>
        <v>60000</v>
      </c>
      <c r="J19" s="13">
        <f t="shared" si="3"/>
        <v>1722</v>
      </c>
      <c r="K19" s="13">
        <v>12603.62</v>
      </c>
      <c r="L19" s="13">
        <f t="shared" si="4"/>
        <v>1824</v>
      </c>
      <c r="M19" s="13">
        <v>0</v>
      </c>
      <c r="N19" s="13">
        <f t="shared" si="1"/>
        <v>16149.62</v>
      </c>
      <c r="O19" s="13">
        <f t="shared" si="2"/>
        <v>43850.38</v>
      </c>
    </row>
    <row r="20" spans="1:15" ht="15" x14ac:dyDescent="0.25">
      <c r="A20" s="1">
        <v>13</v>
      </c>
      <c r="B20" s="1" t="s">
        <v>721</v>
      </c>
      <c r="C20" s="6" t="s">
        <v>624</v>
      </c>
      <c r="D20" s="1" t="s">
        <v>1068</v>
      </c>
      <c r="E20" s="1" t="s">
        <v>1059</v>
      </c>
      <c r="F20" s="1" t="s">
        <v>37</v>
      </c>
      <c r="G20" s="13">
        <v>60000</v>
      </c>
      <c r="H20" s="13">
        <v>0</v>
      </c>
      <c r="I20" s="13">
        <f t="shared" si="5"/>
        <v>60000</v>
      </c>
      <c r="J20" s="13">
        <f t="shared" si="3"/>
        <v>1722</v>
      </c>
      <c r="K20" s="13">
        <v>12603.62</v>
      </c>
      <c r="L20" s="13">
        <f t="shared" si="4"/>
        <v>1824</v>
      </c>
      <c r="M20" s="13">
        <v>0</v>
      </c>
      <c r="N20" s="13">
        <f t="shared" si="1"/>
        <v>16149.62</v>
      </c>
      <c r="O20" s="13">
        <f t="shared" si="2"/>
        <v>43850.38</v>
      </c>
    </row>
    <row r="21" spans="1:15" ht="15" x14ac:dyDescent="0.25">
      <c r="A21" s="1">
        <v>14</v>
      </c>
      <c r="B21" s="1" t="s">
        <v>637</v>
      </c>
      <c r="C21" s="6" t="s">
        <v>624</v>
      </c>
      <c r="D21" s="1" t="s">
        <v>1069</v>
      </c>
      <c r="E21" s="1" t="s">
        <v>1059</v>
      </c>
      <c r="F21" s="1" t="s">
        <v>29</v>
      </c>
      <c r="G21" s="13">
        <v>24000</v>
      </c>
      <c r="H21" s="13">
        <v>0</v>
      </c>
      <c r="I21" s="13">
        <v>24000</v>
      </c>
      <c r="J21" s="13">
        <v>688.8</v>
      </c>
      <c r="K21" s="13">
        <v>0</v>
      </c>
      <c r="L21" s="13">
        <f t="shared" si="4"/>
        <v>729.6</v>
      </c>
      <c r="M21" s="13">
        <v>0</v>
      </c>
      <c r="N21" s="13">
        <f t="shared" si="1"/>
        <v>1418.4</v>
      </c>
      <c r="O21" s="13">
        <f t="shared" si="2"/>
        <v>22581.599999999999</v>
      </c>
    </row>
    <row r="22" spans="1:15" ht="15" x14ac:dyDescent="0.25">
      <c r="A22" s="1">
        <v>15</v>
      </c>
      <c r="B22" s="1" t="s">
        <v>467</v>
      </c>
      <c r="C22" s="6" t="s">
        <v>1070</v>
      </c>
      <c r="D22" s="1" t="s">
        <v>1071</v>
      </c>
      <c r="E22" s="1" t="s">
        <v>1059</v>
      </c>
      <c r="F22" s="1" t="s">
        <v>29</v>
      </c>
      <c r="G22" s="13">
        <v>30000</v>
      </c>
      <c r="H22" s="13">
        <v>0</v>
      </c>
      <c r="I22" s="13">
        <f t="shared" si="5"/>
        <v>30000</v>
      </c>
      <c r="J22" s="13">
        <f t="shared" si="3"/>
        <v>861</v>
      </c>
      <c r="K22" s="13">
        <v>7056.75</v>
      </c>
      <c r="L22" s="13">
        <f t="shared" si="4"/>
        <v>912</v>
      </c>
      <c r="M22" s="13">
        <v>0</v>
      </c>
      <c r="N22" s="13">
        <f t="shared" si="1"/>
        <v>8829.75</v>
      </c>
      <c r="O22" s="13">
        <f t="shared" si="2"/>
        <v>21170.25</v>
      </c>
    </row>
    <row r="23" spans="1:15" ht="15" x14ac:dyDescent="0.25">
      <c r="A23" s="1">
        <v>16</v>
      </c>
      <c r="B23" s="1" t="s">
        <v>734</v>
      </c>
      <c r="C23" s="1" t="s">
        <v>700</v>
      </c>
      <c r="D23" s="1" t="s">
        <v>1072</v>
      </c>
      <c r="E23" s="1" t="s">
        <v>1059</v>
      </c>
      <c r="F23" s="1" t="s">
        <v>29</v>
      </c>
      <c r="G23" s="13">
        <v>60000</v>
      </c>
      <c r="H23" s="13">
        <v>0</v>
      </c>
      <c r="I23" s="13">
        <f t="shared" si="5"/>
        <v>60000</v>
      </c>
      <c r="J23" s="13">
        <f t="shared" si="3"/>
        <v>1722</v>
      </c>
      <c r="K23" s="13">
        <v>11917.44</v>
      </c>
      <c r="L23" s="13">
        <f t="shared" si="4"/>
        <v>1824</v>
      </c>
      <c r="M23" s="13">
        <v>0</v>
      </c>
      <c r="N23" s="13">
        <f t="shared" si="1"/>
        <v>15463.44</v>
      </c>
      <c r="O23" s="13">
        <f t="shared" si="2"/>
        <v>44536.56</v>
      </c>
    </row>
    <row r="24" spans="1:15" ht="15" x14ac:dyDescent="0.25">
      <c r="A24" s="1">
        <v>17</v>
      </c>
      <c r="B24" s="1" t="s">
        <v>786</v>
      </c>
      <c r="C24" s="1" t="s">
        <v>753</v>
      </c>
      <c r="D24" s="1" t="s">
        <v>1073</v>
      </c>
      <c r="E24" s="1" t="s">
        <v>1059</v>
      </c>
      <c r="F24" s="1" t="s">
        <v>29</v>
      </c>
      <c r="G24" s="13">
        <v>60000</v>
      </c>
      <c r="H24" s="13">
        <v>0</v>
      </c>
      <c r="I24" s="13">
        <f t="shared" si="5"/>
        <v>60000</v>
      </c>
      <c r="J24" s="13">
        <f t="shared" si="3"/>
        <v>1722</v>
      </c>
      <c r="K24" s="13">
        <v>12603.62</v>
      </c>
      <c r="L24" s="13">
        <f t="shared" si="4"/>
        <v>1824</v>
      </c>
      <c r="M24" s="13">
        <v>0</v>
      </c>
      <c r="N24" s="13">
        <f t="shared" si="1"/>
        <v>16149.62</v>
      </c>
      <c r="O24" s="13">
        <f t="shared" si="2"/>
        <v>43850.38</v>
      </c>
    </row>
    <row r="25" spans="1:15" ht="15" x14ac:dyDescent="0.25">
      <c r="A25" s="1">
        <v>18</v>
      </c>
      <c r="B25" s="6" t="s">
        <v>797</v>
      </c>
      <c r="C25" s="6" t="s">
        <v>753</v>
      </c>
      <c r="D25" s="6" t="s">
        <v>892</v>
      </c>
      <c r="E25" s="1" t="s">
        <v>1059</v>
      </c>
      <c r="F25" s="1" t="s">
        <v>37</v>
      </c>
      <c r="G25" s="13">
        <v>24000</v>
      </c>
      <c r="H25" s="13">
        <v>0</v>
      </c>
      <c r="I25" s="13">
        <f t="shared" si="5"/>
        <v>24000</v>
      </c>
      <c r="J25" s="13">
        <f t="shared" si="3"/>
        <v>688.8</v>
      </c>
      <c r="K25" s="13">
        <v>0</v>
      </c>
      <c r="L25" s="13">
        <f t="shared" si="4"/>
        <v>729.6</v>
      </c>
      <c r="M25" s="13">
        <v>0</v>
      </c>
      <c r="N25" s="13">
        <f t="shared" si="1"/>
        <v>1418.4</v>
      </c>
      <c r="O25" s="13">
        <f t="shared" si="2"/>
        <v>22581.599999999999</v>
      </c>
    </row>
    <row r="26" spans="1:15" ht="15" x14ac:dyDescent="0.25">
      <c r="A26" s="1">
        <v>19</v>
      </c>
      <c r="B26" s="6" t="s">
        <v>419</v>
      </c>
      <c r="C26" s="6" t="s">
        <v>410</v>
      </c>
      <c r="D26" s="6" t="s">
        <v>296</v>
      </c>
      <c r="E26" s="1" t="s">
        <v>1059</v>
      </c>
      <c r="F26" s="1" t="s">
        <v>29</v>
      </c>
      <c r="G26" s="13">
        <v>25000</v>
      </c>
      <c r="H26" s="13">
        <v>0</v>
      </c>
      <c r="I26" s="13">
        <f t="shared" si="5"/>
        <v>25000</v>
      </c>
      <c r="J26" s="13">
        <f t="shared" si="3"/>
        <v>717.5</v>
      </c>
      <c r="K26" s="13">
        <v>4455.38</v>
      </c>
      <c r="L26" s="13">
        <f t="shared" si="4"/>
        <v>760</v>
      </c>
      <c r="M26" s="13">
        <v>0</v>
      </c>
      <c r="N26" s="13">
        <f t="shared" si="1"/>
        <v>5932.88</v>
      </c>
      <c r="O26" s="13">
        <f t="shared" si="2"/>
        <v>19067.12</v>
      </c>
    </row>
    <row r="27" spans="1:15" ht="15" x14ac:dyDescent="0.25">
      <c r="A27" s="1">
        <v>20</v>
      </c>
      <c r="B27" s="6" t="s">
        <v>432</v>
      </c>
      <c r="C27" s="6" t="s">
        <v>410</v>
      </c>
      <c r="D27" s="6" t="s">
        <v>1370</v>
      </c>
      <c r="E27" s="1" t="s">
        <v>1059</v>
      </c>
      <c r="F27" s="1" t="s">
        <v>29</v>
      </c>
      <c r="G27" s="13">
        <v>19000</v>
      </c>
      <c r="H27" s="13">
        <v>0</v>
      </c>
      <c r="I27" s="13">
        <f t="shared" si="5"/>
        <v>19000</v>
      </c>
      <c r="J27" s="13">
        <f t="shared" si="3"/>
        <v>545.29999999999995</v>
      </c>
      <c r="L27" s="13">
        <f t="shared" si="4"/>
        <v>577.6</v>
      </c>
      <c r="M27" s="13">
        <v>0</v>
      </c>
      <c r="N27" s="13">
        <f t="shared" si="1"/>
        <v>1122.9000000000001</v>
      </c>
      <c r="O27" s="13">
        <f t="shared" si="2"/>
        <v>17877.099999999999</v>
      </c>
    </row>
    <row r="28" spans="1:15" ht="15" x14ac:dyDescent="0.25">
      <c r="A28" s="1">
        <v>21</v>
      </c>
      <c r="B28" s="6" t="s">
        <v>861</v>
      </c>
      <c r="C28" s="6" t="s">
        <v>805</v>
      </c>
      <c r="D28" s="6" t="s">
        <v>1074</v>
      </c>
      <c r="E28" s="1" t="s">
        <v>1059</v>
      </c>
      <c r="F28" s="1" t="s">
        <v>29</v>
      </c>
      <c r="G28" s="13">
        <v>20000</v>
      </c>
      <c r="H28" s="13">
        <v>0</v>
      </c>
      <c r="I28" s="13">
        <f t="shared" si="5"/>
        <v>20000</v>
      </c>
      <c r="J28" s="13">
        <f t="shared" si="3"/>
        <v>574</v>
      </c>
      <c r="K28" s="13">
        <v>1148.33</v>
      </c>
      <c r="L28" s="13">
        <f t="shared" si="4"/>
        <v>608</v>
      </c>
      <c r="M28" s="13">
        <v>0</v>
      </c>
      <c r="N28" s="13">
        <f t="shared" si="1"/>
        <v>2330.33</v>
      </c>
      <c r="O28" s="13">
        <f t="shared" si="2"/>
        <v>17669.669999999998</v>
      </c>
    </row>
    <row r="29" spans="1:15" ht="15" x14ac:dyDescent="0.25">
      <c r="A29" s="1">
        <v>22</v>
      </c>
      <c r="B29" t="s">
        <v>843</v>
      </c>
      <c r="C29" s="6" t="s">
        <v>805</v>
      </c>
      <c r="D29" s="6" t="s">
        <v>200</v>
      </c>
      <c r="E29" s="1" t="s">
        <v>1059</v>
      </c>
      <c r="F29" s="1" t="s">
        <v>1075</v>
      </c>
      <c r="G29" s="13">
        <v>10000</v>
      </c>
      <c r="H29" s="13">
        <v>0</v>
      </c>
      <c r="I29" s="13">
        <v>10000</v>
      </c>
      <c r="J29" s="13">
        <v>287</v>
      </c>
      <c r="K29" s="13">
        <v>1632.68</v>
      </c>
      <c r="L29" s="13">
        <f t="shared" si="4"/>
        <v>304</v>
      </c>
      <c r="M29" s="13">
        <v>0</v>
      </c>
      <c r="N29" s="13">
        <f t="shared" si="1"/>
        <v>2223.6800000000003</v>
      </c>
      <c r="O29" s="13">
        <f t="shared" si="2"/>
        <v>7776.32</v>
      </c>
    </row>
    <row r="30" spans="1:15" ht="15" x14ac:dyDescent="0.25">
      <c r="A30" s="1">
        <v>23</v>
      </c>
      <c r="B30" t="s">
        <v>544</v>
      </c>
      <c r="C30" s="6" t="s">
        <v>1011</v>
      </c>
      <c r="D30" s="6" t="s">
        <v>1012</v>
      </c>
      <c r="E30" s="1" t="s">
        <v>1059</v>
      </c>
      <c r="F30" s="1" t="s">
        <v>1075</v>
      </c>
      <c r="G30" s="13">
        <v>24000</v>
      </c>
      <c r="H30" s="13">
        <v>0</v>
      </c>
      <c r="I30" s="13">
        <v>24000</v>
      </c>
      <c r="J30" s="13">
        <f t="shared" si="3"/>
        <v>688.8</v>
      </c>
      <c r="K30" s="13">
        <v>0</v>
      </c>
      <c r="L30" s="13">
        <f t="shared" si="4"/>
        <v>729.6</v>
      </c>
      <c r="M30" s="13">
        <v>0</v>
      </c>
      <c r="N30" s="13">
        <f t="shared" si="1"/>
        <v>1418.4</v>
      </c>
      <c r="O30" s="13">
        <f t="shared" si="2"/>
        <v>22581.599999999999</v>
      </c>
    </row>
    <row r="31" spans="1:15" ht="30" x14ac:dyDescent="0.25">
      <c r="A31" s="1">
        <v>24</v>
      </c>
      <c r="B31" s="6" t="s">
        <v>195</v>
      </c>
      <c r="C31" s="6" t="s">
        <v>275</v>
      </c>
      <c r="D31" s="6" t="s">
        <v>1076</v>
      </c>
      <c r="E31" s="1" t="s">
        <v>1059</v>
      </c>
      <c r="F31" s="1" t="s">
        <v>1075</v>
      </c>
      <c r="G31" s="13">
        <v>50000</v>
      </c>
      <c r="H31" s="13">
        <v>0</v>
      </c>
      <c r="I31" s="13">
        <v>50000</v>
      </c>
      <c r="J31" s="13">
        <v>1435</v>
      </c>
      <c r="K31" s="13">
        <v>10251.370000000001</v>
      </c>
      <c r="L31" s="13">
        <f t="shared" si="4"/>
        <v>1520</v>
      </c>
      <c r="M31" s="13">
        <v>0</v>
      </c>
      <c r="N31" s="13">
        <f t="shared" si="1"/>
        <v>13206.37</v>
      </c>
      <c r="O31" s="13">
        <f t="shared" si="2"/>
        <v>36793.629999999997</v>
      </c>
    </row>
    <row r="32" spans="1:15" ht="22.5" customHeight="1" x14ac:dyDescent="0.25">
      <c r="A32" s="1">
        <v>25</v>
      </c>
      <c r="B32" t="s">
        <v>87</v>
      </c>
      <c r="C32" s="6" t="s">
        <v>105</v>
      </c>
      <c r="D32" t="s">
        <v>41</v>
      </c>
      <c r="E32" s="1" t="s">
        <v>1059</v>
      </c>
      <c r="F32" s="1" t="s">
        <v>1075</v>
      </c>
      <c r="G32" s="13">
        <v>10000</v>
      </c>
      <c r="H32" s="13">
        <v>0</v>
      </c>
      <c r="I32" s="13">
        <v>10000</v>
      </c>
      <c r="J32" s="13">
        <v>287</v>
      </c>
      <c r="K32" s="13">
        <v>442.65</v>
      </c>
      <c r="L32" s="13">
        <f t="shared" si="4"/>
        <v>304</v>
      </c>
      <c r="M32" s="13">
        <v>0</v>
      </c>
      <c r="N32" s="13">
        <v>1033.6500000000001</v>
      </c>
      <c r="O32" s="13">
        <v>8966.35</v>
      </c>
    </row>
    <row r="33" spans="1:15" ht="36" customHeight="1" x14ac:dyDescent="0.25">
      <c r="B33" s="6"/>
      <c r="C33" s="6"/>
      <c r="D33" s="6"/>
    </row>
    <row r="34" spans="1:15" ht="36" customHeight="1" x14ac:dyDescent="0.25">
      <c r="B34" s="6"/>
      <c r="C34" s="6"/>
      <c r="D34" s="6"/>
    </row>
    <row r="35" spans="1:15" ht="22.5" customHeight="1" x14ac:dyDescent="0.25">
      <c r="A35" s="24"/>
      <c r="G35" s="26">
        <f>SUM(G8:G34)</f>
        <v>784750</v>
      </c>
      <c r="H35" s="26">
        <f>SUM(H8:H31)</f>
        <v>0</v>
      </c>
      <c r="I35" s="26">
        <f>SUM(G35:H35)</f>
        <v>784750</v>
      </c>
      <c r="J35" s="26">
        <f>SUM(J8:J34)</f>
        <v>22522.324999999997</v>
      </c>
      <c r="K35" s="26">
        <f>SUM(K8:K34)</f>
        <v>129333.59999999999</v>
      </c>
      <c r="L35" s="26">
        <f>SUM(L8:L34)</f>
        <v>23856.399999999994</v>
      </c>
      <c r="M35" s="26">
        <f>SUM(M8:M31)</f>
        <v>0</v>
      </c>
      <c r="N35" s="26">
        <f>SUM(N8:N34)</f>
        <v>175712.32499999995</v>
      </c>
      <c r="O35" s="26">
        <f>SUM(O8:O32)</f>
        <v>609037.67499999981</v>
      </c>
    </row>
    <row r="36" spans="1:15" ht="22.5" customHeight="1" x14ac:dyDescent="0.25">
      <c r="G36" s="28"/>
      <c r="H36" s="28"/>
      <c r="I36" s="28"/>
      <c r="J36" s="28"/>
      <c r="K36" s="28"/>
      <c r="L36" s="28"/>
      <c r="M36" s="28"/>
      <c r="N36" s="29"/>
      <c r="O36" s="28"/>
    </row>
    <row r="37" spans="1:15" ht="22.5" customHeight="1" x14ac:dyDescent="0.25">
      <c r="G37" s="30"/>
      <c r="H37" s="30"/>
      <c r="I37" s="28"/>
      <c r="J37" s="28"/>
      <c r="K37" s="28"/>
      <c r="L37" s="28"/>
      <c r="M37" s="28"/>
      <c r="N37" s="28"/>
      <c r="O37" s="28"/>
    </row>
    <row r="38" spans="1:15" ht="22.5" customHeight="1" x14ac:dyDescent="0.25">
      <c r="F38" s="15"/>
      <c r="G38" s="15"/>
      <c r="H38" s="15"/>
    </row>
    <row r="39" spans="1:15" ht="22.5" customHeight="1" x14ac:dyDescent="0.25">
      <c r="F39" s="51" t="s">
        <v>885</v>
      </c>
      <c r="G39" s="51"/>
      <c r="H39" s="51"/>
    </row>
    <row r="40" spans="1:15" ht="22.5" customHeight="1" x14ac:dyDescent="0.25">
      <c r="F40" s="52" t="s">
        <v>886</v>
      </c>
      <c r="G40" s="52"/>
      <c r="H40" s="52"/>
    </row>
    <row r="44" spans="1:15" ht="22.5" customHeight="1" x14ac:dyDescent="0.25">
      <c r="G44" s="14"/>
      <c r="H44"/>
      <c r="I44" s="14"/>
      <c r="J44" s="14"/>
      <c r="K44" s="14"/>
      <c r="L44" s="14"/>
      <c r="M44"/>
      <c r="N44" s="14"/>
      <c r="O44" s="14"/>
    </row>
  </sheetData>
  <mergeCells count="6">
    <mergeCell ref="F40:H40"/>
    <mergeCell ref="A2:O2"/>
    <mergeCell ref="A3:O3"/>
    <mergeCell ref="A4:O4"/>
    <mergeCell ref="A5:O5"/>
    <mergeCell ref="F39:H39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S133"/>
  <sheetViews>
    <sheetView topLeftCell="E75" zoomScale="110" zoomScaleNormal="110" workbookViewId="0">
      <selection activeCell="E94" sqref="A94:XFD94"/>
    </sheetView>
  </sheetViews>
  <sheetFormatPr baseColWidth="10" defaultColWidth="11.42578125" defaultRowHeight="15" x14ac:dyDescent="0.25"/>
  <cols>
    <col min="1" max="1" width="4.28515625" style="1" customWidth="1"/>
    <col min="2" max="2" width="46.5703125" style="1" customWidth="1"/>
    <col min="3" max="3" width="34.5703125" style="1" customWidth="1"/>
    <col min="4" max="4" width="23.28515625" style="1" customWidth="1"/>
    <col min="5" max="5" width="21.5703125" style="1" customWidth="1"/>
    <col min="6" max="6" width="33.140625" style="13" bestFit="1" customWidth="1"/>
    <col min="7" max="7" width="18.140625" style="1" customWidth="1"/>
    <col min="8" max="8" width="11.140625" style="1" customWidth="1"/>
    <col min="9" max="9" width="13.5703125" style="1" customWidth="1"/>
    <col min="10" max="10" width="10.85546875" style="13" customWidth="1"/>
    <col min="11" max="11" width="11.42578125" style="1" customWidth="1"/>
    <col min="12" max="12" width="11.85546875" style="1" customWidth="1"/>
    <col min="13" max="13" width="13.7109375" style="1" customWidth="1"/>
    <col min="14" max="14" width="14.42578125" style="1" customWidth="1"/>
    <col min="15" max="15" width="22.28515625" style="1" customWidth="1"/>
    <col min="16" max="16" width="11.42578125" style="1"/>
    <col min="17" max="17" width="26.5703125" style="1" customWidth="1"/>
    <col min="18" max="256" width="11.42578125" style="1"/>
    <col min="257" max="257" width="4.28515625" style="1" customWidth="1"/>
    <col min="258" max="258" width="46.5703125" style="1" customWidth="1"/>
    <col min="259" max="259" width="34.5703125" style="1" customWidth="1"/>
    <col min="260" max="260" width="23.28515625" style="1" customWidth="1"/>
    <col min="261" max="261" width="21.5703125" style="1" customWidth="1"/>
    <col min="262" max="262" width="33.140625" style="1" bestFit="1" customWidth="1"/>
    <col min="263" max="263" width="18.140625" style="1" customWidth="1"/>
    <col min="264" max="264" width="11.140625" style="1" customWidth="1"/>
    <col min="265" max="265" width="13.5703125" style="1" customWidth="1"/>
    <col min="266" max="266" width="10.85546875" style="1" customWidth="1"/>
    <col min="267" max="267" width="11.42578125" style="1" customWidth="1"/>
    <col min="268" max="268" width="11.85546875" style="1" customWidth="1"/>
    <col min="269" max="269" width="13.7109375" style="1" customWidth="1"/>
    <col min="270" max="270" width="14.42578125" style="1" customWidth="1"/>
    <col min="271" max="271" width="22.28515625" style="1" customWidth="1"/>
    <col min="272" max="272" width="11.42578125" style="1"/>
    <col min="273" max="273" width="26.5703125" style="1" customWidth="1"/>
    <col min="274" max="512" width="11.42578125" style="1"/>
    <col min="513" max="513" width="4.28515625" style="1" customWidth="1"/>
    <col min="514" max="514" width="46.5703125" style="1" customWidth="1"/>
    <col min="515" max="515" width="34.5703125" style="1" customWidth="1"/>
    <col min="516" max="516" width="23.28515625" style="1" customWidth="1"/>
    <col min="517" max="517" width="21.5703125" style="1" customWidth="1"/>
    <col min="518" max="518" width="33.140625" style="1" bestFit="1" customWidth="1"/>
    <col min="519" max="519" width="18.140625" style="1" customWidth="1"/>
    <col min="520" max="520" width="11.140625" style="1" customWidth="1"/>
    <col min="521" max="521" width="13.5703125" style="1" customWidth="1"/>
    <col min="522" max="522" width="10.85546875" style="1" customWidth="1"/>
    <col min="523" max="523" width="11.42578125" style="1" customWidth="1"/>
    <col min="524" max="524" width="11.85546875" style="1" customWidth="1"/>
    <col min="525" max="525" width="13.7109375" style="1" customWidth="1"/>
    <col min="526" max="526" width="14.42578125" style="1" customWidth="1"/>
    <col min="527" max="527" width="22.28515625" style="1" customWidth="1"/>
    <col min="528" max="528" width="11.42578125" style="1"/>
    <col min="529" max="529" width="26.5703125" style="1" customWidth="1"/>
    <col min="530" max="768" width="11.42578125" style="1"/>
    <col min="769" max="769" width="4.28515625" style="1" customWidth="1"/>
    <col min="770" max="770" width="46.5703125" style="1" customWidth="1"/>
    <col min="771" max="771" width="34.5703125" style="1" customWidth="1"/>
    <col min="772" max="772" width="23.28515625" style="1" customWidth="1"/>
    <col min="773" max="773" width="21.5703125" style="1" customWidth="1"/>
    <col min="774" max="774" width="33.140625" style="1" bestFit="1" customWidth="1"/>
    <col min="775" max="775" width="18.140625" style="1" customWidth="1"/>
    <col min="776" max="776" width="11.140625" style="1" customWidth="1"/>
    <col min="777" max="777" width="13.5703125" style="1" customWidth="1"/>
    <col min="778" max="778" width="10.85546875" style="1" customWidth="1"/>
    <col min="779" max="779" width="11.42578125" style="1" customWidth="1"/>
    <col min="780" max="780" width="11.85546875" style="1" customWidth="1"/>
    <col min="781" max="781" width="13.7109375" style="1" customWidth="1"/>
    <col min="782" max="782" width="14.42578125" style="1" customWidth="1"/>
    <col min="783" max="783" width="22.28515625" style="1" customWidth="1"/>
    <col min="784" max="784" width="11.42578125" style="1"/>
    <col min="785" max="785" width="26.5703125" style="1" customWidth="1"/>
    <col min="786" max="1024" width="11.42578125" style="1"/>
    <col min="1025" max="1025" width="4.28515625" style="1" customWidth="1"/>
    <col min="1026" max="1026" width="46.5703125" style="1" customWidth="1"/>
    <col min="1027" max="1027" width="34.5703125" style="1" customWidth="1"/>
    <col min="1028" max="1028" width="23.28515625" style="1" customWidth="1"/>
    <col min="1029" max="1029" width="21.5703125" style="1" customWidth="1"/>
    <col min="1030" max="1030" width="33.140625" style="1" bestFit="1" customWidth="1"/>
    <col min="1031" max="1031" width="18.140625" style="1" customWidth="1"/>
    <col min="1032" max="1032" width="11.140625" style="1" customWidth="1"/>
    <col min="1033" max="1033" width="13.5703125" style="1" customWidth="1"/>
    <col min="1034" max="1034" width="10.85546875" style="1" customWidth="1"/>
    <col min="1035" max="1035" width="11.42578125" style="1" customWidth="1"/>
    <col min="1036" max="1036" width="11.85546875" style="1" customWidth="1"/>
    <col min="1037" max="1037" width="13.7109375" style="1" customWidth="1"/>
    <col min="1038" max="1038" width="14.42578125" style="1" customWidth="1"/>
    <col min="1039" max="1039" width="22.28515625" style="1" customWidth="1"/>
    <col min="1040" max="1040" width="11.42578125" style="1"/>
    <col min="1041" max="1041" width="26.5703125" style="1" customWidth="1"/>
    <col min="1042" max="1280" width="11.42578125" style="1"/>
    <col min="1281" max="1281" width="4.28515625" style="1" customWidth="1"/>
    <col min="1282" max="1282" width="46.5703125" style="1" customWidth="1"/>
    <col min="1283" max="1283" width="34.5703125" style="1" customWidth="1"/>
    <col min="1284" max="1284" width="23.28515625" style="1" customWidth="1"/>
    <col min="1285" max="1285" width="21.5703125" style="1" customWidth="1"/>
    <col min="1286" max="1286" width="33.140625" style="1" bestFit="1" customWidth="1"/>
    <col min="1287" max="1287" width="18.140625" style="1" customWidth="1"/>
    <col min="1288" max="1288" width="11.140625" style="1" customWidth="1"/>
    <col min="1289" max="1289" width="13.5703125" style="1" customWidth="1"/>
    <col min="1290" max="1290" width="10.85546875" style="1" customWidth="1"/>
    <col min="1291" max="1291" width="11.42578125" style="1" customWidth="1"/>
    <col min="1292" max="1292" width="11.85546875" style="1" customWidth="1"/>
    <col min="1293" max="1293" width="13.7109375" style="1" customWidth="1"/>
    <col min="1294" max="1294" width="14.42578125" style="1" customWidth="1"/>
    <col min="1295" max="1295" width="22.28515625" style="1" customWidth="1"/>
    <col min="1296" max="1296" width="11.42578125" style="1"/>
    <col min="1297" max="1297" width="26.5703125" style="1" customWidth="1"/>
    <col min="1298" max="1536" width="11.42578125" style="1"/>
    <col min="1537" max="1537" width="4.28515625" style="1" customWidth="1"/>
    <col min="1538" max="1538" width="46.5703125" style="1" customWidth="1"/>
    <col min="1539" max="1539" width="34.5703125" style="1" customWidth="1"/>
    <col min="1540" max="1540" width="23.28515625" style="1" customWidth="1"/>
    <col min="1541" max="1541" width="21.5703125" style="1" customWidth="1"/>
    <col min="1542" max="1542" width="33.140625" style="1" bestFit="1" customWidth="1"/>
    <col min="1543" max="1543" width="18.140625" style="1" customWidth="1"/>
    <col min="1544" max="1544" width="11.140625" style="1" customWidth="1"/>
    <col min="1545" max="1545" width="13.5703125" style="1" customWidth="1"/>
    <col min="1546" max="1546" width="10.85546875" style="1" customWidth="1"/>
    <col min="1547" max="1547" width="11.42578125" style="1" customWidth="1"/>
    <col min="1548" max="1548" width="11.85546875" style="1" customWidth="1"/>
    <col min="1549" max="1549" width="13.7109375" style="1" customWidth="1"/>
    <col min="1550" max="1550" width="14.42578125" style="1" customWidth="1"/>
    <col min="1551" max="1551" width="22.28515625" style="1" customWidth="1"/>
    <col min="1552" max="1552" width="11.42578125" style="1"/>
    <col min="1553" max="1553" width="26.5703125" style="1" customWidth="1"/>
    <col min="1554" max="1792" width="11.42578125" style="1"/>
    <col min="1793" max="1793" width="4.28515625" style="1" customWidth="1"/>
    <col min="1794" max="1794" width="46.5703125" style="1" customWidth="1"/>
    <col min="1795" max="1795" width="34.5703125" style="1" customWidth="1"/>
    <col min="1796" max="1796" width="23.28515625" style="1" customWidth="1"/>
    <col min="1797" max="1797" width="21.5703125" style="1" customWidth="1"/>
    <col min="1798" max="1798" width="33.140625" style="1" bestFit="1" customWidth="1"/>
    <col min="1799" max="1799" width="18.140625" style="1" customWidth="1"/>
    <col min="1800" max="1800" width="11.140625" style="1" customWidth="1"/>
    <col min="1801" max="1801" width="13.5703125" style="1" customWidth="1"/>
    <col min="1802" max="1802" width="10.85546875" style="1" customWidth="1"/>
    <col min="1803" max="1803" width="11.42578125" style="1" customWidth="1"/>
    <col min="1804" max="1804" width="11.85546875" style="1" customWidth="1"/>
    <col min="1805" max="1805" width="13.7109375" style="1" customWidth="1"/>
    <col min="1806" max="1806" width="14.42578125" style="1" customWidth="1"/>
    <col min="1807" max="1807" width="22.28515625" style="1" customWidth="1"/>
    <col min="1808" max="1808" width="11.42578125" style="1"/>
    <col min="1809" max="1809" width="26.5703125" style="1" customWidth="1"/>
    <col min="1810" max="2048" width="11.42578125" style="1"/>
    <col min="2049" max="2049" width="4.28515625" style="1" customWidth="1"/>
    <col min="2050" max="2050" width="46.5703125" style="1" customWidth="1"/>
    <col min="2051" max="2051" width="34.5703125" style="1" customWidth="1"/>
    <col min="2052" max="2052" width="23.28515625" style="1" customWidth="1"/>
    <col min="2053" max="2053" width="21.5703125" style="1" customWidth="1"/>
    <col min="2054" max="2054" width="33.140625" style="1" bestFit="1" customWidth="1"/>
    <col min="2055" max="2055" width="18.140625" style="1" customWidth="1"/>
    <col min="2056" max="2056" width="11.140625" style="1" customWidth="1"/>
    <col min="2057" max="2057" width="13.5703125" style="1" customWidth="1"/>
    <col min="2058" max="2058" width="10.85546875" style="1" customWidth="1"/>
    <col min="2059" max="2059" width="11.42578125" style="1" customWidth="1"/>
    <col min="2060" max="2060" width="11.85546875" style="1" customWidth="1"/>
    <col min="2061" max="2061" width="13.7109375" style="1" customWidth="1"/>
    <col min="2062" max="2062" width="14.42578125" style="1" customWidth="1"/>
    <col min="2063" max="2063" width="22.28515625" style="1" customWidth="1"/>
    <col min="2064" max="2064" width="11.42578125" style="1"/>
    <col min="2065" max="2065" width="26.5703125" style="1" customWidth="1"/>
    <col min="2066" max="2304" width="11.42578125" style="1"/>
    <col min="2305" max="2305" width="4.28515625" style="1" customWidth="1"/>
    <col min="2306" max="2306" width="46.5703125" style="1" customWidth="1"/>
    <col min="2307" max="2307" width="34.5703125" style="1" customWidth="1"/>
    <col min="2308" max="2308" width="23.28515625" style="1" customWidth="1"/>
    <col min="2309" max="2309" width="21.5703125" style="1" customWidth="1"/>
    <col min="2310" max="2310" width="33.140625" style="1" bestFit="1" customWidth="1"/>
    <col min="2311" max="2311" width="18.140625" style="1" customWidth="1"/>
    <col min="2312" max="2312" width="11.140625" style="1" customWidth="1"/>
    <col min="2313" max="2313" width="13.5703125" style="1" customWidth="1"/>
    <col min="2314" max="2314" width="10.85546875" style="1" customWidth="1"/>
    <col min="2315" max="2315" width="11.42578125" style="1" customWidth="1"/>
    <col min="2316" max="2316" width="11.85546875" style="1" customWidth="1"/>
    <col min="2317" max="2317" width="13.7109375" style="1" customWidth="1"/>
    <col min="2318" max="2318" width="14.42578125" style="1" customWidth="1"/>
    <col min="2319" max="2319" width="22.28515625" style="1" customWidth="1"/>
    <col min="2320" max="2320" width="11.42578125" style="1"/>
    <col min="2321" max="2321" width="26.5703125" style="1" customWidth="1"/>
    <col min="2322" max="2560" width="11.42578125" style="1"/>
    <col min="2561" max="2561" width="4.28515625" style="1" customWidth="1"/>
    <col min="2562" max="2562" width="46.5703125" style="1" customWidth="1"/>
    <col min="2563" max="2563" width="34.5703125" style="1" customWidth="1"/>
    <col min="2564" max="2564" width="23.28515625" style="1" customWidth="1"/>
    <col min="2565" max="2565" width="21.5703125" style="1" customWidth="1"/>
    <col min="2566" max="2566" width="33.140625" style="1" bestFit="1" customWidth="1"/>
    <col min="2567" max="2567" width="18.140625" style="1" customWidth="1"/>
    <col min="2568" max="2568" width="11.140625" style="1" customWidth="1"/>
    <col min="2569" max="2569" width="13.5703125" style="1" customWidth="1"/>
    <col min="2570" max="2570" width="10.85546875" style="1" customWidth="1"/>
    <col min="2571" max="2571" width="11.42578125" style="1" customWidth="1"/>
    <col min="2572" max="2572" width="11.85546875" style="1" customWidth="1"/>
    <col min="2573" max="2573" width="13.7109375" style="1" customWidth="1"/>
    <col min="2574" max="2574" width="14.42578125" style="1" customWidth="1"/>
    <col min="2575" max="2575" width="22.28515625" style="1" customWidth="1"/>
    <col min="2576" max="2576" width="11.42578125" style="1"/>
    <col min="2577" max="2577" width="26.5703125" style="1" customWidth="1"/>
    <col min="2578" max="2816" width="11.42578125" style="1"/>
    <col min="2817" max="2817" width="4.28515625" style="1" customWidth="1"/>
    <col min="2818" max="2818" width="46.5703125" style="1" customWidth="1"/>
    <col min="2819" max="2819" width="34.5703125" style="1" customWidth="1"/>
    <col min="2820" max="2820" width="23.28515625" style="1" customWidth="1"/>
    <col min="2821" max="2821" width="21.5703125" style="1" customWidth="1"/>
    <col min="2822" max="2822" width="33.140625" style="1" bestFit="1" customWidth="1"/>
    <col min="2823" max="2823" width="18.140625" style="1" customWidth="1"/>
    <col min="2824" max="2824" width="11.140625" style="1" customWidth="1"/>
    <col min="2825" max="2825" width="13.5703125" style="1" customWidth="1"/>
    <col min="2826" max="2826" width="10.85546875" style="1" customWidth="1"/>
    <col min="2827" max="2827" width="11.42578125" style="1" customWidth="1"/>
    <col min="2828" max="2828" width="11.85546875" style="1" customWidth="1"/>
    <col min="2829" max="2829" width="13.7109375" style="1" customWidth="1"/>
    <col min="2830" max="2830" width="14.42578125" style="1" customWidth="1"/>
    <col min="2831" max="2831" width="22.28515625" style="1" customWidth="1"/>
    <col min="2832" max="2832" width="11.42578125" style="1"/>
    <col min="2833" max="2833" width="26.5703125" style="1" customWidth="1"/>
    <col min="2834" max="3072" width="11.42578125" style="1"/>
    <col min="3073" max="3073" width="4.28515625" style="1" customWidth="1"/>
    <col min="3074" max="3074" width="46.5703125" style="1" customWidth="1"/>
    <col min="3075" max="3075" width="34.5703125" style="1" customWidth="1"/>
    <col min="3076" max="3076" width="23.28515625" style="1" customWidth="1"/>
    <col min="3077" max="3077" width="21.5703125" style="1" customWidth="1"/>
    <col min="3078" max="3078" width="33.140625" style="1" bestFit="1" customWidth="1"/>
    <col min="3079" max="3079" width="18.140625" style="1" customWidth="1"/>
    <col min="3080" max="3080" width="11.140625" style="1" customWidth="1"/>
    <col min="3081" max="3081" width="13.5703125" style="1" customWidth="1"/>
    <col min="3082" max="3082" width="10.85546875" style="1" customWidth="1"/>
    <col min="3083" max="3083" width="11.42578125" style="1" customWidth="1"/>
    <col min="3084" max="3084" width="11.85546875" style="1" customWidth="1"/>
    <col min="3085" max="3085" width="13.7109375" style="1" customWidth="1"/>
    <col min="3086" max="3086" width="14.42578125" style="1" customWidth="1"/>
    <col min="3087" max="3087" width="22.28515625" style="1" customWidth="1"/>
    <col min="3088" max="3088" width="11.42578125" style="1"/>
    <col min="3089" max="3089" width="26.5703125" style="1" customWidth="1"/>
    <col min="3090" max="3328" width="11.42578125" style="1"/>
    <col min="3329" max="3329" width="4.28515625" style="1" customWidth="1"/>
    <col min="3330" max="3330" width="46.5703125" style="1" customWidth="1"/>
    <col min="3331" max="3331" width="34.5703125" style="1" customWidth="1"/>
    <col min="3332" max="3332" width="23.28515625" style="1" customWidth="1"/>
    <col min="3333" max="3333" width="21.5703125" style="1" customWidth="1"/>
    <col min="3334" max="3334" width="33.140625" style="1" bestFit="1" customWidth="1"/>
    <col min="3335" max="3335" width="18.140625" style="1" customWidth="1"/>
    <col min="3336" max="3336" width="11.140625" style="1" customWidth="1"/>
    <col min="3337" max="3337" width="13.5703125" style="1" customWidth="1"/>
    <col min="3338" max="3338" width="10.85546875" style="1" customWidth="1"/>
    <col min="3339" max="3339" width="11.42578125" style="1" customWidth="1"/>
    <col min="3340" max="3340" width="11.85546875" style="1" customWidth="1"/>
    <col min="3341" max="3341" width="13.7109375" style="1" customWidth="1"/>
    <col min="3342" max="3342" width="14.42578125" style="1" customWidth="1"/>
    <col min="3343" max="3343" width="22.28515625" style="1" customWidth="1"/>
    <col min="3344" max="3344" width="11.42578125" style="1"/>
    <col min="3345" max="3345" width="26.5703125" style="1" customWidth="1"/>
    <col min="3346" max="3584" width="11.42578125" style="1"/>
    <col min="3585" max="3585" width="4.28515625" style="1" customWidth="1"/>
    <col min="3586" max="3586" width="46.5703125" style="1" customWidth="1"/>
    <col min="3587" max="3587" width="34.5703125" style="1" customWidth="1"/>
    <col min="3588" max="3588" width="23.28515625" style="1" customWidth="1"/>
    <col min="3589" max="3589" width="21.5703125" style="1" customWidth="1"/>
    <col min="3590" max="3590" width="33.140625" style="1" bestFit="1" customWidth="1"/>
    <col min="3591" max="3591" width="18.140625" style="1" customWidth="1"/>
    <col min="3592" max="3592" width="11.140625" style="1" customWidth="1"/>
    <col min="3593" max="3593" width="13.5703125" style="1" customWidth="1"/>
    <col min="3594" max="3594" width="10.85546875" style="1" customWidth="1"/>
    <col min="3595" max="3595" width="11.42578125" style="1" customWidth="1"/>
    <col min="3596" max="3596" width="11.85546875" style="1" customWidth="1"/>
    <col min="3597" max="3597" width="13.7109375" style="1" customWidth="1"/>
    <col min="3598" max="3598" width="14.42578125" style="1" customWidth="1"/>
    <col min="3599" max="3599" width="22.28515625" style="1" customWidth="1"/>
    <col min="3600" max="3600" width="11.42578125" style="1"/>
    <col min="3601" max="3601" width="26.5703125" style="1" customWidth="1"/>
    <col min="3602" max="3840" width="11.42578125" style="1"/>
    <col min="3841" max="3841" width="4.28515625" style="1" customWidth="1"/>
    <col min="3842" max="3842" width="46.5703125" style="1" customWidth="1"/>
    <col min="3843" max="3843" width="34.5703125" style="1" customWidth="1"/>
    <col min="3844" max="3844" width="23.28515625" style="1" customWidth="1"/>
    <col min="3845" max="3845" width="21.5703125" style="1" customWidth="1"/>
    <col min="3846" max="3846" width="33.140625" style="1" bestFit="1" customWidth="1"/>
    <col min="3847" max="3847" width="18.140625" style="1" customWidth="1"/>
    <col min="3848" max="3848" width="11.140625" style="1" customWidth="1"/>
    <col min="3849" max="3849" width="13.5703125" style="1" customWidth="1"/>
    <col min="3850" max="3850" width="10.85546875" style="1" customWidth="1"/>
    <col min="3851" max="3851" width="11.42578125" style="1" customWidth="1"/>
    <col min="3852" max="3852" width="11.85546875" style="1" customWidth="1"/>
    <col min="3853" max="3853" width="13.7109375" style="1" customWidth="1"/>
    <col min="3854" max="3854" width="14.42578125" style="1" customWidth="1"/>
    <col min="3855" max="3855" width="22.28515625" style="1" customWidth="1"/>
    <col min="3856" max="3856" width="11.42578125" style="1"/>
    <col min="3857" max="3857" width="26.5703125" style="1" customWidth="1"/>
    <col min="3858" max="4096" width="11.42578125" style="1"/>
    <col min="4097" max="4097" width="4.28515625" style="1" customWidth="1"/>
    <col min="4098" max="4098" width="46.5703125" style="1" customWidth="1"/>
    <col min="4099" max="4099" width="34.5703125" style="1" customWidth="1"/>
    <col min="4100" max="4100" width="23.28515625" style="1" customWidth="1"/>
    <col min="4101" max="4101" width="21.5703125" style="1" customWidth="1"/>
    <col min="4102" max="4102" width="33.140625" style="1" bestFit="1" customWidth="1"/>
    <col min="4103" max="4103" width="18.140625" style="1" customWidth="1"/>
    <col min="4104" max="4104" width="11.140625" style="1" customWidth="1"/>
    <col min="4105" max="4105" width="13.5703125" style="1" customWidth="1"/>
    <col min="4106" max="4106" width="10.85546875" style="1" customWidth="1"/>
    <col min="4107" max="4107" width="11.42578125" style="1" customWidth="1"/>
    <col min="4108" max="4108" width="11.85546875" style="1" customWidth="1"/>
    <col min="4109" max="4109" width="13.7109375" style="1" customWidth="1"/>
    <col min="4110" max="4110" width="14.42578125" style="1" customWidth="1"/>
    <col min="4111" max="4111" width="22.28515625" style="1" customWidth="1"/>
    <col min="4112" max="4112" width="11.42578125" style="1"/>
    <col min="4113" max="4113" width="26.5703125" style="1" customWidth="1"/>
    <col min="4114" max="4352" width="11.42578125" style="1"/>
    <col min="4353" max="4353" width="4.28515625" style="1" customWidth="1"/>
    <col min="4354" max="4354" width="46.5703125" style="1" customWidth="1"/>
    <col min="4355" max="4355" width="34.5703125" style="1" customWidth="1"/>
    <col min="4356" max="4356" width="23.28515625" style="1" customWidth="1"/>
    <col min="4357" max="4357" width="21.5703125" style="1" customWidth="1"/>
    <col min="4358" max="4358" width="33.140625" style="1" bestFit="1" customWidth="1"/>
    <col min="4359" max="4359" width="18.140625" style="1" customWidth="1"/>
    <col min="4360" max="4360" width="11.140625" style="1" customWidth="1"/>
    <col min="4361" max="4361" width="13.5703125" style="1" customWidth="1"/>
    <col min="4362" max="4362" width="10.85546875" style="1" customWidth="1"/>
    <col min="4363" max="4363" width="11.42578125" style="1" customWidth="1"/>
    <col min="4364" max="4364" width="11.85546875" style="1" customWidth="1"/>
    <col min="4365" max="4365" width="13.7109375" style="1" customWidth="1"/>
    <col min="4366" max="4366" width="14.42578125" style="1" customWidth="1"/>
    <col min="4367" max="4367" width="22.28515625" style="1" customWidth="1"/>
    <col min="4368" max="4368" width="11.42578125" style="1"/>
    <col min="4369" max="4369" width="26.5703125" style="1" customWidth="1"/>
    <col min="4370" max="4608" width="11.42578125" style="1"/>
    <col min="4609" max="4609" width="4.28515625" style="1" customWidth="1"/>
    <col min="4610" max="4610" width="46.5703125" style="1" customWidth="1"/>
    <col min="4611" max="4611" width="34.5703125" style="1" customWidth="1"/>
    <col min="4612" max="4612" width="23.28515625" style="1" customWidth="1"/>
    <col min="4613" max="4613" width="21.5703125" style="1" customWidth="1"/>
    <col min="4614" max="4614" width="33.140625" style="1" bestFit="1" customWidth="1"/>
    <col min="4615" max="4615" width="18.140625" style="1" customWidth="1"/>
    <col min="4616" max="4616" width="11.140625" style="1" customWidth="1"/>
    <col min="4617" max="4617" width="13.5703125" style="1" customWidth="1"/>
    <col min="4618" max="4618" width="10.85546875" style="1" customWidth="1"/>
    <col min="4619" max="4619" width="11.42578125" style="1" customWidth="1"/>
    <col min="4620" max="4620" width="11.85546875" style="1" customWidth="1"/>
    <col min="4621" max="4621" width="13.7109375" style="1" customWidth="1"/>
    <col min="4622" max="4622" width="14.42578125" style="1" customWidth="1"/>
    <col min="4623" max="4623" width="22.28515625" style="1" customWidth="1"/>
    <col min="4624" max="4624" width="11.42578125" style="1"/>
    <col min="4625" max="4625" width="26.5703125" style="1" customWidth="1"/>
    <col min="4626" max="4864" width="11.42578125" style="1"/>
    <col min="4865" max="4865" width="4.28515625" style="1" customWidth="1"/>
    <col min="4866" max="4866" width="46.5703125" style="1" customWidth="1"/>
    <col min="4867" max="4867" width="34.5703125" style="1" customWidth="1"/>
    <col min="4868" max="4868" width="23.28515625" style="1" customWidth="1"/>
    <col min="4869" max="4869" width="21.5703125" style="1" customWidth="1"/>
    <col min="4870" max="4870" width="33.140625" style="1" bestFit="1" customWidth="1"/>
    <col min="4871" max="4871" width="18.140625" style="1" customWidth="1"/>
    <col min="4872" max="4872" width="11.140625" style="1" customWidth="1"/>
    <col min="4873" max="4873" width="13.5703125" style="1" customWidth="1"/>
    <col min="4874" max="4874" width="10.85546875" style="1" customWidth="1"/>
    <col min="4875" max="4875" width="11.42578125" style="1" customWidth="1"/>
    <col min="4876" max="4876" width="11.85546875" style="1" customWidth="1"/>
    <col min="4877" max="4877" width="13.7109375" style="1" customWidth="1"/>
    <col min="4878" max="4878" width="14.42578125" style="1" customWidth="1"/>
    <col min="4879" max="4879" width="22.28515625" style="1" customWidth="1"/>
    <col min="4880" max="4880" width="11.42578125" style="1"/>
    <col min="4881" max="4881" width="26.5703125" style="1" customWidth="1"/>
    <col min="4882" max="5120" width="11.42578125" style="1"/>
    <col min="5121" max="5121" width="4.28515625" style="1" customWidth="1"/>
    <col min="5122" max="5122" width="46.5703125" style="1" customWidth="1"/>
    <col min="5123" max="5123" width="34.5703125" style="1" customWidth="1"/>
    <col min="5124" max="5124" width="23.28515625" style="1" customWidth="1"/>
    <col min="5125" max="5125" width="21.5703125" style="1" customWidth="1"/>
    <col min="5126" max="5126" width="33.140625" style="1" bestFit="1" customWidth="1"/>
    <col min="5127" max="5127" width="18.140625" style="1" customWidth="1"/>
    <col min="5128" max="5128" width="11.140625" style="1" customWidth="1"/>
    <col min="5129" max="5129" width="13.5703125" style="1" customWidth="1"/>
    <col min="5130" max="5130" width="10.85546875" style="1" customWidth="1"/>
    <col min="5131" max="5131" width="11.42578125" style="1" customWidth="1"/>
    <col min="5132" max="5132" width="11.85546875" style="1" customWidth="1"/>
    <col min="5133" max="5133" width="13.7109375" style="1" customWidth="1"/>
    <col min="5134" max="5134" width="14.42578125" style="1" customWidth="1"/>
    <col min="5135" max="5135" width="22.28515625" style="1" customWidth="1"/>
    <col min="5136" max="5136" width="11.42578125" style="1"/>
    <col min="5137" max="5137" width="26.5703125" style="1" customWidth="1"/>
    <col min="5138" max="5376" width="11.42578125" style="1"/>
    <col min="5377" max="5377" width="4.28515625" style="1" customWidth="1"/>
    <col min="5378" max="5378" width="46.5703125" style="1" customWidth="1"/>
    <col min="5379" max="5379" width="34.5703125" style="1" customWidth="1"/>
    <col min="5380" max="5380" width="23.28515625" style="1" customWidth="1"/>
    <col min="5381" max="5381" width="21.5703125" style="1" customWidth="1"/>
    <col min="5382" max="5382" width="33.140625" style="1" bestFit="1" customWidth="1"/>
    <col min="5383" max="5383" width="18.140625" style="1" customWidth="1"/>
    <col min="5384" max="5384" width="11.140625" style="1" customWidth="1"/>
    <col min="5385" max="5385" width="13.5703125" style="1" customWidth="1"/>
    <col min="5386" max="5386" width="10.85546875" style="1" customWidth="1"/>
    <col min="5387" max="5387" width="11.42578125" style="1" customWidth="1"/>
    <col min="5388" max="5388" width="11.85546875" style="1" customWidth="1"/>
    <col min="5389" max="5389" width="13.7109375" style="1" customWidth="1"/>
    <col min="5390" max="5390" width="14.42578125" style="1" customWidth="1"/>
    <col min="5391" max="5391" width="22.28515625" style="1" customWidth="1"/>
    <col min="5392" max="5392" width="11.42578125" style="1"/>
    <col min="5393" max="5393" width="26.5703125" style="1" customWidth="1"/>
    <col min="5394" max="5632" width="11.42578125" style="1"/>
    <col min="5633" max="5633" width="4.28515625" style="1" customWidth="1"/>
    <col min="5634" max="5634" width="46.5703125" style="1" customWidth="1"/>
    <col min="5635" max="5635" width="34.5703125" style="1" customWidth="1"/>
    <col min="5636" max="5636" width="23.28515625" style="1" customWidth="1"/>
    <col min="5637" max="5637" width="21.5703125" style="1" customWidth="1"/>
    <col min="5638" max="5638" width="33.140625" style="1" bestFit="1" customWidth="1"/>
    <col min="5639" max="5639" width="18.140625" style="1" customWidth="1"/>
    <col min="5640" max="5640" width="11.140625" style="1" customWidth="1"/>
    <col min="5641" max="5641" width="13.5703125" style="1" customWidth="1"/>
    <col min="5642" max="5642" width="10.85546875" style="1" customWidth="1"/>
    <col min="5643" max="5643" width="11.42578125" style="1" customWidth="1"/>
    <col min="5644" max="5644" width="11.85546875" style="1" customWidth="1"/>
    <col min="5645" max="5645" width="13.7109375" style="1" customWidth="1"/>
    <col min="5646" max="5646" width="14.42578125" style="1" customWidth="1"/>
    <col min="5647" max="5647" width="22.28515625" style="1" customWidth="1"/>
    <col min="5648" max="5648" width="11.42578125" style="1"/>
    <col min="5649" max="5649" width="26.5703125" style="1" customWidth="1"/>
    <col min="5650" max="5888" width="11.42578125" style="1"/>
    <col min="5889" max="5889" width="4.28515625" style="1" customWidth="1"/>
    <col min="5890" max="5890" width="46.5703125" style="1" customWidth="1"/>
    <col min="5891" max="5891" width="34.5703125" style="1" customWidth="1"/>
    <col min="5892" max="5892" width="23.28515625" style="1" customWidth="1"/>
    <col min="5893" max="5893" width="21.5703125" style="1" customWidth="1"/>
    <col min="5894" max="5894" width="33.140625" style="1" bestFit="1" customWidth="1"/>
    <col min="5895" max="5895" width="18.140625" style="1" customWidth="1"/>
    <col min="5896" max="5896" width="11.140625" style="1" customWidth="1"/>
    <col min="5897" max="5897" width="13.5703125" style="1" customWidth="1"/>
    <col min="5898" max="5898" width="10.85546875" style="1" customWidth="1"/>
    <col min="5899" max="5899" width="11.42578125" style="1" customWidth="1"/>
    <col min="5900" max="5900" width="11.85546875" style="1" customWidth="1"/>
    <col min="5901" max="5901" width="13.7109375" style="1" customWidth="1"/>
    <col min="5902" max="5902" width="14.42578125" style="1" customWidth="1"/>
    <col min="5903" max="5903" width="22.28515625" style="1" customWidth="1"/>
    <col min="5904" max="5904" width="11.42578125" style="1"/>
    <col min="5905" max="5905" width="26.5703125" style="1" customWidth="1"/>
    <col min="5906" max="6144" width="11.42578125" style="1"/>
    <col min="6145" max="6145" width="4.28515625" style="1" customWidth="1"/>
    <col min="6146" max="6146" width="46.5703125" style="1" customWidth="1"/>
    <col min="6147" max="6147" width="34.5703125" style="1" customWidth="1"/>
    <col min="6148" max="6148" width="23.28515625" style="1" customWidth="1"/>
    <col min="6149" max="6149" width="21.5703125" style="1" customWidth="1"/>
    <col min="6150" max="6150" width="33.140625" style="1" bestFit="1" customWidth="1"/>
    <col min="6151" max="6151" width="18.140625" style="1" customWidth="1"/>
    <col min="6152" max="6152" width="11.140625" style="1" customWidth="1"/>
    <col min="6153" max="6153" width="13.5703125" style="1" customWidth="1"/>
    <col min="6154" max="6154" width="10.85546875" style="1" customWidth="1"/>
    <col min="6155" max="6155" width="11.42578125" style="1" customWidth="1"/>
    <col min="6156" max="6156" width="11.85546875" style="1" customWidth="1"/>
    <col min="6157" max="6157" width="13.7109375" style="1" customWidth="1"/>
    <col min="6158" max="6158" width="14.42578125" style="1" customWidth="1"/>
    <col min="6159" max="6159" width="22.28515625" style="1" customWidth="1"/>
    <col min="6160" max="6160" width="11.42578125" style="1"/>
    <col min="6161" max="6161" width="26.5703125" style="1" customWidth="1"/>
    <col min="6162" max="6400" width="11.42578125" style="1"/>
    <col min="6401" max="6401" width="4.28515625" style="1" customWidth="1"/>
    <col min="6402" max="6402" width="46.5703125" style="1" customWidth="1"/>
    <col min="6403" max="6403" width="34.5703125" style="1" customWidth="1"/>
    <col min="6404" max="6404" width="23.28515625" style="1" customWidth="1"/>
    <col min="6405" max="6405" width="21.5703125" style="1" customWidth="1"/>
    <col min="6406" max="6406" width="33.140625" style="1" bestFit="1" customWidth="1"/>
    <col min="6407" max="6407" width="18.140625" style="1" customWidth="1"/>
    <col min="6408" max="6408" width="11.140625" style="1" customWidth="1"/>
    <col min="6409" max="6409" width="13.5703125" style="1" customWidth="1"/>
    <col min="6410" max="6410" width="10.85546875" style="1" customWidth="1"/>
    <col min="6411" max="6411" width="11.42578125" style="1" customWidth="1"/>
    <col min="6412" max="6412" width="11.85546875" style="1" customWidth="1"/>
    <col min="6413" max="6413" width="13.7109375" style="1" customWidth="1"/>
    <col min="6414" max="6414" width="14.42578125" style="1" customWidth="1"/>
    <col min="6415" max="6415" width="22.28515625" style="1" customWidth="1"/>
    <col min="6416" max="6416" width="11.42578125" style="1"/>
    <col min="6417" max="6417" width="26.5703125" style="1" customWidth="1"/>
    <col min="6418" max="6656" width="11.42578125" style="1"/>
    <col min="6657" max="6657" width="4.28515625" style="1" customWidth="1"/>
    <col min="6658" max="6658" width="46.5703125" style="1" customWidth="1"/>
    <col min="6659" max="6659" width="34.5703125" style="1" customWidth="1"/>
    <col min="6660" max="6660" width="23.28515625" style="1" customWidth="1"/>
    <col min="6661" max="6661" width="21.5703125" style="1" customWidth="1"/>
    <col min="6662" max="6662" width="33.140625" style="1" bestFit="1" customWidth="1"/>
    <col min="6663" max="6663" width="18.140625" style="1" customWidth="1"/>
    <col min="6664" max="6664" width="11.140625" style="1" customWidth="1"/>
    <col min="6665" max="6665" width="13.5703125" style="1" customWidth="1"/>
    <col min="6666" max="6666" width="10.85546875" style="1" customWidth="1"/>
    <col min="6667" max="6667" width="11.42578125" style="1" customWidth="1"/>
    <col min="6668" max="6668" width="11.85546875" style="1" customWidth="1"/>
    <col min="6669" max="6669" width="13.7109375" style="1" customWidth="1"/>
    <col min="6670" max="6670" width="14.42578125" style="1" customWidth="1"/>
    <col min="6671" max="6671" width="22.28515625" style="1" customWidth="1"/>
    <col min="6672" max="6672" width="11.42578125" style="1"/>
    <col min="6673" max="6673" width="26.5703125" style="1" customWidth="1"/>
    <col min="6674" max="6912" width="11.42578125" style="1"/>
    <col min="6913" max="6913" width="4.28515625" style="1" customWidth="1"/>
    <col min="6914" max="6914" width="46.5703125" style="1" customWidth="1"/>
    <col min="6915" max="6915" width="34.5703125" style="1" customWidth="1"/>
    <col min="6916" max="6916" width="23.28515625" style="1" customWidth="1"/>
    <col min="6917" max="6917" width="21.5703125" style="1" customWidth="1"/>
    <col min="6918" max="6918" width="33.140625" style="1" bestFit="1" customWidth="1"/>
    <col min="6919" max="6919" width="18.140625" style="1" customWidth="1"/>
    <col min="6920" max="6920" width="11.140625" style="1" customWidth="1"/>
    <col min="6921" max="6921" width="13.5703125" style="1" customWidth="1"/>
    <col min="6922" max="6922" width="10.85546875" style="1" customWidth="1"/>
    <col min="6923" max="6923" width="11.42578125" style="1" customWidth="1"/>
    <col min="6924" max="6924" width="11.85546875" style="1" customWidth="1"/>
    <col min="6925" max="6925" width="13.7109375" style="1" customWidth="1"/>
    <col min="6926" max="6926" width="14.42578125" style="1" customWidth="1"/>
    <col min="6927" max="6927" width="22.28515625" style="1" customWidth="1"/>
    <col min="6928" max="6928" width="11.42578125" style="1"/>
    <col min="6929" max="6929" width="26.5703125" style="1" customWidth="1"/>
    <col min="6930" max="7168" width="11.42578125" style="1"/>
    <col min="7169" max="7169" width="4.28515625" style="1" customWidth="1"/>
    <col min="7170" max="7170" width="46.5703125" style="1" customWidth="1"/>
    <col min="7171" max="7171" width="34.5703125" style="1" customWidth="1"/>
    <col min="7172" max="7172" width="23.28515625" style="1" customWidth="1"/>
    <col min="7173" max="7173" width="21.5703125" style="1" customWidth="1"/>
    <col min="7174" max="7174" width="33.140625" style="1" bestFit="1" customWidth="1"/>
    <col min="7175" max="7175" width="18.140625" style="1" customWidth="1"/>
    <col min="7176" max="7176" width="11.140625" style="1" customWidth="1"/>
    <col min="7177" max="7177" width="13.5703125" style="1" customWidth="1"/>
    <col min="7178" max="7178" width="10.85546875" style="1" customWidth="1"/>
    <col min="7179" max="7179" width="11.42578125" style="1" customWidth="1"/>
    <col min="7180" max="7180" width="11.85546875" style="1" customWidth="1"/>
    <col min="7181" max="7181" width="13.7109375" style="1" customWidth="1"/>
    <col min="7182" max="7182" width="14.42578125" style="1" customWidth="1"/>
    <col min="7183" max="7183" width="22.28515625" style="1" customWidth="1"/>
    <col min="7184" max="7184" width="11.42578125" style="1"/>
    <col min="7185" max="7185" width="26.5703125" style="1" customWidth="1"/>
    <col min="7186" max="7424" width="11.42578125" style="1"/>
    <col min="7425" max="7425" width="4.28515625" style="1" customWidth="1"/>
    <col min="7426" max="7426" width="46.5703125" style="1" customWidth="1"/>
    <col min="7427" max="7427" width="34.5703125" style="1" customWidth="1"/>
    <col min="7428" max="7428" width="23.28515625" style="1" customWidth="1"/>
    <col min="7429" max="7429" width="21.5703125" style="1" customWidth="1"/>
    <col min="7430" max="7430" width="33.140625" style="1" bestFit="1" customWidth="1"/>
    <col min="7431" max="7431" width="18.140625" style="1" customWidth="1"/>
    <col min="7432" max="7432" width="11.140625" style="1" customWidth="1"/>
    <col min="7433" max="7433" width="13.5703125" style="1" customWidth="1"/>
    <col min="7434" max="7434" width="10.85546875" style="1" customWidth="1"/>
    <col min="7435" max="7435" width="11.42578125" style="1" customWidth="1"/>
    <col min="7436" max="7436" width="11.85546875" style="1" customWidth="1"/>
    <col min="7437" max="7437" width="13.7109375" style="1" customWidth="1"/>
    <col min="7438" max="7438" width="14.42578125" style="1" customWidth="1"/>
    <col min="7439" max="7439" width="22.28515625" style="1" customWidth="1"/>
    <col min="7440" max="7440" width="11.42578125" style="1"/>
    <col min="7441" max="7441" width="26.5703125" style="1" customWidth="1"/>
    <col min="7442" max="7680" width="11.42578125" style="1"/>
    <col min="7681" max="7681" width="4.28515625" style="1" customWidth="1"/>
    <col min="7682" max="7682" width="46.5703125" style="1" customWidth="1"/>
    <col min="7683" max="7683" width="34.5703125" style="1" customWidth="1"/>
    <col min="7684" max="7684" width="23.28515625" style="1" customWidth="1"/>
    <col min="7685" max="7685" width="21.5703125" style="1" customWidth="1"/>
    <col min="7686" max="7686" width="33.140625" style="1" bestFit="1" customWidth="1"/>
    <col min="7687" max="7687" width="18.140625" style="1" customWidth="1"/>
    <col min="7688" max="7688" width="11.140625" style="1" customWidth="1"/>
    <col min="7689" max="7689" width="13.5703125" style="1" customWidth="1"/>
    <col min="7690" max="7690" width="10.85546875" style="1" customWidth="1"/>
    <col min="7691" max="7691" width="11.42578125" style="1" customWidth="1"/>
    <col min="7692" max="7692" width="11.85546875" style="1" customWidth="1"/>
    <col min="7693" max="7693" width="13.7109375" style="1" customWidth="1"/>
    <col min="7694" max="7694" width="14.42578125" style="1" customWidth="1"/>
    <col min="7695" max="7695" width="22.28515625" style="1" customWidth="1"/>
    <col min="7696" max="7696" width="11.42578125" style="1"/>
    <col min="7697" max="7697" width="26.5703125" style="1" customWidth="1"/>
    <col min="7698" max="7936" width="11.42578125" style="1"/>
    <col min="7937" max="7937" width="4.28515625" style="1" customWidth="1"/>
    <col min="7938" max="7938" width="46.5703125" style="1" customWidth="1"/>
    <col min="7939" max="7939" width="34.5703125" style="1" customWidth="1"/>
    <col min="7940" max="7940" width="23.28515625" style="1" customWidth="1"/>
    <col min="7941" max="7941" width="21.5703125" style="1" customWidth="1"/>
    <col min="7942" max="7942" width="33.140625" style="1" bestFit="1" customWidth="1"/>
    <col min="7943" max="7943" width="18.140625" style="1" customWidth="1"/>
    <col min="7944" max="7944" width="11.140625" style="1" customWidth="1"/>
    <col min="7945" max="7945" width="13.5703125" style="1" customWidth="1"/>
    <col min="7946" max="7946" width="10.85546875" style="1" customWidth="1"/>
    <col min="7947" max="7947" width="11.42578125" style="1" customWidth="1"/>
    <col min="7948" max="7948" width="11.85546875" style="1" customWidth="1"/>
    <col min="7949" max="7949" width="13.7109375" style="1" customWidth="1"/>
    <col min="7950" max="7950" width="14.42578125" style="1" customWidth="1"/>
    <col min="7951" max="7951" width="22.28515625" style="1" customWidth="1"/>
    <col min="7952" max="7952" width="11.42578125" style="1"/>
    <col min="7953" max="7953" width="26.5703125" style="1" customWidth="1"/>
    <col min="7954" max="8192" width="11.42578125" style="1"/>
    <col min="8193" max="8193" width="4.28515625" style="1" customWidth="1"/>
    <col min="8194" max="8194" width="46.5703125" style="1" customWidth="1"/>
    <col min="8195" max="8195" width="34.5703125" style="1" customWidth="1"/>
    <col min="8196" max="8196" width="23.28515625" style="1" customWidth="1"/>
    <col min="8197" max="8197" width="21.5703125" style="1" customWidth="1"/>
    <col min="8198" max="8198" width="33.140625" style="1" bestFit="1" customWidth="1"/>
    <col min="8199" max="8199" width="18.140625" style="1" customWidth="1"/>
    <col min="8200" max="8200" width="11.140625" style="1" customWidth="1"/>
    <col min="8201" max="8201" width="13.5703125" style="1" customWidth="1"/>
    <col min="8202" max="8202" width="10.85546875" style="1" customWidth="1"/>
    <col min="8203" max="8203" width="11.42578125" style="1" customWidth="1"/>
    <col min="8204" max="8204" width="11.85546875" style="1" customWidth="1"/>
    <col min="8205" max="8205" width="13.7109375" style="1" customWidth="1"/>
    <col min="8206" max="8206" width="14.42578125" style="1" customWidth="1"/>
    <col min="8207" max="8207" width="22.28515625" style="1" customWidth="1"/>
    <col min="8208" max="8208" width="11.42578125" style="1"/>
    <col min="8209" max="8209" width="26.5703125" style="1" customWidth="1"/>
    <col min="8210" max="8448" width="11.42578125" style="1"/>
    <col min="8449" max="8449" width="4.28515625" style="1" customWidth="1"/>
    <col min="8450" max="8450" width="46.5703125" style="1" customWidth="1"/>
    <col min="8451" max="8451" width="34.5703125" style="1" customWidth="1"/>
    <col min="8452" max="8452" width="23.28515625" style="1" customWidth="1"/>
    <col min="8453" max="8453" width="21.5703125" style="1" customWidth="1"/>
    <col min="8454" max="8454" width="33.140625" style="1" bestFit="1" customWidth="1"/>
    <col min="8455" max="8455" width="18.140625" style="1" customWidth="1"/>
    <col min="8456" max="8456" width="11.140625" style="1" customWidth="1"/>
    <col min="8457" max="8457" width="13.5703125" style="1" customWidth="1"/>
    <col min="8458" max="8458" width="10.85546875" style="1" customWidth="1"/>
    <col min="8459" max="8459" width="11.42578125" style="1" customWidth="1"/>
    <col min="8460" max="8460" width="11.85546875" style="1" customWidth="1"/>
    <col min="8461" max="8461" width="13.7109375" style="1" customWidth="1"/>
    <col min="8462" max="8462" width="14.42578125" style="1" customWidth="1"/>
    <col min="8463" max="8463" width="22.28515625" style="1" customWidth="1"/>
    <col min="8464" max="8464" width="11.42578125" style="1"/>
    <col min="8465" max="8465" width="26.5703125" style="1" customWidth="1"/>
    <col min="8466" max="8704" width="11.42578125" style="1"/>
    <col min="8705" max="8705" width="4.28515625" style="1" customWidth="1"/>
    <col min="8706" max="8706" width="46.5703125" style="1" customWidth="1"/>
    <col min="8707" max="8707" width="34.5703125" style="1" customWidth="1"/>
    <col min="8708" max="8708" width="23.28515625" style="1" customWidth="1"/>
    <col min="8709" max="8709" width="21.5703125" style="1" customWidth="1"/>
    <col min="8710" max="8710" width="33.140625" style="1" bestFit="1" customWidth="1"/>
    <col min="8711" max="8711" width="18.140625" style="1" customWidth="1"/>
    <col min="8712" max="8712" width="11.140625" style="1" customWidth="1"/>
    <col min="8713" max="8713" width="13.5703125" style="1" customWidth="1"/>
    <col min="8714" max="8714" width="10.85546875" style="1" customWidth="1"/>
    <col min="8715" max="8715" width="11.42578125" style="1" customWidth="1"/>
    <col min="8716" max="8716" width="11.85546875" style="1" customWidth="1"/>
    <col min="8717" max="8717" width="13.7109375" style="1" customWidth="1"/>
    <col min="8718" max="8718" width="14.42578125" style="1" customWidth="1"/>
    <col min="8719" max="8719" width="22.28515625" style="1" customWidth="1"/>
    <col min="8720" max="8720" width="11.42578125" style="1"/>
    <col min="8721" max="8721" width="26.5703125" style="1" customWidth="1"/>
    <col min="8722" max="8960" width="11.42578125" style="1"/>
    <col min="8961" max="8961" width="4.28515625" style="1" customWidth="1"/>
    <col min="8962" max="8962" width="46.5703125" style="1" customWidth="1"/>
    <col min="8963" max="8963" width="34.5703125" style="1" customWidth="1"/>
    <col min="8964" max="8964" width="23.28515625" style="1" customWidth="1"/>
    <col min="8965" max="8965" width="21.5703125" style="1" customWidth="1"/>
    <col min="8966" max="8966" width="33.140625" style="1" bestFit="1" customWidth="1"/>
    <col min="8967" max="8967" width="18.140625" style="1" customWidth="1"/>
    <col min="8968" max="8968" width="11.140625" style="1" customWidth="1"/>
    <col min="8969" max="8969" width="13.5703125" style="1" customWidth="1"/>
    <col min="8970" max="8970" width="10.85546875" style="1" customWidth="1"/>
    <col min="8971" max="8971" width="11.42578125" style="1" customWidth="1"/>
    <col min="8972" max="8972" width="11.85546875" style="1" customWidth="1"/>
    <col min="8973" max="8973" width="13.7109375" style="1" customWidth="1"/>
    <col min="8974" max="8974" width="14.42578125" style="1" customWidth="1"/>
    <col min="8975" max="8975" width="22.28515625" style="1" customWidth="1"/>
    <col min="8976" max="8976" width="11.42578125" style="1"/>
    <col min="8977" max="8977" width="26.5703125" style="1" customWidth="1"/>
    <col min="8978" max="9216" width="11.42578125" style="1"/>
    <col min="9217" max="9217" width="4.28515625" style="1" customWidth="1"/>
    <col min="9218" max="9218" width="46.5703125" style="1" customWidth="1"/>
    <col min="9219" max="9219" width="34.5703125" style="1" customWidth="1"/>
    <col min="9220" max="9220" width="23.28515625" style="1" customWidth="1"/>
    <col min="9221" max="9221" width="21.5703125" style="1" customWidth="1"/>
    <col min="9222" max="9222" width="33.140625" style="1" bestFit="1" customWidth="1"/>
    <col min="9223" max="9223" width="18.140625" style="1" customWidth="1"/>
    <col min="9224" max="9224" width="11.140625" style="1" customWidth="1"/>
    <col min="9225" max="9225" width="13.5703125" style="1" customWidth="1"/>
    <col min="9226" max="9226" width="10.85546875" style="1" customWidth="1"/>
    <col min="9227" max="9227" width="11.42578125" style="1" customWidth="1"/>
    <col min="9228" max="9228" width="11.85546875" style="1" customWidth="1"/>
    <col min="9229" max="9229" width="13.7109375" style="1" customWidth="1"/>
    <col min="9230" max="9230" width="14.42578125" style="1" customWidth="1"/>
    <col min="9231" max="9231" width="22.28515625" style="1" customWidth="1"/>
    <col min="9232" max="9232" width="11.42578125" style="1"/>
    <col min="9233" max="9233" width="26.5703125" style="1" customWidth="1"/>
    <col min="9234" max="9472" width="11.42578125" style="1"/>
    <col min="9473" max="9473" width="4.28515625" style="1" customWidth="1"/>
    <col min="9474" max="9474" width="46.5703125" style="1" customWidth="1"/>
    <col min="9475" max="9475" width="34.5703125" style="1" customWidth="1"/>
    <col min="9476" max="9476" width="23.28515625" style="1" customWidth="1"/>
    <col min="9477" max="9477" width="21.5703125" style="1" customWidth="1"/>
    <col min="9478" max="9478" width="33.140625" style="1" bestFit="1" customWidth="1"/>
    <col min="9479" max="9479" width="18.140625" style="1" customWidth="1"/>
    <col min="9480" max="9480" width="11.140625" style="1" customWidth="1"/>
    <col min="9481" max="9481" width="13.5703125" style="1" customWidth="1"/>
    <col min="9482" max="9482" width="10.85546875" style="1" customWidth="1"/>
    <col min="9483" max="9483" width="11.42578125" style="1" customWidth="1"/>
    <col min="9484" max="9484" width="11.85546875" style="1" customWidth="1"/>
    <col min="9485" max="9485" width="13.7109375" style="1" customWidth="1"/>
    <col min="9486" max="9486" width="14.42578125" style="1" customWidth="1"/>
    <col min="9487" max="9487" width="22.28515625" style="1" customWidth="1"/>
    <col min="9488" max="9488" width="11.42578125" style="1"/>
    <col min="9489" max="9489" width="26.5703125" style="1" customWidth="1"/>
    <col min="9490" max="9728" width="11.42578125" style="1"/>
    <col min="9729" max="9729" width="4.28515625" style="1" customWidth="1"/>
    <col min="9730" max="9730" width="46.5703125" style="1" customWidth="1"/>
    <col min="9731" max="9731" width="34.5703125" style="1" customWidth="1"/>
    <col min="9732" max="9732" width="23.28515625" style="1" customWidth="1"/>
    <col min="9733" max="9733" width="21.5703125" style="1" customWidth="1"/>
    <col min="9734" max="9734" width="33.140625" style="1" bestFit="1" customWidth="1"/>
    <col min="9735" max="9735" width="18.140625" style="1" customWidth="1"/>
    <col min="9736" max="9736" width="11.140625" style="1" customWidth="1"/>
    <col min="9737" max="9737" width="13.5703125" style="1" customWidth="1"/>
    <col min="9738" max="9738" width="10.85546875" style="1" customWidth="1"/>
    <col min="9739" max="9739" width="11.42578125" style="1" customWidth="1"/>
    <col min="9740" max="9740" width="11.85546875" style="1" customWidth="1"/>
    <col min="9741" max="9741" width="13.7109375" style="1" customWidth="1"/>
    <col min="9742" max="9742" width="14.42578125" style="1" customWidth="1"/>
    <col min="9743" max="9743" width="22.28515625" style="1" customWidth="1"/>
    <col min="9744" max="9744" width="11.42578125" style="1"/>
    <col min="9745" max="9745" width="26.5703125" style="1" customWidth="1"/>
    <col min="9746" max="9984" width="11.42578125" style="1"/>
    <col min="9985" max="9985" width="4.28515625" style="1" customWidth="1"/>
    <col min="9986" max="9986" width="46.5703125" style="1" customWidth="1"/>
    <col min="9987" max="9987" width="34.5703125" style="1" customWidth="1"/>
    <col min="9988" max="9988" width="23.28515625" style="1" customWidth="1"/>
    <col min="9989" max="9989" width="21.5703125" style="1" customWidth="1"/>
    <col min="9990" max="9990" width="33.140625" style="1" bestFit="1" customWidth="1"/>
    <col min="9991" max="9991" width="18.140625" style="1" customWidth="1"/>
    <col min="9992" max="9992" width="11.140625" style="1" customWidth="1"/>
    <col min="9993" max="9993" width="13.5703125" style="1" customWidth="1"/>
    <col min="9994" max="9994" width="10.85546875" style="1" customWidth="1"/>
    <col min="9995" max="9995" width="11.42578125" style="1" customWidth="1"/>
    <col min="9996" max="9996" width="11.85546875" style="1" customWidth="1"/>
    <col min="9997" max="9997" width="13.7109375" style="1" customWidth="1"/>
    <col min="9998" max="9998" width="14.42578125" style="1" customWidth="1"/>
    <col min="9999" max="9999" width="22.28515625" style="1" customWidth="1"/>
    <col min="10000" max="10000" width="11.42578125" style="1"/>
    <col min="10001" max="10001" width="26.5703125" style="1" customWidth="1"/>
    <col min="10002" max="10240" width="11.42578125" style="1"/>
    <col min="10241" max="10241" width="4.28515625" style="1" customWidth="1"/>
    <col min="10242" max="10242" width="46.5703125" style="1" customWidth="1"/>
    <col min="10243" max="10243" width="34.5703125" style="1" customWidth="1"/>
    <col min="10244" max="10244" width="23.28515625" style="1" customWidth="1"/>
    <col min="10245" max="10245" width="21.5703125" style="1" customWidth="1"/>
    <col min="10246" max="10246" width="33.140625" style="1" bestFit="1" customWidth="1"/>
    <col min="10247" max="10247" width="18.140625" style="1" customWidth="1"/>
    <col min="10248" max="10248" width="11.140625" style="1" customWidth="1"/>
    <col min="10249" max="10249" width="13.5703125" style="1" customWidth="1"/>
    <col min="10250" max="10250" width="10.85546875" style="1" customWidth="1"/>
    <col min="10251" max="10251" width="11.42578125" style="1" customWidth="1"/>
    <col min="10252" max="10252" width="11.85546875" style="1" customWidth="1"/>
    <col min="10253" max="10253" width="13.7109375" style="1" customWidth="1"/>
    <col min="10254" max="10254" width="14.42578125" style="1" customWidth="1"/>
    <col min="10255" max="10255" width="22.28515625" style="1" customWidth="1"/>
    <col min="10256" max="10256" width="11.42578125" style="1"/>
    <col min="10257" max="10257" width="26.5703125" style="1" customWidth="1"/>
    <col min="10258" max="10496" width="11.42578125" style="1"/>
    <col min="10497" max="10497" width="4.28515625" style="1" customWidth="1"/>
    <col min="10498" max="10498" width="46.5703125" style="1" customWidth="1"/>
    <col min="10499" max="10499" width="34.5703125" style="1" customWidth="1"/>
    <col min="10500" max="10500" width="23.28515625" style="1" customWidth="1"/>
    <col min="10501" max="10501" width="21.5703125" style="1" customWidth="1"/>
    <col min="10502" max="10502" width="33.140625" style="1" bestFit="1" customWidth="1"/>
    <col min="10503" max="10503" width="18.140625" style="1" customWidth="1"/>
    <col min="10504" max="10504" width="11.140625" style="1" customWidth="1"/>
    <col min="10505" max="10505" width="13.5703125" style="1" customWidth="1"/>
    <col min="10506" max="10506" width="10.85546875" style="1" customWidth="1"/>
    <col min="10507" max="10507" width="11.42578125" style="1" customWidth="1"/>
    <col min="10508" max="10508" width="11.85546875" style="1" customWidth="1"/>
    <col min="10509" max="10509" width="13.7109375" style="1" customWidth="1"/>
    <col min="10510" max="10510" width="14.42578125" style="1" customWidth="1"/>
    <col min="10511" max="10511" width="22.28515625" style="1" customWidth="1"/>
    <col min="10512" max="10512" width="11.42578125" style="1"/>
    <col min="10513" max="10513" width="26.5703125" style="1" customWidth="1"/>
    <col min="10514" max="10752" width="11.42578125" style="1"/>
    <col min="10753" max="10753" width="4.28515625" style="1" customWidth="1"/>
    <col min="10754" max="10754" width="46.5703125" style="1" customWidth="1"/>
    <col min="10755" max="10755" width="34.5703125" style="1" customWidth="1"/>
    <col min="10756" max="10756" width="23.28515625" style="1" customWidth="1"/>
    <col min="10757" max="10757" width="21.5703125" style="1" customWidth="1"/>
    <col min="10758" max="10758" width="33.140625" style="1" bestFit="1" customWidth="1"/>
    <col min="10759" max="10759" width="18.140625" style="1" customWidth="1"/>
    <col min="10760" max="10760" width="11.140625" style="1" customWidth="1"/>
    <col min="10761" max="10761" width="13.5703125" style="1" customWidth="1"/>
    <col min="10762" max="10762" width="10.85546875" style="1" customWidth="1"/>
    <col min="10763" max="10763" width="11.42578125" style="1" customWidth="1"/>
    <col min="10764" max="10764" width="11.85546875" style="1" customWidth="1"/>
    <col min="10765" max="10765" width="13.7109375" style="1" customWidth="1"/>
    <col min="10766" max="10766" width="14.42578125" style="1" customWidth="1"/>
    <col min="10767" max="10767" width="22.28515625" style="1" customWidth="1"/>
    <col min="10768" max="10768" width="11.42578125" style="1"/>
    <col min="10769" max="10769" width="26.5703125" style="1" customWidth="1"/>
    <col min="10770" max="11008" width="11.42578125" style="1"/>
    <col min="11009" max="11009" width="4.28515625" style="1" customWidth="1"/>
    <col min="11010" max="11010" width="46.5703125" style="1" customWidth="1"/>
    <col min="11011" max="11011" width="34.5703125" style="1" customWidth="1"/>
    <col min="11012" max="11012" width="23.28515625" style="1" customWidth="1"/>
    <col min="11013" max="11013" width="21.5703125" style="1" customWidth="1"/>
    <col min="11014" max="11014" width="33.140625" style="1" bestFit="1" customWidth="1"/>
    <col min="11015" max="11015" width="18.140625" style="1" customWidth="1"/>
    <col min="11016" max="11016" width="11.140625" style="1" customWidth="1"/>
    <col min="11017" max="11017" width="13.5703125" style="1" customWidth="1"/>
    <col min="11018" max="11018" width="10.85546875" style="1" customWidth="1"/>
    <col min="11019" max="11019" width="11.42578125" style="1" customWidth="1"/>
    <col min="11020" max="11020" width="11.85546875" style="1" customWidth="1"/>
    <col min="11021" max="11021" width="13.7109375" style="1" customWidth="1"/>
    <col min="11022" max="11022" width="14.42578125" style="1" customWidth="1"/>
    <col min="11023" max="11023" width="22.28515625" style="1" customWidth="1"/>
    <col min="11024" max="11024" width="11.42578125" style="1"/>
    <col min="11025" max="11025" width="26.5703125" style="1" customWidth="1"/>
    <col min="11026" max="11264" width="11.42578125" style="1"/>
    <col min="11265" max="11265" width="4.28515625" style="1" customWidth="1"/>
    <col min="11266" max="11266" width="46.5703125" style="1" customWidth="1"/>
    <col min="11267" max="11267" width="34.5703125" style="1" customWidth="1"/>
    <col min="11268" max="11268" width="23.28515625" style="1" customWidth="1"/>
    <col min="11269" max="11269" width="21.5703125" style="1" customWidth="1"/>
    <col min="11270" max="11270" width="33.140625" style="1" bestFit="1" customWidth="1"/>
    <col min="11271" max="11271" width="18.140625" style="1" customWidth="1"/>
    <col min="11272" max="11272" width="11.140625" style="1" customWidth="1"/>
    <col min="11273" max="11273" width="13.5703125" style="1" customWidth="1"/>
    <col min="11274" max="11274" width="10.85546875" style="1" customWidth="1"/>
    <col min="11275" max="11275" width="11.42578125" style="1" customWidth="1"/>
    <col min="11276" max="11276" width="11.85546875" style="1" customWidth="1"/>
    <col min="11277" max="11277" width="13.7109375" style="1" customWidth="1"/>
    <col min="11278" max="11278" width="14.42578125" style="1" customWidth="1"/>
    <col min="11279" max="11279" width="22.28515625" style="1" customWidth="1"/>
    <col min="11280" max="11280" width="11.42578125" style="1"/>
    <col min="11281" max="11281" width="26.5703125" style="1" customWidth="1"/>
    <col min="11282" max="11520" width="11.42578125" style="1"/>
    <col min="11521" max="11521" width="4.28515625" style="1" customWidth="1"/>
    <col min="11522" max="11522" width="46.5703125" style="1" customWidth="1"/>
    <col min="11523" max="11523" width="34.5703125" style="1" customWidth="1"/>
    <col min="11524" max="11524" width="23.28515625" style="1" customWidth="1"/>
    <col min="11525" max="11525" width="21.5703125" style="1" customWidth="1"/>
    <col min="11526" max="11526" width="33.140625" style="1" bestFit="1" customWidth="1"/>
    <col min="11527" max="11527" width="18.140625" style="1" customWidth="1"/>
    <col min="11528" max="11528" width="11.140625" style="1" customWidth="1"/>
    <col min="11529" max="11529" width="13.5703125" style="1" customWidth="1"/>
    <col min="11530" max="11530" width="10.85546875" style="1" customWidth="1"/>
    <col min="11531" max="11531" width="11.42578125" style="1" customWidth="1"/>
    <col min="11532" max="11532" width="11.85546875" style="1" customWidth="1"/>
    <col min="11533" max="11533" width="13.7109375" style="1" customWidth="1"/>
    <col min="11534" max="11534" width="14.42578125" style="1" customWidth="1"/>
    <col min="11535" max="11535" width="22.28515625" style="1" customWidth="1"/>
    <col min="11536" max="11536" width="11.42578125" style="1"/>
    <col min="11537" max="11537" width="26.5703125" style="1" customWidth="1"/>
    <col min="11538" max="11776" width="11.42578125" style="1"/>
    <col min="11777" max="11777" width="4.28515625" style="1" customWidth="1"/>
    <col min="11778" max="11778" width="46.5703125" style="1" customWidth="1"/>
    <col min="11779" max="11779" width="34.5703125" style="1" customWidth="1"/>
    <col min="11780" max="11780" width="23.28515625" style="1" customWidth="1"/>
    <col min="11781" max="11781" width="21.5703125" style="1" customWidth="1"/>
    <col min="11782" max="11782" width="33.140625" style="1" bestFit="1" customWidth="1"/>
    <col min="11783" max="11783" width="18.140625" style="1" customWidth="1"/>
    <col min="11784" max="11784" width="11.140625" style="1" customWidth="1"/>
    <col min="11785" max="11785" width="13.5703125" style="1" customWidth="1"/>
    <col min="11786" max="11786" width="10.85546875" style="1" customWidth="1"/>
    <col min="11787" max="11787" width="11.42578125" style="1" customWidth="1"/>
    <col min="11788" max="11788" width="11.85546875" style="1" customWidth="1"/>
    <col min="11789" max="11789" width="13.7109375" style="1" customWidth="1"/>
    <col min="11790" max="11790" width="14.42578125" style="1" customWidth="1"/>
    <col min="11791" max="11791" width="22.28515625" style="1" customWidth="1"/>
    <col min="11792" max="11792" width="11.42578125" style="1"/>
    <col min="11793" max="11793" width="26.5703125" style="1" customWidth="1"/>
    <col min="11794" max="12032" width="11.42578125" style="1"/>
    <col min="12033" max="12033" width="4.28515625" style="1" customWidth="1"/>
    <col min="12034" max="12034" width="46.5703125" style="1" customWidth="1"/>
    <col min="12035" max="12035" width="34.5703125" style="1" customWidth="1"/>
    <col min="12036" max="12036" width="23.28515625" style="1" customWidth="1"/>
    <col min="12037" max="12037" width="21.5703125" style="1" customWidth="1"/>
    <col min="12038" max="12038" width="33.140625" style="1" bestFit="1" customWidth="1"/>
    <col min="12039" max="12039" width="18.140625" style="1" customWidth="1"/>
    <col min="12040" max="12040" width="11.140625" style="1" customWidth="1"/>
    <col min="12041" max="12041" width="13.5703125" style="1" customWidth="1"/>
    <col min="12042" max="12042" width="10.85546875" style="1" customWidth="1"/>
    <col min="12043" max="12043" width="11.42578125" style="1" customWidth="1"/>
    <col min="12044" max="12044" width="11.85546875" style="1" customWidth="1"/>
    <col min="12045" max="12045" width="13.7109375" style="1" customWidth="1"/>
    <col min="12046" max="12046" width="14.42578125" style="1" customWidth="1"/>
    <col min="12047" max="12047" width="22.28515625" style="1" customWidth="1"/>
    <col min="12048" max="12048" width="11.42578125" style="1"/>
    <col min="12049" max="12049" width="26.5703125" style="1" customWidth="1"/>
    <col min="12050" max="12288" width="11.42578125" style="1"/>
    <col min="12289" max="12289" width="4.28515625" style="1" customWidth="1"/>
    <col min="12290" max="12290" width="46.5703125" style="1" customWidth="1"/>
    <col min="12291" max="12291" width="34.5703125" style="1" customWidth="1"/>
    <col min="12292" max="12292" width="23.28515625" style="1" customWidth="1"/>
    <col min="12293" max="12293" width="21.5703125" style="1" customWidth="1"/>
    <col min="12294" max="12294" width="33.140625" style="1" bestFit="1" customWidth="1"/>
    <col min="12295" max="12295" width="18.140625" style="1" customWidth="1"/>
    <col min="12296" max="12296" width="11.140625" style="1" customWidth="1"/>
    <col min="12297" max="12297" width="13.5703125" style="1" customWidth="1"/>
    <col min="12298" max="12298" width="10.85546875" style="1" customWidth="1"/>
    <col min="12299" max="12299" width="11.42578125" style="1" customWidth="1"/>
    <col min="12300" max="12300" width="11.85546875" style="1" customWidth="1"/>
    <col min="12301" max="12301" width="13.7109375" style="1" customWidth="1"/>
    <col min="12302" max="12302" width="14.42578125" style="1" customWidth="1"/>
    <col min="12303" max="12303" width="22.28515625" style="1" customWidth="1"/>
    <col min="12304" max="12304" width="11.42578125" style="1"/>
    <col min="12305" max="12305" width="26.5703125" style="1" customWidth="1"/>
    <col min="12306" max="12544" width="11.42578125" style="1"/>
    <col min="12545" max="12545" width="4.28515625" style="1" customWidth="1"/>
    <col min="12546" max="12546" width="46.5703125" style="1" customWidth="1"/>
    <col min="12547" max="12547" width="34.5703125" style="1" customWidth="1"/>
    <col min="12548" max="12548" width="23.28515625" style="1" customWidth="1"/>
    <col min="12549" max="12549" width="21.5703125" style="1" customWidth="1"/>
    <col min="12550" max="12550" width="33.140625" style="1" bestFit="1" customWidth="1"/>
    <col min="12551" max="12551" width="18.140625" style="1" customWidth="1"/>
    <col min="12552" max="12552" width="11.140625" style="1" customWidth="1"/>
    <col min="12553" max="12553" width="13.5703125" style="1" customWidth="1"/>
    <col min="12554" max="12554" width="10.85546875" style="1" customWidth="1"/>
    <col min="12555" max="12555" width="11.42578125" style="1" customWidth="1"/>
    <col min="12556" max="12556" width="11.85546875" style="1" customWidth="1"/>
    <col min="12557" max="12557" width="13.7109375" style="1" customWidth="1"/>
    <col min="12558" max="12558" width="14.42578125" style="1" customWidth="1"/>
    <col min="12559" max="12559" width="22.28515625" style="1" customWidth="1"/>
    <col min="12560" max="12560" width="11.42578125" style="1"/>
    <col min="12561" max="12561" width="26.5703125" style="1" customWidth="1"/>
    <col min="12562" max="12800" width="11.42578125" style="1"/>
    <col min="12801" max="12801" width="4.28515625" style="1" customWidth="1"/>
    <col min="12802" max="12802" width="46.5703125" style="1" customWidth="1"/>
    <col min="12803" max="12803" width="34.5703125" style="1" customWidth="1"/>
    <col min="12804" max="12804" width="23.28515625" style="1" customWidth="1"/>
    <col min="12805" max="12805" width="21.5703125" style="1" customWidth="1"/>
    <col min="12806" max="12806" width="33.140625" style="1" bestFit="1" customWidth="1"/>
    <col min="12807" max="12807" width="18.140625" style="1" customWidth="1"/>
    <col min="12808" max="12808" width="11.140625" style="1" customWidth="1"/>
    <col min="12809" max="12809" width="13.5703125" style="1" customWidth="1"/>
    <col min="12810" max="12810" width="10.85546875" style="1" customWidth="1"/>
    <col min="12811" max="12811" width="11.42578125" style="1" customWidth="1"/>
    <col min="12812" max="12812" width="11.85546875" style="1" customWidth="1"/>
    <col min="12813" max="12813" width="13.7109375" style="1" customWidth="1"/>
    <col min="12814" max="12814" width="14.42578125" style="1" customWidth="1"/>
    <col min="12815" max="12815" width="22.28515625" style="1" customWidth="1"/>
    <col min="12816" max="12816" width="11.42578125" style="1"/>
    <col min="12817" max="12817" width="26.5703125" style="1" customWidth="1"/>
    <col min="12818" max="13056" width="11.42578125" style="1"/>
    <col min="13057" max="13057" width="4.28515625" style="1" customWidth="1"/>
    <col min="13058" max="13058" width="46.5703125" style="1" customWidth="1"/>
    <col min="13059" max="13059" width="34.5703125" style="1" customWidth="1"/>
    <col min="13060" max="13060" width="23.28515625" style="1" customWidth="1"/>
    <col min="13061" max="13061" width="21.5703125" style="1" customWidth="1"/>
    <col min="13062" max="13062" width="33.140625" style="1" bestFit="1" customWidth="1"/>
    <col min="13063" max="13063" width="18.140625" style="1" customWidth="1"/>
    <col min="13064" max="13064" width="11.140625" style="1" customWidth="1"/>
    <col min="13065" max="13065" width="13.5703125" style="1" customWidth="1"/>
    <col min="13066" max="13066" width="10.85546875" style="1" customWidth="1"/>
    <col min="13067" max="13067" width="11.42578125" style="1" customWidth="1"/>
    <col min="13068" max="13068" width="11.85546875" style="1" customWidth="1"/>
    <col min="13069" max="13069" width="13.7109375" style="1" customWidth="1"/>
    <col min="13070" max="13070" width="14.42578125" style="1" customWidth="1"/>
    <col min="13071" max="13071" width="22.28515625" style="1" customWidth="1"/>
    <col min="13072" max="13072" width="11.42578125" style="1"/>
    <col min="13073" max="13073" width="26.5703125" style="1" customWidth="1"/>
    <col min="13074" max="13312" width="11.42578125" style="1"/>
    <col min="13313" max="13313" width="4.28515625" style="1" customWidth="1"/>
    <col min="13314" max="13314" width="46.5703125" style="1" customWidth="1"/>
    <col min="13315" max="13315" width="34.5703125" style="1" customWidth="1"/>
    <col min="13316" max="13316" width="23.28515625" style="1" customWidth="1"/>
    <col min="13317" max="13317" width="21.5703125" style="1" customWidth="1"/>
    <col min="13318" max="13318" width="33.140625" style="1" bestFit="1" customWidth="1"/>
    <col min="13319" max="13319" width="18.140625" style="1" customWidth="1"/>
    <col min="13320" max="13320" width="11.140625" style="1" customWidth="1"/>
    <col min="13321" max="13321" width="13.5703125" style="1" customWidth="1"/>
    <col min="13322" max="13322" width="10.85546875" style="1" customWidth="1"/>
    <col min="13323" max="13323" width="11.42578125" style="1" customWidth="1"/>
    <col min="13324" max="13324" width="11.85546875" style="1" customWidth="1"/>
    <col min="13325" max="13325" width="13.7109375" style="1" customWidth="1"/>
    <col min="13326" max="13326" width="14.42578125" style="1" customWidth="1"/>
    <col min="13327" max="13327" width="22.28515625" style="1" customWidth="1"/>
    <col min="13328" max="13328" width="11.42578125" style="1"/>
    <col min="13329" max="13329" width="26.5703125" style="1" customWidth="1"/>
    <col min="13330" max="13568" width="11.42578125" style="1"/>
    <col min="13569" max="13569" width="4.28515625" style="1" customWidth="1"/>
    <col min="13570" max="13570" width="46.5703125" style="1" customWidth="1"/>
    <col min="13571" max="13571" width="34.5703125" style="1" customWidth="1"/>
    <col min="13572" max="13572" width="23.28515625" style="1" customWidth="1"/>
    <col min="13573" max="13573" width="21.5703125" style="1" customWidth="1"/>
    <col min="13574" max="13574" width="33.140625" style="1" bestFit="1" customWidth="1"/>
    <col min="13575" max="13575" width="18.140625" style="1" customWidth="1"/>
    <col min="13576" max="13576" width="11.140625" style="1" customWidth="1"/>
    <col min="13577" max="13577" width="13.5703125" style="1" customWidth="1"/>
    <col min="13578" max="13578" width="10.85546875" style="1" customWidth="1"/>
    <col min="13579" max="13579" width="11.42578125" style="1" customWidth="1"/>
    <col min="13580" max="13580" width="11.85546875" style="1" customWidth="1"/>
    <col min="13581" max="13581" width="13.7109375" style="1" customWidth="1"/>
    <col min="13582" max="13582" width="14.42578125" style="1" customWidth="1"/>
    <col min="13583" max="13583" width="22.28515625" style="1" customWidth="1"/>
    <col min="13584" max="13584" width="11.42578125" style="1"/>
    <col min="13585" max="13585" width="26.5703125" style="1" customWidth="1"/>
    <col min="13586" max="13824" width="11.42578125" style="1"/>
    <col min="13825" max="13825" width="4.28515625" style="1" customWidth="1"/>
    <col min="13826" max="13826" width="46.5703125" style="1" customWidth="1"/>
    <col min="13827" max="13827" width="34.5703125" style="1" customWidth="1"/>
    <col min="13828" max="13828" width="23.28515625" style="1" customWidth="1"/>
    <col min="13829" max="13829" width="21.5703125" style="1" customWidth="1"/>
    <col min="13830" max="13830" width="33.140625" style="1" bestFit="1" customWidth="1"/>
    <col min="13831" max="13831" width="18.140625" style="1" customWidth="1"/>
    <col min="13832" max="13832" width="11.140625" style="1" customWidth="1"/>
    <col min="13833" max="13833" width="13.5703125" style="1" customWidth="1"/>
    <col min="13834" max="13834" width="10.85546875" style="1" customWidth="1"/>
    <col min="13835" max="13835" width="11.42578125" style="1" customWidth="1"/>
    <col min="13836" max="13836" width="11.85546875" style="1" customWidth="1"/>
    <col min="13837" max="13837" width="13.7109375" style="1" customWidth="1"/>
    <col min="13838" max="13838" width="14.42578125" style="1" customWidth="1"/>
    <col min="13839" max="13839" width="22.28515625" style="1" customWidth="1"/>
    <col min="13840" max="13840" width="11.42578125" style="1"/>
    <col min="13841" max="13841" width="26.5703125" style="1" customWidth="1"/>
    <col min="13842" max="14080" width="11.42578125" style="1"/>
    <col min="14081" max="14081" width="4.28515625" style="1" customWidth="1"/>
    <col min="14082" max="14082" width="46.5703125" style="1" customWidth="1"/>
    <col min="14083" max="14083" width="34.5703125" style="1" customWidth="1"/>
    <col min="14084" max="14084" width="23.28515625" style="1" customWidth="1"/>
    <col min="14085" max="14085" width="21.5703125" style="1" customWidth="1"/>
    <col min="14086" max="14086" width="33.140625" style="1" bestFit="1" customWidth="1"/>
    <col min="14087" max="14087" width="18.140625" style="1" customWidth="1"/>
    <col min="14088" max="14088" width="11.140625" style="1" customWidth="1"/>
    <col min="14089" max="14089" width="13.5703125" style="1" customWidth="1"/>
    <col min="14090" max="14090" width="10.85546875" style="1" customWidth="1"/>
    <col min="14091" max="14091" width="11.42578125" style="1" customWidth="1"/>
    <col min="14092" max="14092" width="11.85546875" style="1" customWidth="1"/>
    <col min="14093" max="14093" width="13.7109375" style="1" customWidth="1"/>
    <col min="14094" max="14094" width="14.42578125" style="1" customWidth="1"/>
    <col min="14095" max="14095" width="22.28515625" style="1" customWidth="1"/>
    <col min="14096" max="14096" width="11.42578125" style="1"/>
    <col min="14097" max="14097" width="26.5703125" style="1" customWidth="1"/>
    <col min="14098" max="14336" width="11.42578125" style="1"/>
    <col min="14337" max="14337" width="4.28515625" style="1" customWidth="1"/>
    <col min="14338" max="14338" width="46.5703125" style="1" customWidth="1"/>
    <col min="14339" max="14339" width="34.5703125" style="1" customWidth="1"/>
    <col min="14340" max="14340" width="23.28515625" style="1" customWidth="1"/>
    <col min="14341" max="14341" width="21.5703125" style="1" customWidth="1"/>
    <col min="14342" max="14342" width="33.140625" style="1" bestFit="1" customWidth="1"/>
    <col min="14343" max="14343" width="18.140625" style="1" customWidth="1"/>
    <col min="14344" max="14344" width="11.140625" style="1" customWidth="1"/>
    <col min="14345" max="14345" width="13.5703125" style="1" customWidth="1"/>
    <col min="14346" max="14346" width="10.85546875" style="1" customWidth="1"/>
    <col min="14347" max="14347" width="11.42578125" style="1" customWidth="1"/>
    <col min="14348" max="14348" width="11.85546875" style="1" customWidth="1"/>
    <col min="14349" max="14349" width="13.7109375" style="1" customWidth="1"/>
    <col min="14350" max="14350" width="14.42578125" style="1" customWidth="1"/>
    <col min="14351" max="14351" width="22.28515625" style="1" customWidth="1"/>
    <col min="14352" max="14352" width="11.42578125" style="1"/>
    <col min="14353" max="14353" width="26.5703125" style="1" customWidth="1"/>
    <col min="14354" max="14592" width="11.42578125" style="1"/>
    <col min="14593" max="14593" width="4.28515625" style="1" customWidth="1"/>
    <col min="14594" max="14594" width="46.5703125" style="1" customWidth="1"/>
    <col min="14595" max="14595" width="34.5703125" style="1" customWidth="1"/>
    <col min="14596" max="14596" width="23.28515625" style="1" customWidth="1"/>
    <col min="14597" max="14597" width="21.5703125" style="1" customWidth="1"/>
    <col min="14598" max="14598" width="33.140625" style="1" bestFit="1" customWidth="1"/>
    <col min="14599" max="14599" width="18.140625" style="1" customWidth="1"/>
    <col min="14600" max="14600" width="11.140625" style="1" customWidth="1"/>
    <col min="14601" max="14601" width="13.5703125" style="1" customWidth="1"/>
    <col min="14602" max="14602" width="10.85546875" style="1" customWidth="1"/>
    <col min="14603" max="14603" width="11.42578125" style="1" customWidth="1"/>
    <col min="14604" max="14604" width="11.85546875" style="1" customWidth="1"/>
    <col min="14605" max="14605" width="13.7109375" style="1" customWidth="1"/>
    <col min="14606" max="14606" width="14.42578125" style="1" customWidth="1"/>
    <col min="14607" max="14607" width="22.28515625" style="1" customWidth="1"/>
    <col min="14608" max="14608" width="11.42578125" style="1"/>
    <col min="14609" max="14609" width="26.5703125" style="1" customWidth="1"/>
    <col min="14610" max="14848" width="11.42578125" style="1"/>
    <col min="14849" max="14849" width="4.28515625" style="1" customWidth="1"/>
    <col min="14850" max="14850" width="46.5703125" style="1" customWidth="1"/>
    <col min="14851" max="14851" width="34.5703125" style="1" customWidth="1"/>
    <col min="14852" max="14852" width="23.28515625" style="1" customWidth="1"/>
    <col min="14853" max="14853" width="21.5703125" style="1" customWidth="1"/>
    <col min="14854" max="14854" width="33.140625" style="1" bestFit="1" customWidth="1"/>
    <col min="14855" max="14855" width="18.140625" style="1" customWidth="1"/>
    <col min="14856" max="14856" width="11.140625" style="1" customWidth="1"/>
    <col min="14857" max="14857" width="13.5703125" style="1" customWidth="1"/>
    <col min="14858" max="14858" width="10.85546875" style="1" customWidth="1"/>
    <col min="14859" max="14859" width="11.42578125" style="1" customWidth="1"/>
    <col min="14860" max="14860" width="11.85546875" style="1" customWidth="1"/>
    <col min="14861" max="14861" width="13.7109375" style="1" customWidth="1"/>
    <col min="14862" max="14862" width="14.42578125" style="1" customWidth="1"/>
    <col min="14863" max="14863" width="22.28515625" style="1" customWidth="1"/>
    <col min="14864" max="14864" width="11.42578125" style="1"/>
    <col min="14865" max="14865" width="26.5703125" style="1" customWidth="1"/>
    <col min="14866" max="15104" width="11.42578125" style="1"/>
    <col min="15105" max="15105" width="4.28515625" style="1" customWidth="1"/>
    <col min="15106" max="15106" width="46.5703125" style="1" customWidth="1"/>
    <col min="15107" max="15107" width="34.5703125" style="1" customWidth="1"/>
    <col min="15108" max="15108" width="23.28515625" style="1" customWidth="1"/>
    <col min="15109" max="15109" width="21.5703125" style="1" customWidth="1"/>
    <col min="15110" max="15110" width="33.140625" style="1" bestFit="1" customWidth="1"/>
    <col min="15111" max="15111" width="18.140625" style="1" customWidth="1"/>
    <col min="15112" max="15112" width="11.140625" style="1" customWidth="1"/>
    <col min="15113" max="15113" width="13.5703125" style="1" customWidth="1"/>
    <col min="15114" max="15114" width="10.85546875" style="1" customWidth="1"/>
    <col min="15115" max="15115" width="11.42578125" style="1" customWidth="1"/>
    <col min="15116" max="15116" width="11.85546875" style="1" customWidth="1"/>
    <col min="15117" max="15117" width="13.7109375" style="1" customWidth="1"/>
    <col min="15118" max="15118" width="14.42578125" style="1" customWidth="1"/>
    <col min="15119" max="15119" width="22.28515625" style="1" customWidth="1"/>
    <col min="15120" max="15120" width="11.42578125" style="1"/>
    <col min="15121" max="15121" width="26.5703125" style="1" customWidth="1"/>
    <col min="15122" max="15360" width="11.42578125" style="1"/>
    <col min="15361" max="15361" width="4.28515625" style="1" customWidth="1"/>
    <col min="15362" max="15362" width="46.5703125" style="1" customWidth="1"/>
    <col min="15363" max="15363" width="34.5703125" style="1" customWidth="1"/>
    <col min="15364" max="15364" width="23.28515625" style="1" customWidth="1"/>
    <col min="15365" max="15365" width="21.5703125" style="1" customWidth="1"/>
    <col min="15366" max="15366" width="33.140625" style="1" bestFit="1" customWidth="1"/>
    <col min="15367" max="15367" width="18.140625" style="1" customWidth="1"/>
    <col min="15368" max="15368" width="11.140625" style="1" customWidth="1"/>
    <col min="15369" max="15369" width="13.5703125" style="1" customWidth="1"/>
    <col min="15370" max="15370" width="10.85546875" style="1" customWidth="1"/>
    <col min="15371" max="15371" width="11.42578125" style="1" customWidth="1"/>
    <col min="15372" max="15372" width="11.85546875" style="1" customWidth="1"/>
    <col min="15373" max="15373" width="13.7109375" style="1" customWidth="1"/>
    <col min="15374" max="15374" width="14.42578125" style="1" customWidth="1"/>
    <col min="15375" max="15375" width="22.28515625" style="1" customWidth="1"/>
    <col min="15376" max="15376" width="11.42578125" style="1"/>
    <col min="15377" max="15377" width="26.5703125" style="1" customWidth="1"/>
    <col min="15378" max="15616" width="11.42578125" style="1"/>
    <col min="15617" max="15617" width="4.28515625" style="1" customWidth="1"/>
    <col min="15618" max="15618" width="46.5703125" style="1" customWidth="1"/>
    <col min="15619" max="15619" width="34.5703125" style="1" customWidth="1"/>
    <col min="15620" max="15620" width="23.28515625" style="1" customWidth="1"/>
    <col min="15621" max="15621" width="21.5703125" style="1" customWidth="1"/>
    <col min="15622" max="15622" width="33.140625" style="1" bestFit="1" customWidth="1"/>
    <col min="15623" max="15623" width="18.140625" style="1" customWidth="1"/>
    <col min="15624" max="15624" width="11.140625" style="1" customWidth="1"/>
    <col min="15625" max="15625" width="13.5703125" style="1" customWidth="1"/>
    <col min="15626" max="15626" width="10.85546875" style="1" customWidth="1"/>
    <col min="15627" max="15627" width="11.42578125" style="1" customWidth="1"/>
    <col min="15628" max="15628" width="11.85546875" style="1" customWidth="1"/>
    <col min="15629" max="15629" width="13.7109375" style="1" customWidth="1"/>
    <col min="15630" max="15630" width="14.42578125" style="1" customWidth="1"/>
    <col min="15631" max="15631" width="22.28515625" style="1" customWidth="1"/>
    <col min="15632" max="15632" width="11.42578125" style="1"/>
    <col min="15633" max="15633" width="26.5703125" style="1" customWidth="1"/>
    <col min="15634" max="15872" width="11.42578125" style="1"/>
    <col min="15873" max="15873" width="4.28515625" style="1" customWidth="1"/>
    <col min="15874" max="15874" width="46.5703125" style="1" customWidth="1"/>
    <col min="15875" max="15875" width="34.5703125" style="1" customWidth="1"/>
    <col min="15876" max="15876" width="23.28515625" style="1" customWidth="1"/>
    <col min="15877" max="15877" width="21.5703125" style="1" customWidth="1"/>
    <col min="15878" max="15878" width="33.140625" style="1" bestFit="1" customWidth="1"/>
    <col min="15879" max="15879" width="18.140625" style="1" customWidth="1"/>
    <col min="15880" max="15880" width="11.140625" style="1" customWidth="1"/>
    <col min="15881" max="15881" width="13.5703125" style="1" customWidth="1"/>
    <col min="15882" max="15882" width="10.85546875" style="1" customWidth="1"/>
    <col min="15883" max="15883" width="11.42578125" style="1" customWidth="1"/>
    <col min="15884" max="15884" width="11.85546875" style="1" customWidth="1"/>
    <col min="15885" max="15885" width="13.7109375" style="1" customWidth="1"/>
    <col min="15886" max="15886" width="14.42578125" style="1" customWidth="1"/>
    <col min="15887" max="15887" width="22.28515625" style="1" customWidth="1"/>
    <col min="15888" max="15888" width="11.42578125" style="1"/>
    <col min="15889" max="15889" width="26.5703125" style="1" customWidth="1"/>
    <col min="15890" max="16128" width="11.42578125" style="1"/>
    <col min="16129" max="16129" width="4.28515625" style="1" customWidth="1"/>
    <col min="16130" max="16130" width="46.5703125" style="1" customWidth="1"/>
    <col min="16131" max="16131" width="34.5703125" style="1" customWidth="1"/>
    <col min="16132" max="16132" width="23.28515625" style="1" customWidth="1"/>
    <col min="16133" max="16133" width="21.5703125" style="1" customWidth="1"/>
    <col min="16134" max="16134" width="33.140625" style="1" bestFit="1" customWidth="1"/>
    <col min="16135" max="16135" width="18.140625" style="1" customWidth="1"/>
    <col min="16136" max="16136" width="11.140625" style="1" customWidth="1"/>
    <col min="16137" max="16137" width="13.5703125" style="1" customWidth="1"/>
    <col min="16138" max="16138" width="10.85546875" style="1" customWidth="1"/>
    <col min="16139" max="16139" width="11.42578125" style="1" customWidth="1"/>
    <col min="16140" max="16140" width="11.85546875" style="1" customWidth="1"/>
    <col min="16141" max="16141" width="13.7109375" style="1" customWidth="1"/>
    <col min="16142" max="16142" width="14.42578125" style="1" customWidth="1"/>
    <col min="16143" max="16143" width="22.28515625" style="1" customWidth="1"/>
    <col min="16144" max="16144" width="11.42578125" style="1"/>
    <col min="16145" max="16145" width="26.5703125" style="1" customWidth="1"/>
    <col min="16146" max="16384" width="11.42578125" style="1"/>
  </cols>
  <sheetData>
    <row r="1" spans="1:15" ht="72.75" customHeight="1" x14ac:dyDescent="0.25"/>
    <row r="2" spans="1:15" x14ac:dyDescent="0.25">
      <c r="B2" s="51" t="s">
        <v>1</v>
      </c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</row>
    <row r="3" spans="1:15" x14ac:dyDescent="0.25">
      <c r="B3" s="51" t="s">
        <v>2</v>
      </c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</row>
    <row r="4" spans="1:15" ht="15.75" x14ac:dyDescent="0.25">
      <c r="B4" s="54" t="s">
        <v>3</v>
      </c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</row>
    <row r="5" spans="1:15" ht="21" x14ac:dyDescent="0.35">
      <c r="A5" s="55" t="s">
        <v>1519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</row>
    <row r="6" spans="1:15" ht="30" x14ac:dyDescent="0.25">
      <c r="D6" s="18" t="s">
        <v>4</v>
      </c>
      <c r="E6" s="19" t="s">
        <v>5</v>
      </c>
      <c r="F6" s="19" t="s">
        <v>6</v>
      </c>
      <c r="G6" s="13"/>
      <c r="H6" s="13" t="s">
        <v>9</v>
      </c>
      <c r="I6" s="13"/>
      <c r="K6" s="13"/>
      <c r="L6" s="13"/>
      <c r="M6" s="13"/>
      <c r="N6" s="13"/>
      <c r="O6" s="13"/>
    </row>
    <row r="7" spans="1:15" ht="29.25" customHeight="1" x14ac:dyDescent="0.25">
      <c r="A7" s="4" t="s">
        <v>887</v>
      </c>
      <c r="B7" s="4" t="s">
        <v>11</v>
      </c>
      <c r="C7" s="4" t="s">
        <v>12</v>
      </c>
      <c r="D7" s="4" t="s">
        <v>13</v>
      </c>
      <c r="E7" s="4" t="s">
        <v>14</v>
      </c>
      <c r="F7" s="5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30" x14ac:dyDescent="0.25">
      <c r="A8" s="1">
        <v>1</v>
      </c>
      <c r="B8" s="1" t="s">
        <v>1077</v>
      </c>
      <c r="C8" s="1" t="s">
        <v>1078</v>
      </c>
      <c r="D8" s="1" t="s">
        <v>1069</v>
      </c>
      <c r="E8" s="13" t="s">
        <v>893</v>
      </c>
      <c r="F8" s="13" t="s">
        <v>29</v>
      </c>
      <c r="G8" s="14">
        <v>35000</v>
      </c>
      <c r="H8">
        <v>0</v>
      </c>
      <c r="I8" s="14">
        <f t="shared" ref="I8:I67" si="0">+G8+H8</f>
        <v>35000</v>
      </c>
      <c r="J8">
        <f t="shared" ref="J8:J67" si="1">+I8*2.87%</f>
        <v>1004.5</v>
      </c>
      <c r="K8" s="7">
        <v>0</v>
      </c>
      <c r="L8">
        <f t="shared" ref="L8:L67" si="2">+I8*3.04%</f>
        <v>1064</v>
      </c>
      <c r="M8">
        <f>400+25</f>
        <v>425</v>
      </c>
      <c r="N8" s="7">
        <f t="shared" ref="N8:N46" si="3">+J8+K8+L8+M8</f>
        <v>2493.5</v>
      </c>
      <c r="O8" s="14">
        <f>+I8-N8</f>
        <v>32506.5</v>
      </c>
    </row>
    <row r="9" spans="1:15" ht="30" x14ac:dyDescent="0.25">
      <c r="A9" s="1">
        <v>2</v>
      </c>
      <c r="B9" s="1" t="s">
        <v>1079</v>
      </c>
      <c r="C9" s="1" t="s">
        <v>292</v>
      </c>
      <c r="D9" s="1" t="s">
        <v>186</v>
      </c>
      <c r="E9" s="46" t="s">
        <v>1366</v>
      </c>
      <c r="F9" s="13" t="s">
        <v>29</v>
      </c>
      <c r="G9" s="14">
        <v>50000</v>
      </c>
      <c r="H9">
        <v>0</v>
      </c>
      <c r="I9" s="14">
        <f t="shared" si="0"/>
        <v>50000</v>
      </c>
      <c r="J9">
        <f>+I9*2.87%</f>
        <v>1435</v>
      </c>
      <c r="K9" s="7">
        <v>1854</v>
      </c>
      <c r="L9">
        <f>+I9*3.04%</f>
        <v>1520</v>
      </c>
      <c r="M9">
        <f>1659+25</f>
        <v>1684</v>
      </c>
      <c r="N9" s="7">
        <f t="shared" si="3"/>
        <v>6493</v>
      </c>
      <c r="O9" s="14">
        <f t="shared" ref="O9:O67" si="4">+I9-N9</f>
        <v>43507</v>
      </c>
    </row>
    <row r="10" spans="1:15" ht="30" x14ac:dyDescent="0.25">
      <c r="A10" s="1">
        <v>3</v>
      </c>
      <c r="B10" s="1" t="s">
        <v>1080</v>
      </c>
      <c r="C10" s="1" t="s">
        <v>1078</v>
      </c>
      <c r="D10" s="1" t="s">
        <v>1081</v>
      </c>
      <c r="E10" s="13" t="s">
        <v>893</v>
      </c>
      <c r="F10" s="13" t="s">
        <v>29</v>
      </c>
      <c r="G10" s="14">
        <v>35000</v>
      </c>
      <c r="H10">
        <v>0</v>
      </c>
      <c r="I10" s="14">
        <f t="shared" si="0"/>
        <v>35000</v>
      </c>
      <c r="J10">
        <f t="shared" si="1"/>
        <v>1004.5</v>
      </c>
      <c r="K10" s="7">
        <v>0</v>
      </c>
      <c r="L10">
        <f t="shared" si="2"/>
        <v>1064</v>
      </c>
      <c r="M10">
        <v>25</v>
      </c>
      <c r="N10" s="7">
        <f t="shared" si="3"/>
        <v>2093.5</v>
      </c>
      <c r="O10" s="14">
        <f t="shared" si="4"/>
        <v>32906.5</v>
      </c>
    </row>
    <row r="11" spans="1:15" ht="30" x14ac:dyDescent="0.25">
      <c r="A11" s="1">
        <v>4</v>
      </c>
      <c r="B11" s="1" t="s">
        <v>1082</v>
      </c>
      <c r="C11" s="1" t="s">
        <v>1078</v>
      </c>
      <c r="D11" s="1" t="s">
        <v>1083</v>
      </c>
      <c r="E11" s="46" t="s">
        <v>1366</v>
      </c>
      <c r="F11" s="13" t="s">
        <v>29</v>
      </c>
      <c r="G11" s="14">
        <v>20000</v>
      </c>
      <c r="H11">
        <v>0</v>
      </c>
      <c r="I11" s="14">
        <f t="shared" si="0"/>
        <v>20000</v>
      </c>
      <c r="J11">
        <f>+I11*2.87%</f>
        <v>574</v>
      </c>
      <c r="K11" s="7">
        <v>0</v>
      </c>
      <c r="L11">
        <f>+I11*3.04%</f>
        <v>608</v>
      </c>
      <c r="M11">
        <v>25</v>
      </c>
      <c r="N11" s="7">
        <f>+J11+K11+L11+M11</f>
        <v>1207</v>
      </c>
      <c r="O11" s="14">
        <f>+I11-N11</f>
        <v>18793</v>
      </c>
    </row>
    <row r="12" spans="1:15" ht="30" x14ac:dyDescent="0.25">
      <c r="A12" s="1">
        <v>5</v>
      </c>
      <c r="B12" s="1" t="s">
        <v>1084</v>
      </c>
      <c r="C12" s="1" t="s">
        <v>1085</v>
      </c>
      <c r="D12" s="1" t="s">
        <v>1086</v>
      </c>
      <c r="E12" s="13" t="s">
        <v>893</v>
      </c>
      <c r="F12" s="13" t="s">
        <v>37</v>
      </c>
      <c r="G12" s="14">
        <v>50000</v>
      </c>
      <c r="H12">
        <v>0</v>
      </c>
      <c r="I12" s="14">
        <f t="shared" si="0"/>
        <v>50000</v>
      </c>
      <c r="J12">
        <f t="shared" si="1"/>
        <v>1435</v>
      </c>
      <c r="K12" s="7">
        <v>1854</v>
      </c>
      <c r="L12">
        <f t="shared" si="2"/>
        <v>1520</v>
      </c>
      <c r="M12">
        <v>25</v>
      </c>
      <c r="N12" s="7">
        <f t="shared" si="3"/>
        <v>4834</v>
      </c>
      <c r="O12" s="14">
        <f t="shared" si="4"/>
        <v>45166</v>
      </c>
    </row>
    <row r="13" spans="1:15" ht="30" x14ac:dyDescent="0.25">
      <c r="A13" s="1">
        <v>6</v>
      </c>
      <c r="B13" s="1" t="s">
        <v>1087</v>
      </c>
      <c r="C13" s="1" t="s">
        <v>1088</v>
      </c>
      <c r="D13" s="1" t="s">
        <v>200</v>
      </c>
      <c r="E13" s="13" t="s">
        <v>893</v>
      </c>
      <c r="F13" s="13" t="s">
        <v>37</v>
      </c>
      <c r="G13" s="14">
        <v>35000</v>
      </c>
      <c r="H13">
        <v>0</v>
      </c>
      <c r="I13" s="14">
        <f t="shared" si="0"/>
        <v>35000</v>
      </c>
      <c r="J13">
        <f t="shared" si="1"/>
        <v>1004.5</v>
      </c>
      <c r="K13" s="7">
        <v>0</v>
      </c>
      <c r="L13">
        <f t="shared" si="2"/>
        <v>1064</v>
      </c>
      <c r="M13">
        <v>425</v>
      </c>
      <c r="N13" s="7">
        <f t="shared" si="3"/>
        <v>2493.5</v>
      </c>
      <c r="O13" s="14">
        <f t="shared" si="4"/>
        <v>32506.5</v>
      </c>
    </row>
    <row r="14" spans="1:15" ht="30" x14ac:dyDescent="0.25">
      <c r="A14" s="1">
        <v>7</v>
      </c>
      <c r="B14" s="1" t="s">
        <v>1089</v>
      </c>
      <c r="C14" s="1" t="s">
        <v>1090</v>
      </c>
      <c r="D14" s="1" t="s">
        <v>67</v>
      </c>
      <c r="E14" s="13" t="s">
        <v>893</v>
      </c>
      <c r="F14" s="13" t="s">
        <v>37</v>
      </c>
      <c r="G14" s="14">
        <v>25000</v>
      </c>
      <c r="H14">
        <v>0</v>
      </c>
      <c r="I14" s="14">
        <f t="shared" si="0"/>
        <v>25000</v>
      </c>
      <c r="J14">
        <f t="shared" si="1"/>
        <v>717.5</v>
      </c>
      <c r="K14" s="7">
        <v>0</v>
      </c>
      <c r="L14">
        <f t="shared" si="2"/>
        <v>760</v>
      </c>
      <c r="M14">
        <f>1715.46+25</f>
        <v>1740.46</v>
      </c>
      <c r="N14" s="7">
        <f t="shared" si="3"/>
        <v>3217.96</v>
      </c>
      <c r="O14" s="14">
        <f t="shared" si="4"/>
        <v>21782.04</v>
      </c>
    </row>
    <row r="15" spans="1:15" ht="30" x14ac:dyDescent="0.25">
      <c r="A15" s="1">
        <v>8</v>
      </c>
      <c r="B15" s="1" t="s">
        <v>1094</v>
      </c>
      <c r="C15" s="1" t="s">
        <v>1095</v>
      </c>
      <c r="D15" s="1" t="s">
        <v>98</v>
      </c>
      <c r="E15" s="13" t="s">
        <v>893</v>
      </c>
      <c r="F15" s="13" t="s">
        <v>29</v>
      </c>
      <c r="G15" s="14">
        <v>50000</v>
      </c>
      <c r="H15">
        <v>0</v>
      </c>
      <c r="I15" s="14">
        <f t="shared" si="0"/>
        <v>50000</v>
      </c>
      <c r="J15">
        <f t="shared" si="1"/>
        <v>1435</v>
      </c>
      <c r="K15" s="7">
        <v>1854</v>
      </c>
      <c r="L15">
        <f>+I15*3.04%</f>
        <v>1520</v>
      </c>
      <c r="M15">
        <v>425</v>
      </c>
      <c r="N15" s="7">
        <f t="shared" si="3"/>
        <v>5234</v>
      </c>
      <c r="O15" s="14">
        <f t="shared" si="4"/>
        <v>44766</v>
      </c>
    </row>
    <row r="16" spans="1:15" ht="30" x14ac:dyDescent="0.25">
      <c r="A16" s="1">
        <v>9</v>
      </c>
      <c r="B16" s="1" t="s">
        <v>1096</v>
      </c>
      <c r="C16" s="1" t="s">
        <v>1097</v>
      </c>
      <c r="D16" s="1" t="s">
        <v>98</v>
      </c>
      <c r="E16" s="13" t="s">
        <v>893</v>
      </c>
      <c r="F16" s="13" t="s">
        <v>29</v>
      </c>
      <c r="G16" s="14">
        <v>50000</v>
      </c>
      <c r="H16">
        <v>0</v>
      </c>
      <c r="I16" s="14">
        <f t="shared" si="0"/>
        <v>50000</v>
      </c>
      <c r="J16">
        <f>+I16*2.87%</f>
        <v>1435</v>
      </c>
      <c r="K16" s="7">
        <v>1854</v>
      </c>
      <c r="L16">
        <f t="shared" si="2"/>
        <v>1520</v>
      </c>
      <c r="M16">
        <f>400+25</f>
        <v>425</v>
      </c>
      <c r="N16" s="7">
        <f t="shared" si="3"/>
        <v>5234</v>
      </c>
      <c r="O16" s="14">
        <f t="shared" si="4"/>
        <v>44766</v>
      </c>
    </row>
    <row r="17" spans="1:15" ht="30" x14ac:dyDescent="0.25">
      <c r="A17" s="1">
        <v>10</v>
      </c>
      <c r="B17" s="1" t="s">
        <v>1098</v>
      </c>
      <c r="C17" s="1" t="s">
        <v>1097</v>
      </c>
      <c r="D17" s="1" t="s">
        <v>98</v>
      </c>
      <c r="E17" s="13" t="s">
        <v>893</v>
      </c>
      <c r="F17" s="13" t="s">
        <v>29</v>
      </c>
      <c r="G17" s="14">
        <v>50000</v>
      </c>
      <c r="H17">
        <v>0</v>
      </c>
      <c r="I17" s="14">
        <f t="shared" si="0"/>
        <v>50000</v>
      </c>
      <c r="J17">
        <f t="shared" si="1"/>
        <v>1435</v>
      </c>
      <c r="K17" s="7">
        <v>1854</v>
      </c>
      <c r="L17">
        <f t="shared" si="2"/>
        <v>1520</v>
      </c>
      <c r="M17">
        <v>25</v>
      </c>
      <c r="N17" s="7">
        <f t="shared" si="3"/>
        <v>4834</v>
      </c>
      <c r="O17" s="14">
        <f t="shared" si="4"/>
        <v>45166</v>
      </c>
    </row>
    <row r="18" spans="1:15" x14ac:dyDescent="0.25">
      <c r="A18" s="1">
        <v>11</v>
      </c>
      <c r="B18" s="1" t="s">
        <v>1486</v>
      </c>
      <c r="C18" s="1" t="s">
        <v>695</v>
      </c>
      <c r="D18" s="1" t="s">
        <v>1083</v>
      </c>
      <c r="E18" s="46" t="s">
        <v>1366</v>
      </c>
      <c r="F18" s="13" t="s">
        <v>29</v>
      </c>
      <c r="G18" s="14">
        <v>15000</v>
      </c>
      <c r="H18">
        <v>0</v>
      </c>
      <c r="I18" s="14">
        <f t="shared" ref="I18" si="5">+G18+H18</f>
        <v>15000</v>
      </c>
      <c r="J18">
        <f t="shared" ref="J18:J26" si="6">+I18*2.87%</f>
        <v>430.5</v>
      </c>
      <c r="K18" s="7">
        <v>0</v>
      </c>
      <c r="L18">
        <f t="shared" ref="L18:L26" si="7">+I18*3.04%</f>
        <v>456</v>
      </c>
      <c r="M18">
        <v>25</v>
      </c>
      <c r="N18" s="7">
        <f t="shared" ref="N18" si="8">+J18+K18+L18+M18</f>
        <v>911.5</v>
      </c>
      <c r="O18" s="14">
        <f t="shared" ref="O18" si="9">+I18-N18</f>
        <v>14088.5</v>
      </c>
    </row>
    <row r="19" spans="1:15" x14ac:dyDescent="0.25">
      <c r="A19" s="1">
        <v>12</v>
      </c>
      <c r="B19" s="1" t="s">
        <v>1487</v>
      </c>
      <c r="C19" s="1" t="s">
        <v>695</v>
      </c>
      <c r="D19" s="1" t="s">
        <v>1083</v>
      </c>
      <c r="E19" s="46" t="s">
        <v>1366</v>
      </c>
      <c r="F19" s="13" t="s">
        <v>29</v>
      </c>
      <c r="G19" s="14">
        <v>15000</v>
      </c>
      <c r="H19">
        <v>0</v>
      </c>
      <c r="I19" s="14">
        <f t="shared" ref="I19" si="10">+G19+H19</f>
        <v>15000</v>
      </c>
      <c r="J19">
        <f t="shared" si="6"/>
        <v>430.5</v>
      </c>
      <c r="K19" s="7">
        <v>0</v>
      </c>
      <c r="L19">
        <f t="shared" si="7"/>
        <v>456</v>
      </c>
      <c r="M19">
        <v>25</v>
      </c>
      <c r="N19" s="7">
        <f t="shared" ref="N19" si="11">+J19+K19+L19+M19</f>
        <v>911.5</v>
      </c>
      <c r="O19" s="14">
        <f t="shared" ref="O19" si="12">+I19-N19</f>
        <v>14088.5</v>
      </c>
    </row>
    <row r="20" spans="1:15" ht="30" x14ac:dyDescent="0.25">
      <c r="A20" s="1">
        <v>13</v>
      </c>
      <c r="B20" s="1" t="s">
        <v>1091</v>
      </c>
      <c r="C20" s="1" t="s">
        <v>410</v>
      </c>
      <c r="D20" s="1" t="s">
        <v>200</v>
      </c>
      <c r="E20" s="13" t="s">
        <v>893</v>
      </c>
      <c r="F20" s="13" t="s">
        <v>29</v>
      </c>
      <c r="G20" s="14">
        <v>35000</v>
      </c>
      <c r="H20">
        <v>0</v>
      </c>
      <c r="I20" s="14">
        <f>+G20+H20</f>
        <v>35000</v>
      </c>
      <c r="J20">
        <f t="shared" si="6"/>
        <v>1004.5</v>
      </c>
      <c r="K20" s="7">
        <v>0</v>
      </c>
      <c r="L20">
        <f t="shared" si="7"/>
        <v>1064</v>
      </c>
      <c r="M20">
        <v>25</v>
      </c>
      <c r="N20" s="7">
        <f>+J20+K20+L20+M20</f>
        <v>2093.5</v>
      </c>
      <c r="O20" s="14">
        <f>+I20-N20</f>
        <v>32906.5</v>
      </c>
    </row>
    <row r="21" spans="1:15" x14ac:dyDescent="0.25">
      <c r="A21" s="1">
        <v>14</v>
      </c>
      <c r="B21" s="1" t="s">
        <v>1092</v>
      </c>
      <c r="C21" s="1" t="s">
        <v>410</v>
      </c>
      <c r="D21" s="1" t="s">
        <v>256</v>
      </c>
      <c r="E21" s="46" t="s">
        <v>1366</v>
      </c>
      <c r="F21" s="13" t="s">
        <v>29</v>
      </c>
      <c r="G21" s="14">
        <v>25000</v>
      </c>
      <c r="H21">
        <v>0</v>
      </c>
      <c r="I21" s="14">
        <f>+G21+H21</f>
        <v>25000</v>
      </c>
      <c r="J21">
        <f t="shared" si="6"/>
        <v>717.5</v>
      </c>
      <c r="K21" s="7">
        <v>0</v>
      </c>
      <c r="L21">
        <f t="shared" si="7"/>
        <v>760</v>
      </c>
      <c r="M21">
        <f>1715.45+25</f>
        <v>1740.45</v>
      </c>
      <c r="N21" s="7">
        <f>+J21+K21+L21+M21</f>
        <v>3217.95</v>
      </c>
      <c r="O21" s="14">
        <f>+I21-N21</f>
        <v>21782.05</v>
      </c>
    </row>
    <row r="22" spans="1:15" x14ac:dyDescent="0.25">
      <c r="A22" s="1">
        <v>15</v>
      </c>
      <c r="B22" s="1" t="s">
        <v>1093</v>
      </c>
      <c r="C22" s="1" t="s">
        <v>410</v>
      </c>
      <c r="D22" s="1" t="s">
        <v>186</v>
      </c>
      <c r="E22" s="46" t="s">
        <v>1366</v>
      </c>
      <c r="F22" s="13" t="s">
        <v>29</v>
      </c>
      <c r="G22" s="14">
        <v>40000</v>
      </c>
      <c r="H22">
        <v>0</v>
      </c>
      <c r="I22" s="14">
        <f>+G22+H22</f>
        <v>40000</v>
      </c>
      <c r="J22">
        <f t="shared" si="6"/>
        <v>1148</v>
      </c>
      <c r="K22" s="7">
        <v>442.65</v>
      </c>
      <c r="L22">
        <f t="shared" si="7"/>
        <v>1216</v>
      </c>
      <c r="M22">
        <v>25</v>
      </c>
      <c r="N22" s="7">
        <f>+J22+K22+L22+M22</f>
        <v>2831.65</v>
      </c>
      <c r="O22" s="14">
        <f>+I22-N22</f>
        <v>37168.35</v>
      </c>
    </row>
    <row r="23" spans="1:15" x14ac:dyDescent="0.25">
      <c r="A23" s="1">
        <v>16</v>
      </c>
      <c r="B23" s="1" t="s">
        <v>1099</v>
      </c>
      <c r="C23" s="1" t="s">
        <v>410</v>
      </c>
      <c r="D23" s="1" t="s">
        <v>256</v>
      </c>
      <c r="E23" s="46" t="s">
        <v>1366</v>
      </c>
      <c r="F23" s="13" t="s">
        <v>37</v>
      </c>
      <c r="G23" s="14">
        <v>15000</v>
      </c>
      <c r="H23">
        <v>0</v>
      </c>
      <c r="I23" s="14">
        <f t="shared" si="0"/>
        <v>15000</v>
      </c>
      <c r="J23">
        <f t="shared" si="6"/>
        <v>430.5</v>
      </c>
      <c r="K23" s="7">
        <v>0</v>
      </c>
      <c r="L23">
        <f t="shared" si="7"/>
        <v>456</v>
      </c>
      <c r="M23">
        <v>25</v>
      </c>
      <c r="N23" s="7">
        <f t="shared" si="3"/>
        <v>911.5</v>
      </c>
      <c r="O23" s="14">
        <f t="shared" si="4"/>
        <v>14088.5</v>
      </c>
    </row>
    <row r="24" spans="1:15" ht="30" x14ac:dyDescent="0.25">
      <c r="A24" s="1">
        <v>17</v>
      </c>
      <c r="B24" s="1" t="s">
        <v>1100</v>
      </c>
      <c r="C24" s="1" t="s">
        <v>410</v>
      </c>
      <c r="D24" s="1" t="s">
        <v>1086</v>
      </c>
      <c r="E24" s="13" t="s">
        <v>893</v>
      </c>
      <c r="F24" s="13" t="s">
        <v>1101</v>
      </c>
      <c r="G24" s="14">
        <v>50000</v>
      </c>
      <c r="H24">
        <v>0</v>
      </c>
      <c r="I24" s="14">
        <f t="shared" si="0"/>
        <v>50000</v>
      </c>
      <c r="J24">
        <f t="shared" si="6"/>
        <v>1435</v>
      </c>
      <c r="K24" s="7">
        <v>1854</v>
      </c>
      <c r="L24">
        <f t="shared" si="7"/>
        <v>1520</v>
      </c>
      <c r="M24">
        <f>25+9351.11</f>
        <v>9376.11</v>
      </c>
      <c r="N24" s="7">
        <f t="shared" si="3"/>
        <v>14185.11</v>
      </c>
      <c r="O24" s="14">
        <f t="shared" si="4"/>
        <v>35814.89</v>
      </c>
    </row>
    <row r="25" spans="1:15" ht="30" x14ac:dyDescent="0.25">
      <c r="A25" s="1">
        <v>18</v>
      </c>
      <c r="B25" s="1" t="s">
        <v>1102</v>
      </c>
      <c r="C25" s="1" t="s">
        <v>566</v>
      </c>
      <c r="D25" s="1" t="s">
        <v>1103</v>
      </c>
      <c r="E25" s="13" t="s">
        <v>893</v>
      </c>
      <c r="F25" s="13" t="s">
        <v>29</v>
      </c>
      <c r="G25" s="14">
        <v>20000</v>
      </c>
      <c r="H25">
        <v>0</v>
      </c>
      <c r="I25" s="14">
        <f t="shared" ref="I25" si="13">+G25+H25</f>
        <v>20000</v>
      </c>
      <c r="J25">
        <f t="shared" si="6"/>
        <v>574</v>
      </c>
      <c r="K25" s="7">
        <v>0</v>
      </c>
      <c r="L25">
        <f t="shared" si="7"/>
        <v>608</v>
      </c>
      <c r="M25">
        <v>25</v>
      </c>
      <c r="N25" s="7">
        <f>+J25+K25+L25+M25</f>
        <v>1207</v>
      </c>
      <c r="O25" s="14">
        <f>+I25-N25</f>
        <v>18793</v>
      </c>
    </row>
    <row r="26" spans="1:15" ht="30" x14ac:dyDescent="0.25">
      <c r="A26" s="1">
        <v>19</v>
      </c>
      <c r="B26" s="1" t="s">
        <v>1104</v>
      </c>
      <c r="C26" s="1" t="s">
        <v>566</v>
      </c>
      <c r="D26" s="1" t="s">
        <v>1103</v>
      </c>
      <c r="E26" s="13" t="s">
        <v>893</v>
      </c>
      <c r="F26" s="13" t="s">
        <v>29</v>
      </c>
      <c r="G26" s="14">
        <v>15000</v>
      </c>
      <c r="H26">
        <v>0</v>
      </c>
      <c r="I26" s="14">
        <f t="shared" si="0"/>
        <v>15000</v>
      </c>
      <c r="J26">
        <f t="shared" si="6"/>
        <v>430.5</v>
      </c>
      <c r="K26" s="7">
        <v>0</v>
      </c>
      <c r="L26">
        <f t="shared" si="7"/>
        <v>456</v>
      </c>
      <c r="M26">
        <v>25</v>
      </c>
      <c r="N26" s="7">
        <f t="shared" si="3"/>
        <v>911.5</v>
      </c>
      <c r="O26" s="14">
        <f t="shared" si="4"/>
        <v>14088.5</v>
      </c>
    </row>
    <row r="27" spans="1:15" ht="30" x14ac:dyDescent="0.25">
      <c r="A27" s="1">
        <v>20</v>
      </c>
      <c r="B27" s="1" t="s">
        <v>1105</v>
      </c>
      <c r="C27" s="1" t="s">
        <v>566</v>
      </c>
      <c r="D27" s="1" t="s">
        <v>1106</v>
      </c>
      <c r="E27" s="13" t="s">
        <v>893</v>
      </c>
      <c r="F27" s="13" t="s">
        <v>29</v>
      </c>
      <c r="G27" s="14">
        <v>15000</v>
      </c>
      <c r="H27">
        <v>0</v>
      </c>
      <c r="I27" s="14">
        <f t="shared" si="0"/>
        <v>15000</v>
      </c>
      <c r="J27">
        <f t="shared" si="1"/>
        <v>430.5</v>
      </c>
      <c r="K27" s="7">
        <v>0</v>
      </c>
      <c r="L27">
        <f t="shared" si="2"/>
        <v>456</v>
      </c>
      <c r="M27">
        <v>25</v>
      </c>
      <c r="N27" s="7">
        <f t="shared" si="3"/>
        <v>911.5</v>
      </c>
      <c r="O27" s="14">
        <f t="shared" si="4"/>
        <v>14088.5</v>
      </c>
    </row>
    <row r="28" spans="1:15" ht="30" x14ac:dyDescent="0.25">
      <c r="A28" s="1">
        <v>21</v>
      </c>
      <c r="B28" s="1" t="s">
        <v>1107</v>
      </c>
      <c r="C28" s="1" t="s">
        <v>566</v>
      </c>
      <c r="D28" s="1" t="s">
        <v>1106</v>
      </c>
      <c r="E28" s="13" t="s">
        <v>893</v>
      </c>
      <c r="F28" s="13" t="s">
        <v>29</v>
      </c>
      <c r="G28" s="14">
        <v>15000</v>
      </c>
      <c r="H28">
        <v>0</v>
      </c>
      <c r="I28" s="14">
        <f t="shared" si="0"/>
        <v>15000</v>
      </c>
      <c r="J28">
        <f t="shared" si="1"/>
        <v>430.5</v>
      </c>
      <c r="K28" s="7">
        <v>0</v>
      </c>
      <c r="L28">
        <f t="shared" si="2"/>
        <v>456</v>
      </c>
      <c r="M28">
        <v>25</v>
      </c>
      <c r="N28" s="7">
        <f t="shared" si="3"/>
        <v>911.5</v>
      </c>
      <c r="O28" s="14">
        <f t="shared" si="4"/>
        <v>14088.5</v>
      </c>
    </row>
    <row r="29" spans="1:15" ht="30" x14ac:dyDescent="0.25">
      <c r="A29" s="1">
        <v>22</v>
      </c>
      <c r="B29" s="1" t="s">
        <v>1108</v>
      </c>
      <c r="C29" s="1" t="s">
        <v>566</v>
      </c>
      <c r="D29" s="1" t="s">
        <v>1106</v>
      </c>
      <c r="E29" s="13" t="s">
        <v>893</v>
      </c>
      <c r="F29" s="13" t="s">
        <v>29</v>
      </c>
      <c r="G29" s="14">
        <v>15000</v>
      </c>
      <c r="H29">
        <v>0</v>
      </c>
      <c r="I29" s="14">
        <f t="shared" si="0"/>
        <v>15000</v>
      </c>
      <c r="J29">
        <f t="shared" si="1"/>
        <v>430.5</v>
      </c>
      <c r="K29" s="7">
        <v>0</v>
      </c>
      <c r="L29">
        <f t="shared" si="2"/>
        <v>456</v>
      </c>
      <c r="M29">
        <v>25</v>
      </c>
      <c r="N29" s="7">
        <f t="shared" si="3"/>
        <v>911.5</v>
      </c>
      <c r="O29" s="14">
        <f t="shared" si="4"/>
        <v>14088.5</v>
      </c>
    </row>
    <row r="30" spans="1:15" ht="30" x14ac:dyDescent="0.25">
      <c r="A30" s="1">
        <v>23</v>
      </c>
      <c r="B30" s="1" t="s">
        <v>1109</v>
      </c>
      <c r="C30" s="1" t="s">
        <v>566</v>
      </c>
      <c r="D30" s="1" t="s">
        <v>200</v>
      </c>
      <c r="E30" s="13" t="s">
        <v>893</v>
      </c>
      <c r="F30" s="13" t="s">
        <v>29</v>
      </c>
      <c r="G30" s="14">
        <v>35000</v>
      </c>
      <c r="H30">
        <v>0</v>
      </c>
      <c r="I30" s="14">
        <f t="shared" si="0"/>
        <v>35000</v>
      </c>
      <c r="J30">
        <f t="shared" si="1"/>
        <v>1004.5</v>
      </c>
      <c r="K30" s="7">
        <v>0</v>
      </c>
      <c r="L30">
        <f t="shared" si="2"/>
        <v>1064</v>
      </c>
      <c r="M30">
        <v>25</v>
      </c>
      <c r="N30" s="7">
        <f t="shared" si="3"/>
        <v>2093.5</v>
      </c>
      <c r="O30" s="14">
        <f t="shared" si="4"/>
        <v>32906.5</v>
      </c>
    </row>
    <row r="31" spans="1:15" ht="30" x14ac:dyDescent="0.25">
      <c r="A31" s="1">
        <v>24</v>
      </c>
      <c r="B31" s="1" t="s">
        <v>1110</v>
      </c>
      <c r="C31" s="1" t="s">
        <v>566</v>
      </c>
      <c r="D31" s="1" t="s">
        <v>1106</v>
      </c>
      <c r="E31" s="13" t="s">
        <v>893</v>
      </c>
      <c r="F31" s="13" t="s">
        <v>29</v>
      </c>
      <c r="G31" s="14">
        <v>15000</v>
      </c>
      <c r="H31">
        <v>0</v>
      </c>
      <c r="I31" s="14">
        <f t="shared" si="0"/>
        <v>15000</v>
      </c>
      <c r="J31">
        <f t="shared" si="1"/>
        <v>430.5</v>
      </c>
      <c r="K31" s="7">
        <v>0</v>
      </c>
      <c r="L31">
        <f t="shared" si="2"/>
        <v>456</v>
      </c>
      <c r="M31">
        <v>25</v>
      </c>
      <c r="N31" s="7">
        <f t="shared" si="3"/>
        <v>911.5</v>
      </c>
      <c r="O31" s="14">
        <f t="shared" si="4"/>
        <v>14088.5</v>
      </c>
    </row>
    <row r="32" spans="1:15" ht="30" x14ac:dyDescent="0.25">
      <c r="A32" s="1">
        <v>25</v>
      </c>
      <c r="B32" s="1" t="s">
        <v>1111</v>
      </c>
      <c r="C32" s="1" t="s">
        <v>566</v>
      </c>
      <c r="D32" s="1" t="s">
        <v>200</v>
      </c>
      <c r="E32" s="13" t="s">
        <v>893</v>
      </c>
      <c r="F32" s="13" t="s">
        <v>29</v>
      </c>
      <c r="G32" s="14">
        <v>35000</v>
      </c>
      <c r="H32">
        <v>0</v>
      </c>
      <c r="I32" s="14">
        <f t="shared" si="0"/>
        <v>35000</v>
      </c>
      <c r="J32">
        <f t="shared" si="1"/>
        <v>1004.5</v>
      </c>
      <c r="K32" s="7">
        <v>0</v>
      </c>
      <c r="L32">
        <f t="shared" si="2"/>
        <v>1064</v>
      </c>
      <c r="M32">
        <v>25</v>
      </c>
      <c r="N32" s="7">
        <f t="shared" si="3"/>
        <v>2093.5</v>
      </c>
      <c r="O32" s="14">
        <f t="shared" si="4"/>
        <v>32906.5</v>
      </c>
    </row>
    <row r="33" spans="1:15" ht="30" x14ac:dyDescent="0.25">
      <c r="A33" s="1">
        <v>26</v>
      </c>
      <c r="B33" s="1" t="s">
        <v>1112</v>
      </c>
      <c r="C33" s="1" t="s">
        <v>566</v>
      </c>
      <c r="D33" s="1" t="s">
        <v>1106</v>
      </c>
      <c r="E33" s="13" t="s">
        <v>893</v>
      </c>
      <c r="F33" s="13" t="s">
        <v>29</v>
      </c>
      <c r="G33" s="14">
        <v>11000</v>
      </c>
      <c r="H33">
        <v>0</v>
      </c>
      <c r="I33" s="14">
        <f t="shared" si="0"/>
        <v>11000</v>
      </c>
      <c r="J33">
        <f t="shared" si="1"/>
        <v>315.7</v>
      </c>
      <c r="K33" s="7">
        <v>0</v>
      </c>
      <c r="L33">
        <f t="shared" si="2"/>
        <v>334.4</v>
      </c>
      <c r="M33">
        <v>25</v>
      </c>
      <c r="N33" s="7">
        <f t="shared" si="3"/>
        <v>675.09999999999991</v>
      </c>
      <c r="O33" s="14">
        <f t="shared" si="4"/>
        <v>10324.9</v>
      </c>
    </row>
    <row r="34" spans="1:15" ht="30" x14ac:dyDescent="0.25">
      <c r="A34" s="1">
        <v>27</v>
      </c>
      <c r="B34" s="1" t="s">
        <v>1113</v>
      </c>
      <c r="C34" s="1" t="s">
        <v>566</v>
      </c>
      <c r="D34" s="1" t="s">
        <v>200</v>
      </c>
      <c r="E34" s="13" t="s">
        <v>893</v>
      </c>
      <c r="F34" s="13" t="s">
        <v>29</v>
      </c>
      <c r="G34" s="14">
        <v>35000</v>
      </c>
      <c r="H34">
        <v>0</v>
      </c>
      <c r="I34" s="14">
        <f t="shared" si="0"/>
        <v>35000</v>
      </c>
      <c r="J34">
        <f t="shared" si="1"/>
        <v>1004.5</v>
      </c>
      <c r="K34" s="7">
        <v>0</v>
      </c>
      <c r="L34">
        <f t="shared" si="2"/>
        <v>1064</v>
      </c>
      <c r="M34">
        <f>1715.46+25</f>
        <v>1740.46</v>
      </c>
      <c r="N34" s="7">
        <f t="shared" si="3"/>
        <v>3808.96</v>
      </c>
      <c r="O34" s="14">
        <f t="shared" si="4"/>
        <v>31191.040000000001</v>
      </c>
    </row>
    <row r="35" spans="1:15" ht="30" x14ac:dyDescent="0.25">
      <c r="A35" s="1">
        <v>28</v>
      </c>
      <c r="B35" s="1" t="s">
        <v>1114</v>
      </c>
      <c r="C35" s="1" t="s">
        <v>566</v>
      </c>
      <c r="D35" s="1" t="s">
        <v>200</v>
      </c>
      <c r="E35" s="13" t="s">
        <v>893</v>
      </c>
      <c r="F35" s="13" t="s">
        <v>29</v>
      </c>
      <c r="G35" s="14">
        <v>35000</v>
      </c>
      <c r="H35">
        <v>0</v>
      </c>
      <c r="I35" s="14">
        <f t="shared" si="0"/>
        <v>35000</v>
      </c>
      <c r="J35">
        <f t="shared" si="1"/>
        <v>1004.5</v>
      </c>
      <c r="K35" s="7">
        <v>0</v>
      </c>
      <c r="L35">
        <f t="shared" si="2"/>
        <v>1064</v>
      </c>
      <c r="M35">
        <f>25+3297.31</f>
        <v>3322.31</v>
      </c>
      <c r="N35" s="7">
        <f t="shared" si="3"/>
        <v>5390.8099999999995</v>
      </c>
      <c r="O35" s="14">
        <f t="shared" si="4"/>
        <v>29609.190000000002</v>
      </c>
    </row>
    <row r="36" spans="1:15" ht="30" x14ac:dyDescent="0.25">
      <c r="A36" s="1">
        <v>29</v>
      </c>
      <c r="B36" s="1" t="s">
        <v>1115</v>
      </c>
      <c r="C36" s="1" t="s">
        <v>566</v>
      </c>
      <c r="D36" s="1" t="s">
        <v>1106</v>
      </c>
      <c r="E36" s="13" t="s">
        <v>893</v>
      </c>
      <c r="F36" s="13" t="s">
        <v>29</v>
      </c>
      <c r="G36" s="14">
        <v>15000</v>
      </c>
      <c r="H36">
        <v>0</v>
      </c>
      <c r="I36" s="14">
        <f t="shared" si="0"/>
        <v>15000</v>
      </c>
      <c r="J36">
        <f t="shared" si="1"/>
        <v>430.5</v>
      </c>
      <c r="K36" s="7">
        <v>0</v>
      </c>
      <c r="L36">
        <f t="shared" si="2"/>
        <v>456</v>
      </c>
      <c r="M36">
        <v>25</v>
      </c>
      <c r="N36" s="7">
        <f t="shared" si="3"/>
        <v>911.5</v>
      </c>
      <c r="O36" s="14">
        <f t="shared" si="4"/>
        <v>14088.5</v>
      </c>
    </row>
    <row r="37" spans="1:15" ht="30" x14ac:dyDescent="0.25">
      <c r="A37" s="1">
        <v>30</v>
      </c>
      <c r="B37" s="1" t="s">
        <v>1116</v>
      </c>
      <c r="C37" s="1" t="s">
        <v>566</v>
      </c>
      <c r="D37" s="1" t="s">
        <v>200</v>
      </c>
      <c r="E37" s="13" t="s">
        <v>893</v>
      </c>
      <c r="F37" s="13" t="s">
        <v>29</v>
      </c>
      <c r="G37" s="14">
        <v>35000</v>
      </c>
      <c r="H37">
        <v>0</v>
      </c>
      <c r="I37" s="14">
        <f t="shared" si="0"/>
        <v>35000</v>
      </c>
      <c r="J37">
        <f t="shared" si="1"/>
        <v>1004.5</v>
      </c>
      <c r="K37" s="7">
        <v>0</v>
      </c>
      <c r="L37">
        <f t="shared" si="2"/>
        <v>1064</v>
      </c>
      <c r="M37">
        <v>25</v>
      </c>
      <c r="N37" s="7">
        <f t="shared" si="3"/>
        <v>2093.5</v>
      </c>
      <c r="O37" s="14">
        <f t="shared" si="4"/>
        <v>32906.5</v>
      </c>
    </row>
    <row r="38" spans="1:15" ht="30" x14ac:dyDescent="0.25">
      <c r="A38" s="1">
        <v>31</v>
      </c>
      <c r="B38" s="1" t="s">
        <v>1117</v>
      </c>
      <c r="C38" s="1" t="s">
        <v>566</v>
      </c>
      <c r="D38" s="1" t="s">
        <v>1106</v>
      </c>
      <c r="E38" s="13" t="s">
        <v>893</v>
      </c>
      <c r="F38" s="13" t="s">
        <v>29</v>
      </c>
      <c r="G38" s="14">
        <v>15000</v>
      </c>
      <c r="H38">
        <v>0</v>
      </c>
      <c r="I38" s="14">
        <f t="shared" si="0"/>
        <v>15000</v>
      </c>
      <c r="J38">
        <f t="shared" si="1"/>
        <v>430.5</v>
      </c>
      <c r="K38" s="7">
        <v>0</v>
      </c>
      <c r="L38">
        <f t="shared" si="2"/>
        <v>456</v>
      </c>
      <c r="M38">
        <v>25</v>
      </c>
      <c r="N38" s="7">
        <f t="shared" si="3"/>
        <v>911.5</v>
      </c>
      <c r="O38" s="14">
        <f t="shared" si="4"/>
        <v>14088.5</v>
      </c>
    </row>
    <row r="39" spans="1:15" ht="30" x14ac:dyDescent="0.25">
      <c r="A39" s="1">
        <v>32</v>
      </c>
      <c r="B39" s="1" t="s">
        <v>1118</v>
      </c>
      <c r="C39" s="1" t="s">
        <v>566</v>
      </c>
      <c r="D39" s="1" t="s">
        <v>1106</v>
      </c>
      <c r="E39" s="13" t="s">
        <v>893</v>
      </c>
      <c r="F39" s="13" t="s">
        <v>29</v>
      </c>
      <c r="G39" s="14">
        <v>15000</v>
      </c>
      <c r="H39">
        <v>0</v>
      </c>
      <c r="I39" s="14">
        <f t="shared" si="0"/>
        <v>15000</v>
      </c>
      <c r="J39">
        <f t="shared" si="1"/>
        <v>430.5</v>
      </c>
      <c r="K39" s="7">
        <v>0</v>
      </c>
      <c r="L39">
        <f t="shared" si="2"/>
        <v>456</v>
      </c>
      <c r="M39">
        <v>25</v>
      </c>
      <c r="N39" s="7">
        <f t="shared" si="3"/>
        <v>911.5</v>
      </c>
      <c r="O39" s="14">
        <f t="shared" si="4"/>
        <v>14088.5</v>
      </c>
    </row>
    <row r="40" spans="1:15" ht="30" x14ac:dyDescent="0.25">
      <c r="A40" s="1">
        <v>33</v>
      </c>
      <c r="B40" s="1" t="s">
        <v>1119</v>
      </c>
      <c r="C40" s="1" t="s">
        <v>566</v>
      </c>
      <c r="D40" s="1" t="s">
        <v>200</v>
      </c>
      <c r="E40" s="13" t="s">
        <v>893</v>
      </c>
      <c r="F40" s="13" t="s">
        <v>29</v>
      </c>
      <c r="G40" s="14">
        <v>35000</v>
      </c>
      <c r="H40">
        <v>0</v>
      </c>
      <c r="I40" s="14">
        <f t="shared" si="0"/>
        <v>35000</v>
      </c>
      <c r="J40">
        <f t="shared" si="1"/>
        <v>1004.5</v>
      </c>
      <c r="K40" s="7">
        <v>0</v>
      </c>
      <c r="L40">
        <f t="shared" si="2"/>
        <v>1064</v>
      </c>
      <c r="M40">
        <v>25</v>
      </c>
      <c r="N40" s="7">
        <f t="shared" si="3"/>
        <v>2093.5</v>
      </c>
      <c r="O40" s="14">
        <f t="shared" si="4"/>
        <v>32906.5</v>
      </c>
    </row>
    <row r="41" spans="1:15" ht="30" x14ac:dyDescent="0.25">
      <c r="A41" s="1">
        <v>34</v>
      </c>
      <c r="B41" s="1" t="s">
        <v>1120</v>
      </c>
      <c r="C41" s="1" t="s">
        <v>566</v>
      </c>
      <c r="D41" s="1" t="s">
        <v>200</v>
      </c>
      <c r="E41" s="13" t="s">
        <v>893</v>
      </c>
      <c r="F41" s="13" t="s">
        <v>29</v>
      </c>
      <c r="G41" s="14">
        <v>35000</v>
      </c>
      <c r="H41">
        <v>0</v>
      </c>
      <c r="I41" s="14">
        <f t="shared" si="0"/>
        <v>35000</v>
      </c>
      <c r="J41">
        <f t="shared" si="1"/>
        <v>1004.5</v>
      </c>
      <c r="K41" s="7">
        <v>0</v>
      </c>
      <c r="L41">
        <f t="shared" si="2"/>
        <v>1064</v>
      </c>
      <c r="M41">
        <v>25</v>
      </c>
      <c r="N41" s="7">
        <f t="shared" si="3"/>
        <v>2093.5</v>
      </c>
      <c r="O41" s="14">
        <f t="shared" si="4"/>
        <v>32906.5</v>
      </c>
    </row>
    <row r="42" spans="1:15" x14ac:dyDescent="0.25">
      <c r="A42" s="1">
        <v>35</v>
      </c>
      <c r="B42" s="1" t="s">
        <v>1121</v>
      </c>
      <c r="C42" s="1" t="s">
        <v>566</v>
      </c>
      <c r="D42" s="1" t="s">
        <v>1083</v>
      </c>
      <c r="E42" s="46" t="s">
        <v>1366</v>
      </c>
      <c r="F42" s="13" t="s">
        <v>29</v>
      </c>
      <c r="G42" s="14">
        <v>15000</v>
      </c>
      <c r="H42">
        <v>0</v>
      </c>
      <c r="I42" s="14">
        <f t="shared" si="0"/>
        <v>15000</v>
      </c>
      <c r="J42">
        <f t="shared" si="1"/>
        <v>430.5</v>
      </c>
      <c r="K42" s="7">
        <v>0</v>
      </c>
      <c r="L42">
        <f t="shared" si="2"/>
        <v>456</v>
      </c>
      <c r="M42">
        <v>25</v>
      </c>
      <c r="N42" s="7">
        <f t="shared" si="3"/>
        <v>911.5</v>
      </c>
      <c r="O42" s="14">
        <f t="shared" si="4"/>
        <v>14088.5</v>
      </c>
    </row>
    <row r="43" spans="1:15" x14ac:dyDescent="0.25">
      <c r="A43" s="1">
        <v>36</v>
      </c>
      <c r="B43" s="1" t="s">
        <v>1361</v>
      </c>
      <c r="C43" s="1" t="s">
        <v>566</v>
      </c>
      <c r="D43" s="1" t="s">
        <v>1083</v>
      </c>
      <c r="E43" s="46" t="s">
        <v>1366</v>
      </c>
      <c r="F43" s="13" t="s">
        <v>29</v>
      </c>
      <c r="G43" s="14">
        <v>15000</v>
      </c>
      <c r="H43">
        <v>0</v>
      </c>
      <c r="I43" s="14">
        <f t="shared" si="0"/>
        <v>15000</v>
      </c>
      <c r="J43">
        <f t="shared" ref="J43:J55" si="14">+I43*2.87%</f>
        <v>430.5</v>
      </c>
      <c r="K43" s="7">
        <v>0</v>
      </c>
      <c r="L43">
        <f t="shared" ref="L43:L55" si="15">+I43*3.04%</f>
        <v>456</v>
      </c>
      <c r="M43">
        <v>25</v>
      </c>
      <c r="N43" s="7">
        <f t="shared" si="3"/>
        <v>911.5</v>
      </c>
      <c r="O43" s="14">
        <f t="shared" si="4"/>
        <v>14088.5</v>
      </c>
    </row>
    <row r="44" spans="1:15" ht="30" x14ac:dyDescent="0.25">
      <c r="A44" s="1">
        <v>37</v>
      </c>
      <c r="B44" s="1" t="s">
        <v>1122</v>
      </c>
      <c r="C44" s="1" t="s">
        <v>566</v>
      </c>
      <c r="D44" s="1" t="s">
        <v>1123</v>
      </c>
      <c r="E44" s="46" t="s">
        <v>1366</v>
      </c>
      <c r="F44" s="13" t="s">
        <v>29</v>
      </c>
      <c r="G44" s="14">
        <v>15000</v>
      </c>
      <c r="H44">
        <v>0</v>
      </c>
      <c r="I44" s="14">
        <f t="shared" si="0"/>
        <v>15000</v>
      </c>
      <c r="J44">
        <f t="shared" si="14"/>
        <v>430.5</v>
      </c>
      <c r="K44" s="7">
        <v>0</v>
      </c>
      <c r="L44">
        <f t="shared" si="15"/>
        <v>456</v>
      </c>
      <c r="M44">
        <v>25</v>
      </c>
      <c r="N44" s="7">
        <f t="shared" si="3"/>
        <v>911.5</v>
      </c>
      <c r="O44" s="14">
        <f t="shared" si="4"/>
        <v>14088.5</v>
      </c>
    </row>
    <row r="45" spans="1:15" x14ac:dyDescent="0.25">
      <c r="A45" s="1">
        <v>38</v>
      </c>
      <c r="B45" s="1" t="s">
        <v>1124</v>
      </c>
      <c r="C45" s="1" t="s">
        <v>566</v>
      </c>
      <c r="D45" s="1" t="s">
        <v>1083</v>
      </c>
      <c r="E45" s="46" t="s">
        <v>1366</v>
      </c>
      <c r="F45" s="13" t="s">
        <v>29</v>
      </c>
      <c r="G45" s="14">
        <v>15000</v>
      </c>
      <c r="H45">
        <v>0</v>
      </c>
      <c r="I45" s="14">
        <f t="shared" si="0"/>
        <v>15000</v>
      </c>
      <c r="J45">
        <f t="shared" si="14"/>
        <v>430.5</v>
      </c>
      <c r="K45" s="7">
        <v>0</v>
      </c>
      <c r="L45">
        <f t="shared" si="15"/>
        <v>456</v>
      </c>
      <c r="M45">
        <v>25</v>
      </c>
      <c r="N45" s="7">
        <f>+J45+K45+L45+M45</f>
        <v>911.5</v>
      </c>
      <c r="O45" s="14">
        <f>+I45-N45</f>
        <v>14088.5</v>
      </c>
    </row>
    <row r="46" spans="1:15" x14ac:dyDescent="0.25">
      <c r="A46" s="1">
        <v>39</v>
      </c>
      <c r="B46" s="1" t="s">
        <v>1125</v>
      </c>
      <c r="C46" s="1" t="s">
        <v>566</v>
      </c>
      <c r="D46" s="1" t="s">
        <v>1083</v>
      </c>
      <c r="E46" s="46" t="s">
        <v>1366</v>
      </c>
      <c r="F46" s="13" t="s">
        <v>29</v>
      </c>
      <c r="G46" s="14">
        <v>11000</v>
      </c>
      <c r="H46">
        <v>0</v>
      </c>
      <c r="I46" s="14">
        <f t="shared" si="0"/>
        <v>11000</v>
      </c>
      <c r="J46">
        <f t="shared" si="14"/>
        <v>315.7</v>
      </c>
      <c r="K46" s="7">
        <v>0</v>
      </c>
      <c r="L46">
        <f t="shared" si="15"/>
        <v>334.4</v>
      </c>
      <c r="M46">
        <v>25</v>
      </c>
      <c r="N46" s="7">
        <f t="shared" si="3"/>
        <v>675.09999999999991</v>
      </c>
      <c r="O46" s="14">
        <f t="shared" si="4"/>
        <v>10324.9</v>
      </c>
    </row>
    <row r="47" spans="1:15" ht="30" x14ac:dyDescent="0.25">
      <c r="A47" s="1">
        <v>40</v>
      </c>
      <c r="B47" s="1" t="s">
        <v>1278</v>
      </c>
      <c r="C47" s="1" t="s">
        <v>566</v>
      </c>
      <c r="D47" s="1" t="s">
        <v>1279</v>
      </c>
      <c r="E47" s="46" t="s">
        <v>1366</v>
      </c>
      <c r="F47" s="13" t="s">
        <v>37</v>
      </c>
      <c r="G47" s="14">
        <v>15000</v>
      </c>
      <c r="H47">
        <v>0</v>
      </c>
      <c r="I47" s="14">
        <f t="shared" si="0"/>
        <v>15000</v>
      </c>
      <c r="J47">
        <f t="shared" si="14"/>
        <v>430.5</v>
      </c>
      <c r="K47" s="7">
        <v>0</v>
      </c>
      <c r="L47">
        <f t="shared" si="15"/>
        <v>456</v>
      </c>
      <c r="M47">
        <v>25</v>
      </c>
      <c r="N47" s="7">
        <f>+J47+K47+L47+M47</f>
        <v>911.5</v>
      </c>
      <c r="O47" s="14">
        <f>+I47-N47</f>
        <v>14088.5</v>
      </c>
    </row>
    <row r="48" spans="1:15" ht="30" x14ac:dyDescent="0.25">
      <c r="A48" s="1">
        <v>41</v>
      </c>
      <c r="B48" s="1" t="s">
        <v>1367</v>
      </c>
      <c r="C48" s="1" t="s">
        <v>566</v>
      </c>
      <c r="D48" s="1" t="s">
        <v>1370</v>
      </c>
      <c r="E48" s="46" t="s">
        <v>893</v>
      </c>
      <c r="F48" s="13" t="s">
        <v>37</v>
      </c>
      <c r="G48" s="14">
        <v>30000</v>
      </c>
      <c r="H48">
        <v>0</v>
      </c>
      <c r="I48" s="14">
        <f t="shared" si="0"/>
        <v>30000</v>
      </c>
      <c r="J48">
        <f t="shared" si="14"/>
        <v>861</v>
      </c>
      <c r="K48" s="7">
        <v>0</v>
      </c>
      <c r="L48">
        <f t="shared" si="15"/>
        <v>912</v>
      </c>
      <c r="M48">
        <v>25</v>
      </c>
      <c r="N48" s="7">
        <f t="shared" ref="N48:N51" si="16">+J48+K48+L48+M48</f>
        <v>1798</v>
      </c>
      <c r="O48" s="14">
        <f t="shared" ref="O48:O51" si="17">+I48-N48</f>
        <v>28202</v>
      </c>
    </row>
    <row r="49" spans="1:15" ht="30" x14ac:dyDescent="0.25">
      <c r="A49" s="1">
        <v>42</v>
      </c>
      <c r="B49" s="1" t="s">
        <v>1368</v>
      </c>
      <c r="C49" s="1" t="s">
        <v>566</v>
      </c>
      <c r="D49" s="1" t="s">
        <v>200</v>
      </c>
      <c r="E49" s="46" t="s">
        <v>893</v>
      </c>
      <c r="F49" s="13" t="s">
        <v>29</v>
      </c>
      <c r="G49" s="14">
        <v>35000</v>
      </c>
      <c r="H49">
        <v>0</v>
      </c>
      <c r="I49" s="14">
        <f t="shared" si="0"/>
        <v>35000</v>
      </c>
      <c r="J49">
        <f t="shared" si="14"/>
        <v>1004.5</v>
      </c>
      <c r="K49" s="7">
        <v>0</v>
      </c>
      <c r="L49">
        <f t="shared" si="15"/>
        <v>1064</v>
      </c>
      <c r="M49">
        <v>25</v>
      </c>
      <c r="N49" s="7">
        <f t="shared" si="16"/>
        <v>2093.5</v>
      </c>
      <c r="O49" s="14">
        <f t="shared" si="17"/>
        <v>32906.5</v>
      </c>
    </row>
    <row r="50" spans="1:15" ht="30" x14ac:dyDescent="0.25">
      <c r="A50" s="1">
        <v>43</v>
      </c>
      <c r="B50" s="1" t="s">
        <v>1369</v>
      </c>
      <c r="C50" s="1" t="s">
        <v>566</v>
      </c>
      <c r="D50" s="1" t="s">
        <v>200</v>
      </c>
      <c r="E50" s="46" t="s">
        <v>893</v>
      </c>
      <c r="F50" s="13" t="s">
        <v>29</v>
      </c>
      <c r="G50" s="14">
        <v>35000</v>
      </c>
      <c r="H50">
        <v>0</v>
      </c>
      <c r="I50" s="14">
        <f t="shared" si="0"/>
        <v>35000</v>
      </c>
      <c r="J50">
        <f t="shared" si="14"/>
        <v>1004.5</v>
      </c>
      <c r="K50" s="7">
        <v>0</v>
      </c>
      <c r="L50">
        <f t="shared" si="15"/>
        <v>1064</v>
      </c>
      <c r="M50">
        <f>25+400</f>
        <v>425</v>
      </c>
      <c r="N50" s="7">
        <f t="shared" si="16"/>
        <v>2493.5</v>
      </c>
      <c r="O50" s="14">
        <f t="shared" si="17"/>
        <v>32506.5</v>
      </c>
    </row>
    <row r="51" spans="1:15" ht="30" x14ac:dyDescent="0.25">
      <c r="A51" s="1">
        <v>44</v>
      </c>
      <c r="B51" s="1" t="s">
        <v>1464</v>
      </c>
      <c r="C51" s="1" t="s">
        <v>566</v>
      </c>
      <c r="D51" s="1" t="s">
        <v>1370</v>
      </c>
      <c r="E51" s="46" t="s">
        <v>893</v>
      </c>
      <c r="F51" s="13" t="s">
        <v>37</v>
      </c>
      <c r="G51" s="14">
        <v>30000</v>
      </c>
      <c r="H51">
        <v>0</v>
      </c>
      <c r="I51" s="14">
        <f t="shared" ref="I51:I52" si="18">+G51+H51</f>
        <v>30000</v>
      </c>
      <c r="J51">
        <f t="shared" si="14"/>
        <v>861</v>
      </c>
      <c r="K51" s="7">
        <v>0</v>
      </c>
      <c r="L51">
        <f t="shared" si="15"/>
        <v>912</v>
      </c>
      <c r="M51">
        <v>25</v>
      </c>
      <c r="N51" s="7">
        <f t="shared" si="16"/>
        <v>1798</v>
      </c>
      <c r="O51" s="14">
        <f t="shared" si="17"/>
        <v>28202</v>
      </c>
    </row>
    <row r="52" spans="1:15" ht="30" x14ac:dyDescent="0.25">
      <c r="A52" s="1">
        <v>45</v>
      </c>
      <c r="B52" s="1" t="s">
        <v>1465</v>
      </c>
      <c r="C52" s="1" t="s">
        <v>566</v>
      </c>
      <c r="D52" s="1" t="s">
        <v>200</v>
      </c>
      <c r="E52" s="46" t="s">
        <v>893</v>
      </c>
      <c r="F52" s="13" t="s">
        <v>29</v>
      </c>
      <c r="G52" s="14">
        <v>35000</v>
      </c>
      <c r="H52">
        <v>0</v>
      </c>
      <c r="I52" s="14">
        <f t="shared" si="18"/>
        <v>35000</v>
      </c>
      <c r="J52">
        <f t="shared" ref="J52" si="19">+I52*2.87%</f>
        <v>1004.5</v>
      </c>
      <c r="K52" s="7">
        <v>0</v>
      </c>
      <c r="L52">
        <f t="shared" ref="L52" si="20">+I52*3.04%</f>
        <v>1064</v>
      </c>
      <c r="M52">
        <v>25</v>
      </c>
      <c r="N52" s="7">
        <f t="shared" ref="N52" si="21">+J52+K52+L52+M52</f>
        <v>2093.5</v>
      </c>
      <c r="O52" s="14">
        <f t="shared" ref="O52" si="22">+I52-N52</f>
        <v>32906.5</v>
      </c>
    </row>
    <row r="53" spans="1:15" ht="30" x14ac:dyDescent="0.25">
      <c r="A53" s="1">
        <v>46</v>
      </c>
      <c r="B53" s="1" t="s">
        <v>1466</v>
      </c>
      <c r="C53" s="1" t="s">
        <v>566</v>
      </c>
      <c r="D53" s="1" t="s">
        <v>200</v>
      </c>
      <c r="E53" s="46" t="s">
        <v>893</v>
      </c>
      <c r="F53" s="13" t="s">
        <v>29</v>
      </c>
      <c r="G53" s="14">
        <v>35000</v>
      </c>
      <c r="H53">
        <v>0</v>
      </c>
      <c r="I53" s="14">
        <f t="shared" ref="I53:I54" si="23">+G53+H53</f>
        <v>35000</v>
      </c>
      <c r="J53">
        <f t="shared" ref="J53:J54" si="24">+I53*2.87%</f>
        <v>1004.5</v>
      </c>
      <c r="K53" s="7">
        <v>0</v>
      </c>
      <c r="L53">
        <f t="shared" ref="L53:L54" si="25">+I53*3.04%</f>
        <v>1064</v>
      </c>
      <c r="M53">
        <v>25</v>
      </c>
      <c r="N53" s="7">
        <f t="shared" ref="N53:N54" si="26">+J53+K53+L53+M53</f>
        <v>2093.5</v>
      </c>
      <c r="O53" s="14">
        <f t="shared" ref="O53:O54" si="27">+I53-N53</f>
        <v>32906.5</v>
      </c>
    </row>
    <row r="54" spans="1:15" ht="30" x14ac:dyDescent="0.25">
      <c r="A54" s="1">
        <v>47</v>
      </c>
      <c r="B54" s="1" t="s">
        <v>1467</v>
      </c>
      <c r="C54" s="1" t="s">
        <v>566</v>
      </c>
      <c r="D54" s="1" t="s">
        <v>1370</v>
      </c>
      <c r="E54" s="46" t="s">
        <v>893</v>
      </c>
      <c r="F54" s="13" t="s">
        <v>29</v>
      </c>
      <c r="G54" s="14">
        <v>30000</v>
      </c>
      <c r="H54">
        <v>0</v>
      </c>
      <c r="I54" s="14">
        <f t="shared" si="23"/>
        <v>30000</v>
      </c>
      <c r="J54">
        <f t="shared" si="24"/>
        <v>861</v>
      </c>
      <c r="K54" s="7">
        <v>0</v>
      </c>
      <c r="L54">
        <f t="shared" si="25"/>
        <v>912</v>
      </c>
      <c r="M54">
        <v>25</v>
      </c>
      <c r="N54" s="7">
        <f t="shared" si="26"/>
        <v>1798</v>
      </c>
      <c r="O54" s="14">
        <f t="shared" si="27"/>
        <v>28202</v>
      </c>
    </row>
    <row r="55" spans="1:15" ht="30" x14ac:dyDescent="0.25">
      <c r="A55" s="1">
        <v>48</v>
      </c>
      <c r="B55" s="1" t="s">
        <v>1126</v>
      </c>
      <c r="C55" s="1" t="s">
        <v>792</v>
      </c>
      <c r="D55" s="1" t="s">
        <v>1103</v>
      </c>
      <c r="E55" s="13" t="s">
        <v>893</v>
      </c>
      <c r="F55" s="13" t="s">
        <v>29</v>
      </c>
      <c r="G55" s="14">
        <v>11000</v>
      </c>
      <c r="H55">
        <v>0</v>
      </c>
      <c r="I55" s="14">
        <f t="shared" si="0"/>
        <v>11000</v>
      </c>
      <c r="J55">
        <f t="shared" si="14"/>
        <v>315.7</v>
      </c>
      <c r="K55" s="7">
        <v>0</v>
      </c>
      <c r="L55">
        <f t="shared" si="15"/>
        <v>334.4</v>
      </c>
      <c r="M55">
        <v>25</v>
      </c>
      <c r="N55" s="7">
        <f>+J55+K55+L55+M55</f>
        <v>675.09999999999991</v>
      </c>
      <c r="O55" s="14">
        <f>+I55-N55</f>
        <v>10324.9</v>
      </c>
    </row>
    <row r="56" spans="1:15" x14ac:dyDescent="0.25">
      <c r="A56" s="1">
        <v>49</v>
      </c>
      <c r="B56" s="1" t="s">
        <v>1127</v>
      </c>
      <c r="C56" s="1" t="s">
        <v>753</v>
      </c>
      <c r="D56" s="1" t="s">
        <v>186</v>
      </c>
      <c r="E56" s="46" t="s">
        <v>1366</v>
      </c>
      <c r="F56" s="13" t="s">
        <v>29</v>
      </c>
      <c r="G56" s="14">
        <v>50000</v>
      </c>
      <c r="H56">
        <v>0</v>
      </c>
      <c r="I56" s="14">
        <f t="shared" si="0"/>
        <v>50000</v>
      </c>
      <c r="J56">
        <f t="shared" si="1"/>
        <v>1435</v>
      </c>
      <c r="K56" s="7">
        <v>1854</v>
      </c>
      <c r="L56">
        <f t="shared" si="2"/>
        <v>1520</v>
      </c>
      <c r="M56">
        <v>25</v>
      </c>
      <c r="N56" s="7">
        <f>+J56+K56+L56+M56</f>
        <v>4834</v>
      </c>
      <c r="O56" s="14">
        <f t="shared" si="4"/>
        <v>45166</v>
      </c>
    </row>
    <row r="57" spans="1:15" ht="30" x14ac:dyDescent="0.25">
      <c r="A57" s="1">
        <v>50</v>
      </c>
      <c r="B57" s="1" t="s">
        <v>1362</v>
      </c>
      <c r="C57" s="6" t="s">
        <v>279</v>
      </c>
      <c r="D57" s="1" t="s">
        <v>67</v>
      </c>
      <c r="E57" s="1" t="s">
        <v>1366</v>
      </c>
      <c r="F57" s="13" t="s">
        <v>37</v>
      </c>
      <c r="G57" s="14">
        <v>25000</v>
      </c>
      <c r="H57">
        <v>0</v>
      </c>
      <c r="I57" s="14">
        <f t="shared" si="0"/>
        <v>25000</v>
      </c>
      <c r="J57">
        <f t="shared" si="1"/>
        <v>717.5</v>
      </c>
      <c r="K57" s="7">
        <v>0</v>
      </c>
      <c r="L57">
        <f t="shared" si="2"/>
        <v>760</v>
      </c>
      <c r="M57">
        <v>25</v>
      </c>
      <c r="N57" s="7">
        <f t="shared" ref="N57:N67" si="28">+J57+K57+L57+M57</f>
        <v>1502.5</v>
      </c>
      <c r="O57" s="14">
        <f t="shared" si="4"/>
        <v>23497.5</v>
      </c>
    </row>
    <row r="58" spans="1:15" ht="30" x14ac:dyDescent="0.25">
      <c r="A58" s="1">
        <v>51</v>
      </c>
      <c r="B58" s="1" t="s">
        <v>1363</v>
      </c>
      <c r="C58" s="6" t="s">
        <v>279</v>
      </c>
      <c r="D58" s="1" t="s">
        <v>67</v>
      </c>
      <c r="E58" s="1" t="s">
        <v>1366</v>
      </c>
      <c r="F58" s="13" t="s">
        <v>37</v>
      </c>
      <c r="G58" s="14">
        <v>25000</v>
      </c>
      <c r="H58">
        <v>0</v>
      </c>
      <c r="I58" s="14">
        <f t="shared" si="0"/>
        <v>25000</v>
      </c>
      <c r="J58">
        <f t="shared" si="1"/>
        <v>717.5</v>
      </c>
      <c r="K58" s="7">
        <v>0</v>
      </c>
      <c r="L58">
        <f t="shared" si="2"/>
        <v>760</v>
      </c>
      <c r="M58">
        <v>25</v>
      </c>
      <c r="N58" s="7">
        <f t="shared" si="28"/>
        <v>1502.5</v>
      </c>
      <c r="O58" s="14">
        <f t="shared" si="4"/>
        <v>23497.5</v>
      </c>
    </row>
    <row r="59" spans="1:15" ht="30" x14ac:dyDescent="0.25">
      <c r="A59" s="1">
        <v>52</v>
      </c>
      <c r="B59" s="1" t="s">
        <v>1364</v>
      </c>
      <c r="C59" s="6" t="s">
        <v>279</v>
      </c>
      <c r="D59" s="1" t="s">
        <v>41</v>
      </c>
      <c r="E59" s="1" t="s">
        <v>1366</v>
      </c>
      <c r="F59" s="13" t="s">
        <v>29</v>
      </c>
      <c r="G59" s="14">
        <v>30000</v>
      </c>
      <c r="H59">
        <v>0</v>
      </c>
      <c r="I59" s="14">
        <f t="shared" si="0"/>
        <v>30000</v>
      </c>
      <c r="J59">
        <f t="shared" si="1"/>
        <v>861</v>
      </c>
      <c r="K59" s="7">
        <v>0</v>
      </c>
      <c r="L59">
        <f t="shared" si="2"/>
        <v>912</v>
      </c>
      <c r="M59">
        <v>25</v>
      </c>
      <c r="N59" s="7">
        <f t="shared" si="28"/>
        <v>1798</v>
      </c>
      <c r="O59" s="14">
        <f t="shared" si="4"/>
        <v>28202</v>
      </c>
    </row>
    <row r="60" spans="1:15" ht="30" x14ac:dyDescent="0.25">
      <c r="A60" s="1">
        <v>53</v>
      </c>
      <c r="B60" s="1" t="s">
        <v>1365</v>
      </c>
      <c r="C60" s="6" t="s">
        <v>279</v>
      </c>
      <c r="D60" s="1" t="s">
        <v>1083</v>
      </c>
      <c r="E60" s="1" t="s">
        <v>1366</v>
      </c>
      <c r="F60" s="13" t="s">
        <v>29</v>
      </c>
      <c r="G60" s="14">
        <v>15000</v>
      </c>
      <c r="H60">
        <v>0</v>
      </c>
      <c r="I60" s="14">
        <f t="shared" si="0"/>
        <v>15000</v>
      </c>
      <c r="J60">
        <f t="shared" si="1"/>
        <v>430.5</v>
      </c>
      <c r="K60" s="7">
        <v>0</v>
      </c>
      <c r="L60">
        <f t="shared" si="2"/>
        <v>456</v>
      </c>
      <c r="M60">
        <v>25</v>
      </c>
      <c r="N60" s="7">
        <f t="shared" si="28"/>
        <v>911.5</v>
      </c>
      <c r="O60" s="14">
        <f t="shared" si="4"/>
        <v>14088.5</v>
      </c>
    </row>
    <row r="61" spans="1:15" ht="30" x14ac:dyDescent="0.25">
      <c r="A61" s="1">
        <v>54</v>
      </c>
      <c r="B61" s="1" t="s">
        <v>1377</v>
      </c>
      <c r="C61" s="6" t="s">
        <v>279</v>
      </c>
      <c r="D61" s="1" t="s">
        <v>1370</v>
      </c>
      <c r="E61" s="13" t="s">
        <v>893</v>
      </c>
      <c r="F61" s="13" t="s">
        <v>37</v>
      </c>
      <c r="G61" s="14">
        <v>30000</v>
      </c>
      <c r="H61">
        <v>0</v>
      </c>
      <c r="I61" s="14">
        <f t="shared" si="0"/>
        <v>30000</v>
      </c>
      <c r="J61">
        <f t="shared" si="1"/>
        <v>861</v>
      </c>
      <c r="K61" s="7">
        <v>0</v>
      </c>
      <c r="L61">
        <f t="shared" si="2"/>
        <v>912</v>
      </c>
      <c r="M61">
        <v>25</v>
      </c>
      <c r="N61" s="7">
        <f t="shared" si="28"/>
        <v>1798</v>
      </c>
      <c r="O61" s="14">
        <f t="shared" si="4"/>
        <v>28202</v>
      </c>
    </row>
    <row r="62" spans="1:15" ht="30" x14ac:dyDescent="0.25">
      <c r="A62" s="1">
        <v>55</v>
      </c>
      <c r="B62" s="1" t="s">
        <v>1371</v>
      </c>
      <c r="C62" s="6" t="s">
        <v>279</v>
      </c>
      <c r="D62" s="1" t="s">
        <v>200</v>
      </c>
      <c r="E62" s="13" t="s">
        <v>893</v>
      </c>
      <c r="F62" s="13" t="s">
        <v>29</v>
      </c>
      <c r="G62" s="14">
        <v>35000</v>
      </c>
      <c r="H62">
        <v>0</v>
      </c>
      <c r="I62" s="14">
        <f t="shared" si="0"/>
        <v>35000</v>
      </c>
      <c r="J62">
        <f t="shared" si="1"/>
        <v>1004.5</v>
      </c>
      <c r="K62" s="7">
        <v>0</v>
      </c>
      <c r="L62">
        <f t="shared" si="2"/>
        <v>1064</v>
      </c>
      <c r="M62">
        <v>25</v>
      </c>
      <c r="N62" s="7">
        <f t="shared" si="28"/>
        <v>2093.5</v>
      </c>
      <c r="O62" s="14">
        <f t="shared" si="4"/>
        <v>32906.5</v>
      </c>
    </row>
    <row r="63" spans="1:15" ht="30" x14ac:dyDescent="0.25">
      <c r="A63" s="1">
        <v>56</v>
      </c>
      <c r="B63" s="1" t="s">
        <v>1372</v>
      </c>
      <c r="C63" s="6" t="s">
        <v>279</v>
      </c>
      <c r="D63" s="1" t="s">
        <v>200</v>
      </c>
      <c r="E63" s="13" t="s">
        <v>893</v>
      </c>
      <c r="F63" s="13" t="s">
        <v>29</v>
      </c>
      <c r="G63" s="14">
        <v>35000</v>
      </c>
      <c r="H63">
        <v>0</v>
      </c>
      <c r="I63" s="14">
        <f t="shared" si="0"/>
        <v>35000</v>
      </c>
      <c r="J63">
        <f t="shared" si="1"/>
        <v>1004.5</v>
      </c>
      <c r="K63" s="7">
        <v>0</v>
      </c>
      <c r="L63">
        <f t="shared" si="2"/>
        <v>1064</v>
      </c>
      <c r="M63">
        <v>25</v>
      </c>
      <c r="N63" s="7">
        <f t="shared" si="28"/>
        <v>2093.5</v>
      </c>
      <c r="O63" s="14">
        <f t="shared" si="4"/>
        <v>32906.5</v>
      </c>
    </row>
    <row r="64" spans="1:15" ht="30" x14ac:dyDescent="0.25">
      <c r="A64" s="1">
        <v>57</v>
      </c>
      <c r="B64" s="1" t="s">
        <v>1373</v>
      </c>
      <c r="C64" s="6" t="s">
        <v>279</v>
      </c>
      <c r="D64" s="1" t="s">
        <v>200</v>
      </c>
      <c r="E64" s="13" t="s">
        <v>893</v>
      </c>
      <c r="F64" s="13" t="s">
        <v>37</v>
      </c>
      <c r="G64" s="14">
        <v>35000</v>
      </c>
      <c r="H64">
        <v>0</v>
      </c>
      <c r="I64" s="14">
        <f t="shared" si="0"/>
        <v>35000</v>
      </c>
      <c r="J64">
        <f t="shared" si="1"/>
        <v>1004.5</v>
      </c>
      <c r="K64" s="7">
        <v>0</v>
      </c>
      <c r="L64">
        <f t="shared" si="2"/>
        <v>1064</v>
      </c>
      <c r="M64">
        <v>25</v>
      </c>
      <c r="N64" s="7">
        <f t="shared" si="28"/>
        <v>2093.5</v>
      </c>
      <c r="O64" s="14">
        <f t="shared" si="4"/>
        <v>32906.5</v>
      </c>
    </row>
    <row r="65" spans="1:18" ht="30" x14ac:dyDescent="0.25">
      <c r="A65" s="1">
        <v>58</v>
      </c>
      <c r="B65" s="1" t="s">
        <v>1374</v>
      </c>
      <c r="C65" s="6" t="s">
        <v>279</v>
      </c>
      <c r="D65" s="1" t="s">
        <v>200</v>
      </c>
      <c r="E65" s="13" t="s">
        <v>893</v>
      </c>
      <c r="F65" s="13" t="s">
        <v>37</v>
      </c>
      <c r="G65" s="14">
        <v>35000</v>
      </c>
      <c r="H65">
        <v>0</v>
      </c>
      <c r="I65" s="14">
        <f t="shared" si="0"/>
        <v>35000</v>
      </c>
      <c r="J65">
        <f t="shared" si="1"/>
        <v>1004.5</v>
      </c>
      <c r="K65" s="7">
        <v>0</v>
      </c>
      <c r="L65">
        <f t="shared" si="2"/>
        <v>1064</v>
      </c>
      <c r="M65">
        <v>25</v>
      </c>
      <c r="N65" s="7">
        <f t="shared" si="28"/>
        <v>2093.5</v>
      </c>
      <c r="O65" s="14">
        <f t="shared" si="4"/>
        <v>32906.5</v>
      </c>
    </row>
    <row r="66" spans="1:18" ht="30" x14ac:dyDescent="0.25">
      <c r="A66" s="1">
        <v>59</v>
      </c>
      <c r="B66" s="1" t="s">
        <v>1375</v>
      </c>
      <c r="C66" s="6" t="s">
        <v>279</v>
      </c>
      <c r="D66" s="1" t="s">
        <v>200</v>
      </c>
      <c r="E66" s="13" t="s">
        <v>893</v>
      </c>
      <c r="F66" s="13" t="s">
        <v>37</v>
      </c>
      <c r="G66" s="14">
        <v>35000</v>
      </c>
      <c r="H66">
        <v>0</v>
      </c>
      <c r="I66" s="14">
        <f t="shared" si="0"/>
        <v>35000</v>
      </c>
      <c r="J66">
        <f t="shared" si="1"/>
        <v>1004.5</v>
      </c>
      <c r="K66" s="7">
        <v>0</v>
      </c>
      <c r="L66">
        <f t="shared" si="2"/>
        <v>1064</v>
      </c>
      <c r="M66">
        <v>25</v>
      </c>
      <c r="N66" s="7">
        <f t="shared" si="28"/>
        <v>2093.5</v>
      </c>
      <c r="O66" s="14">
        <f t="shared" si="4"/>
        <v>32906.5</v>
      </c>
    </row>
    <row r="67" spans="1:18" ht="30" x14ac:dyDescent="0.25">
      <c r="A67" s="1">
        <v>60</v>
      </c>
      <c r="B67" s="1" t="s">
        <v>1376</v>
      </c>
      <c r="C67" s="6" t="s">
        <v>279</v>
      </c>
      <c r="D67" s="1" t="s">
        <v>200</v>
      </c>
      <c r="E67" s="13" t="s">
        <v>893</v>
      </c>
      <c r="F67" s="13" t="s">
        <v>37</v>
      </c>
      <c r="G67" s="14">
        <v>35000</v>
      </c>
      <c r="H67">
        <v>0</v>
      </c>
      <c r="I67" s="14">
        <f t="shared" si="0"/>
        <v>35000</v>
      </c>
      <c r="J67">
        <f t="shared" si="1"/>
        <v>1004.5</v>
      </c>
      <c r="K67" s="7">
        <v>0</v>
      </c>
      <c r="L67">
        <f t="shared" si="2"/>
        <v>1064</v>
      </c>
      <c r="M67">
        <v>25</v>
      </c>
      <c r="N67" s="7">
        <f t="shared" si="28"/>
        <v>2093.5</v>
      </c>
      <c r="O67" s="14">
        <f t="shared" si="4"/>
        <v>32906.5</v>
      </c>
    </row>
    <row r="68" spans="1:18" x14ac:dyDescent="0.25">
      <c r="C68" s="6"/>
      <c r="E68" s="13"/>
      <c r="G68" s="14"/>
      <c r="H68"/>
      <c r="I68" s="14"/>
      <c r="J68"/>
      <c r="K68" s="7"/>
      <c r="L68"/>
      <c r="M68"/>
      <c r="N68" s="7"/>
      <c r="O68" s="14"/>
    </row>
    <row r="69" spans="1:18" x14ac:dyDescent="0.25">
      <c r="C69" s="6"/>
      <c r="E69" s="13"/>
      <c r="G69" s="14"/>
      <c r="H69"/>
      <c r="I69" s="14"/>
      <c r="J69"/>
      <c r="K69" s="7"/>
      <c r="L69"/>
      <c r="M69"/>
      <c r="N69" s="7"/>
      <c r="O69" s="14"/>
    </row>
    <row r="70" spans="1:18" x14ac:dyDescent="0.25">
      <c r="G70" s="13"/>
      <c r="H70" s="13"/>
      <c r="I70" s="13"/>
      <c r="K70" s="13"/>
      <c r="L70" s="13"/>
      <c r="M70" s="13"/>
      <c r="N70" s="13"/>
      <c r="O70" s="13"/>
    </row>
    <row r="71" spans="1:18" x14ac:dyDescent="0.25">
      <c r="G71" s="26">
        <f t="shared" ref="G71:O71" si="29">SUM(G8:G70)</f>
        <v>1703000</v>
      </c>
      <c r="H71" s="26">
        <f t="shared" si="29"/>
        <v>0</v>
      </c>
      <c r="I71" s="26">
        <f t="shared" si="29"/>
        <v>1703000</v>
      </c>
      <c r="J71" s="26">
        <f t="shared" si="29"/>
        <v>48876.1</v>
      </c>
      <c r="K71" s="26">
        <f t="shared" si="29"/>
        <v>13420.65</v>
      </c>
      <c r="L71" s="26">
        <f t="shared" si="29"/>
        <v>51771.200000000004</v>
      </c>
      <c r="M71" s="26">
        <f t="shared" si="29"/>
        <v>22953.79</v>
      </c>
      <c r="N71" s="26">
        <f t="shared" si="29"/>
        <v>137021.74000000002</v>
      </c>
      <c r="O71" s="26">
        <f t="shared" si="29"/>
        <v>1565978.2599999998</v>
      </c>
    </row>
    <row r="72" spans="1:18" x14ac:dyDescent="0.25">
      <c r="G72" s="13"/>
      <c r="H72" s="13"/>
      <c r="I72" s="13"/>
      <c r="K72" s="13"/>
      <c r="L72" s="13"/>
      <c r="M72" s="13"/>
      <c r="N72" s="13"/>
      <c r="O72" s="13"/>
    </row>
    <row r="73" spans="1:18" x14ac:dyDescent="0.25">
      <c r="G73" s="13"/>
      <c r="H73" s="13"/>
      <c r="I73" s="13"/>
      <c r="K73" s="13"/>
      <c r="L73" s="13"/>
      <c r="M73" s="13"/>
      <c r="N73" s="13"/>
      <c r="O73" s="13"/>
    </row>
    <row r="74" spans="1:18" x14ac:dyDescent="0.25">
      <c r="G74" s="13"/>
      <c r="H74" s="13"/>
      <c r="I74" s="13"/>
      <c r="K74" s="13"/>
      <c r="L74" s="13"/>
      <c r="M74" s="13"/>
      <c r="N74" s="13"/>
      <c r="O74" s="13"/>
      <c r="R74" s="13"/>
    </row>
    <row r="75" spans="1:18" x14ac:dyDescent="0.25">
      <c r="G75" s="13"/>
      <c r="H75" s="13"/>
      <c r="I75" s="13"/>
      <c r="K75" s="13"/>
      <c r="L75" s="13"/>
      <c r="M75" s="13"/>
      <c r="N75" s="13"/>
      <c r="O75" s="13"/>
      <c r="R75" s="13"/>
    </row>
    <row r="76" spans="1:18" ht="15" customHeight="1" x14ac:dyDescent="0.25">
      <c r="F76" s="31" t="s">
        <v>885</v>
      </c>
      <c r="G76" s="13"/>
      <c r="H76" s="13"/>
      <c r="I76" s="13"/>
      <c r="K76" s="13"/>
      <c r="L76" s="13"/>
      <c r="M76" s="13"/>
      <c r="R76" s="13"/>
    </row>
    <row r="77" spans="1:18" ht="30" x14ac:dyDescent="0.25">
      <c r="F77" s="32" t="s">
        <v>886</v>
      </c>
      <c r="G77" s="13"/>
      <c r="H77" s="13"/>
      <c r="I77" s="13"/>
      <c r="K77" s="13"/>
      <c r="L77" s="13"/>
      <c r="M77" s="13"/>
      <c r="N77" s="13"/>
      <c r="O77" s="13"/>
      <c r="P77" s="13"/>
      <c r="Q77" s="13"/>
      <c r="R77" s="13"/>
    </row>
    <row r="78" spans="1:18" x14ac:dyDescent="0.25">
      <c r="F78" s="32"/>
      <c r="G78" s="13"/>
      <c r="H78" s="13"/>
      <c r="I78" s="13"/>
      <c r="K78" s="13"/>
      <c r="L78" s="13"/>
      <c r="M78" s="13"/>
      <c r="N78" s="13"/>
      <c r="O78" s="13"/>
      <c r="P78" s="13"/>
      <c r="Q78" s="13"/>
      <c r="R78" s="13"/>
    </row>
    <row r="79" spans="1:18" x14ac:dyDescent="0.25">
      <c r="F79" s="32"/>
      <c r="G79" s="13"/>
      <c r="H79" s="13"/>
      <c r="I79" s="13"/>
      <c r="K79" s="13"/>
      <c r="L79" s="13"/>
      <c r="M79" s="13"/>
      <c r="N79" s="13"/>
      <c r="O79" s="13"/>
      <c r="P79" s="13"/>
      <c r="Q79" s="13"/>
      <c r="R79" s="13"/>
    </row>
    <row r="80" spans="1:18" x14ac:dyDescent="0.25">
      <c r="F80" s="32"/>
      <c r="G80" s="13"/>
      <c r="H80" s="13"/>
      <c r="I80" s="13"/>
      <c r="K80" s="13"/>
      <c r="L80" s="13"/>
      <c r="M80" s="13"/>
      <c r="N80" s="13"/>
      <c r="O80" s="13"/>
      <c r="P80" s="13"/>
      <c r="Q80" s="13"/>
      <c r="R80" s="13"/>
    </row>
    <row r="81" spans="3:19" x14ac:dyDescent="0.25">
      <c r="F81" s="32"/>
      <c r="G81" s="13"/>
      <c r="H81" s="13"/>
      <c r="I81" s="13"/>
      <c r="K81" s="13"/>
      <c r="L81" s="13"/>
      <c r="M81" s="13"/>
      <c r="N81" s="13"/>
      <c r="O81" s="13"/>
      <c r="P81" s="13"/>
      <c r="Q81" s="13"/>
      <c r="R81" s="13"/>
    </row>
    <row r="82" spans="3:19" x14ac:dyDescent="0.25">
      <c r="F82" s="32"/>
      <c r="G82" s="13"/>
      <c r="H82" s="13"/>
      <c r="I82" s="13"/>
      <c r="K82" s="13"/>
      <c r="L82" s="13"/>
      <c r="M82" s="13"/>
      <c r="N82" s="13"/>
      <c r="O82" s="13"/>
      <c r="P82" s="13"/>
      <c r="Q82" s="13"/>
      <c r="R82" s="13"/>
    </row>
    <row r="83" spans="3:19" x14ac:dyDescent="0.25">
      <c r="F83" s="32"/>
      <c r="G83" s="13"/>
      <c r="H83" s="13"/>
      <c r="I83" s="13"/>
      <c r="K83" s="13"/>
      <c r="L83" s="13"/>
      <c r="M83" s="13"/>
      <c r="N83" s="13"/>
      <c r="O83" s="13"/>
      <c r="P83" s="13"/>
      <c r="Q83" s="13"/>
      <c r="R83" s="13"/>
    </row>
    <row r="85" spans="3:19" x14ac:dyDescent="0.25">
      <c r="K85" s="13"/>
      <c r="L85" s="13"/>
      <c r="M85" s="13"/>
      <c r="N85" s="13"/>
      <c r="O85" s="13"/>
      <c r="P85" s="13"/>
      <c r="Q85" s="13"/>
      <c r="R85" s="13"/>
    </row>
    <row r="86" spans="3:19" x14ac:dyDescent="0.25">
      <c r="C86" s="13"/>
      <c r="D86" s="13"/>
      <c r="H86" s="13"/>
      <c r="I86" s="13"/>
      <c r="K86" s="13"/>
      <c r="L86" s="13"/>
      <c r="M86" s="13"/>
      <c r="N86" s="13"/>
      <c r="O86" s="13"/>
      <c r="P86" s="13"/>
      <c r="Q86" s="13"/>
      <c r="R86" s="13"/>
    </row>
    <row r="87" spans="3:19" x14ac:dyDescent="0.25">
      <c r="C87" s="13"/>
      <c r="D87" s="13"/>
      <c r="G87" s="13"/>
      <c r="H87" s="13"/>
      <c r="I87" s="13"/>
      <c r="K87" s="13"/>
      <c r="L87" s="13"/>
      <c r="M87" s="13"/>
      <c r="N87" s="13"/>
      <c r="O87" s="13"/>
      <c r="P87" s="13"/>
      <c r="Q87" s="13"/>
      <c r="R87" s="13"/>
    </row>
    <row r="88" spans="3:19" x14ac:dyDescent="0.25">
      <c r="C88" s="13"/>
      <c r="D88" s="13"/>
      <c r="G88" s="13"/>
      <c r="H88" s="13"/>
      <c r="I88" s="13"/>
      <c r="K88" s="13"/>
      <c r="L88" s="13"/>
      <c r="M88" s="13"/>
      <c r="N88" s="13"/>
      <c r="O88" s="13"/>
      <c r="P88" s="13"/>
      <c r="Q88" s="13"/>
      <c r="R88" s="13"/>
    </row>
    <row r="89" spans="3:19" x14ac:dyDescent="0.25">
      <c r="C89" s="13"/>
      <c r="D89" s="13"/>
      <c r="G89" s="13"/>
      <c r="H89" s="13"/>
      <c r="I89" s="13"/>
      <c r="K89" s="13"/>
      <c r="L89" s="13"/>
      <c r="M89" s="13"/>
      <c r="N89" s="13"/>
      <c r="O89" s="13"/>
      <c r="P89" s="13"/>
      <c r="Q89" s="13"/>
      <c r="R89" s="13"/>
      <c r="S89" s="17"/>
    </row>
    <row r="90" spans="3:19" s="33" customFormat="1" x14ac:dyDescent="0.25">
      <c r="C90" s="34"/>
      <c r="D90" s="34"/>
      <c r="F90" s="34">
        <v>6</v>
      </c>
      <c r="G90" s="34">
        <v>200000</v>
      </c>
      <c r="H90" s="34"/>
      <c r="I90" s="34">
        <v>200000</v>
      </c>
      <c r="J90" s="34">
        <v>5740</v>
      </c>
      <c r="K90" s="34">
        <v>4150.6499999999996</v>
      </c>
      <c r="L90" s="34">
        <v>6080</v>
      </c>
      <c r="M90" s="34">
        <f>3374.45+150</f>
        <v>3524.45</v>
      </c>
      <c r="N90" s="34">
        <f>+J90+K90+L90+M90</f>
        <v>19495.099999999999</v>
      </c>
      <c r="O90" s="34">
        <f>+I90-N90</f>
        <v>180504.9</v>
      </c>
      <c r="P90" s="34"/>
      <c r="Q90" s="34" t="s">
        <v>1128</v>
      </c>
      <c r="R90" s="34"/>
    </row>
    <row r="91" spans="3:19" s="35" customFormat="1" x14ac:dyDescent="0.25">
      <c r="C91" s="36"/>
      <c r="D91" s="36"/>
      <c r="F91" s="36">
        <v>10</v>
      </c>
      <c r="G91" s="36">
        <v>181000</v>
      </c>
      <c r="H91" s="36"/>
      <c r="I91" s="36">
        <v>181000</v>
      </c>
      <c r="J91" s="36">
        <v>5194.7</v>
      </c>
      <c r="K91" s="36">
        <v>0</v>
      </c>
      <c r="L91" s="36">
        <v>5502.4</v>
      </c>
      <c r="M91" s="36">
        <f>0+250</f>
        <v>250</v>
      </c>
      <c r="N91" s="36">
        <f>+J91+K91+L91+M91</f>
        <v>10947.099999999999</v>
      </c>
      <c r="O91" s="36">
        <f>+I91-N91</f>
        <v>170052.9</v>
      </c>
      <c r="P91" s="36"/>
      <c r="Q91" s="36" t="s">
        <v>1129</v>
      </c>
      <c r="R91" s="36"/>
    </row>
    <row r="92" spans="3:19" s="37" customFormat="1" x14ac:dyDescent="0.25">
      <c r="C92" s="38"/>
      <c r="D92" s="38"/>
      <c r="F92" s="37">
        <v>29</v>
      </c>
      <c r="G92" s="38">
        <v>831000</v>
      </c>
      <c r="H92" s="38"/>
      <c r="I92" s="38">
        <v>831000</v>
      </c>
      <c r="J92" s="38">
        <v>23849.7</v>
      </c>
      <c r="K92" s="38">
        <v>0</v>
      </c>
      <c r="L92" s="38">
        <v>25262.400000000001</v>
      </c>
      <c r="M92" s="38">
        <f>725+5412.77</f>
        <v>6137.77</v>
      </c>
      <c r="N92" s="38">
        <f>+J92+K92+L92+M92</f>
        <v>55249.87000000001</v>
      </c>
      <c r="O92" s="38">
        <f>+I92-N92</f>
        <v>775750.13</v>
      </c>
      <c r="P92" s="38"/>
      <c r="Q92" s="38" t="s">
        <v>1130</v>
      </c>
      <c r="R92" s="38"/>
      <c r="S92" s="38"/>
    </row>
    <row r="93" spans="3:19" s="39" customFormat="1" x14ac:dyDescent="0.25">
      <c r="C93" s="40"/>
      <c r="D93" s="40"/>
      <c r="F93" s="39">
        <v>9</v>
      </c>
      <c r="G93" s="40">
        <v>390000</v>
      </c>
      <c r="H93" s="40"/>
      <c r="I93" s="40">
        <v>390000</v>
      </c>
      <c r="J93" s="40">
        <v>11193</v>
      </c>
      <c r="K93" s="40">
        <v>9270</v>
      </c>
      <c r="L93" s="40">
        <v>11856</v>
      </c>
      <c r="M93" s="40">
        <f>10951.11+225</f>
        <v>11176.11</v>
      </c>
      <c r="N93" s="40">
        <f>+J93+K93+L93+M93</f>
        <v>43495.11</v>
      </c>
      <c r="O93" s="40">
        <f>+I93-N93</f>
        <v>346504.89</v>
      </c>
      <c r="P93" s="40"/>
      <c r="Q93" s="40" t="s">
        <v>1131</v>
      </c>
      <c r="R93" s="40"/>
      <c r="S93" s="40"/>
    </row>
    <row r="94" spans="3:19" s="41" customFormat="1" x14ac:dyDescent="0.25">
      <c r="C94" s="42"/>
      <c r="D94" s="42"/>
      <c r="F94" s="41">
        <v>6</v>
      </c>
      <c r="G94" s="42">
        <v>101000</v>
      </c>
      <c r="H94" s="42"/>
      <c r="I94" s="42">
        <v>101000</v>
      </c>
      <c r="J94" s="42">
        <v>2898.7</v>
      </c>
      <c r="K94" s="42">
        <v>0</v>
      </c>
      <c r="L94" s="42">
        <v>3070.4</v>
      </c>
      <c r="M94" s="42">
        <f>1715.46+150</f>
        <v>1865.46</v>
      </c>
      <c r="N94" s="42">
        <f>+J94+K94+L94+M94</f>
        <v>7834.56</v>
      </c>
      <c r="O94" s="42">
        <f>+I94-N94</f>
        <v>93165.440000000002</v>
      </c>
      <c r="P94" s="42"/>
      <c r="Q94" s="42" t="s">
        <v>1132</v>
      </c>
      <c r="R94" s="42"/>
      <c r="S94" s="42"/>
    </row>
    <row r="95" spans="3:19" x14ac:dyDescent="0.25">
      <c r="C95" s="13"/>
      <c r="D95" s="13"/>
      <c r="F95" s="1"/>
      <c r="G95" s="13"/>
      <c r="J95" s="1"/>
      <c r="K95" s="13"/>
      <c r="L95" s="13"/>
      <c r="M95" s="13"/>
      <c r="N95" s="13"/>
      <c r="O95" s="13"/>
      <c r="P95" s="13"/>
      <c r="Q95" s="13"/>
      <c r="R95" s="13"/>
      <c r="S95" s="13"/>
    </row>
    <row r="96" spans="3:19" x14ac:dyDescent="0.25">
      <c r="C96" s="13"/>
      <c r="D96" s="13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3"/>
      <c r="Q96" s="13"/>
      <c r="R96" s="13"/>
      <c r="S96" s="13"/>
    </row>
    <row r="97" spans="3:19" x14ac:dyDescent="0.25">
      <c r="C97" s="13"/>
      <c r="D97" s="13"/>
      <c r="F97" s="43">
        <f>SUM(F90:F96)</f>
        <v>60</v>
      </c>
      <c r="G97" s="43">
        <f>SUM(G90:G96)</f>
        <v>1703000</v>
      </c>
      <c r="H97" s="43">
        <f t="shared" ref="H97:O97" si="30">SUM(H90:H96)</f>
        <v>0</v>
      </c>
      <c r="I97" s="43">
        <f>SUM(I90:I96)</f>
        <v>1703000</v>
      </c>
      <c r="J97" s="43">
        <f>SUM(J90:J96)</f>
        <v>48876.1</v>
      </c>
      <c r="K97" s="43">
        <f>SUM(K90:K96)</f>
        <v>13420.65</v>
      </c>
      <c r="L97" s="43">
        <f t="shared" si="30"/>
        <v>51771.200000000004</v>
      </c>
      <c r="M97" s="43">
        <f>SUM(M90:M96)</f>
        <v>22953.79</v>
      </c>
      <c r="N97" s="43">
        <f t="shared" si="30"/>
        <v>137021.74000000002</v>
      </c>
      <c r="O97" s="43">
        <f t="shared" si="30"/>
        <v>1565978.2599999998</v>
      </c>
      <c r="P97" s="13"/>
      <c r="Q97" s="13"/>
      <c r="R97" s="13"/>
      <c r="S97" s="13"/>
    </row>
    <row r="98" spans="3:19" x14ac:dyDescent="0.25">
      <c r="C98" s="13"/>
      <c r="D98" s="13"/>
      <c r="F98" s="1"/>
      <c r="G98" s="13"/>
      <c r="J98" s="1"/>
      <c r="K98" s="13"/>
      <c r="L98" s="13"/>
      <c r="M98" s="13"/>
      <c r="N98" s="13"/>
      <c r="O98" s="13"/>
      <c r="P98" s="13"/>
      <c r="Q98" s="13"/>
      <c r="R98" s="13"/>
      <c r="S98" s="13"/>
    </row>
    <row r="99" spans="3:19" x14ac:dyDescent="0.25">
      <c r="C99" s="13"/>
      <c r="D99" s="13"/>
      <c r="F99" s="1"/>
      <c r="G99" s="17"/>
      <c r="H99" s="17"/>
      <c r="I99" s="17"/>
      <c r="J99" s="17"/>
      <c r="K99" s="17"/>
      <c r="L99" s="17"/>
      <c r="M99" s="17"/>
      <c r="N99" s="17"/>
      <c r="O99" s="17"/>
      <c r="P99" s="13"/>
      <c r="Q99" s="13"/>
      <c r="R99" s="13"/>
      <c r="S99" s="13"/>
    </row>
    <row r="100" spans="3:19" x14ac:dyDescent="0.25">
      <c r="C100" s="13"/>
      <c r="D100" s="13"/>
      <c r="G100" s="13">
        <f t="shared" ref="G100:O100" si="31">+G71-G97</f>
        <v>0</v>
      </c>
      <c r="H100" s="13">
        <f t="shared" si="31"/>
        <v>0</v>
      </c>
      <c r="I100" s="13">
        <f t="shared" si="31"/>
        <v>0</v>
      </c>
      <c r="J100" s="13">
        <f t="shared" si="31"/>
        <v>0</v>
      </c>
      <c r="K100" s="13">
        <f t="shared" si="31"/>
        <v>0</v>
      </c>
      <c r="L100" s="13">
        <f t="shared" si="31"/>
        <v>0</v>
      </c>
      <c r="M100" s="13">
        <f t="shared" si="31"/>
        <v>0</v>
      </c>
      <c r="N100" s="13">
        <f t="shared" si="31"/>
        <v>0</v>
      </c>
      <c r="O100" s="13">
        <f t="shared" si="31"/>
        <v>0</v>
      </c>
      <c r="P100" s="13"/>
      <c r="Q100" s="13"/>
      <c r="R100" s="13"/>
    </row>
    <row r="101" spans="3:19" x14ac:dyDescent="0.25">
      <c r="C101" s="13"/>
      <c r="D101" s="13"/>
      <c r="G101" s="13"/>
      <c r="H101" s="13"/>
      <c r="I101" s="13"/>
      <c r="K101" s="13"/>
      <c r="L101" s="13"/>
      <c r="M101" s="13"/>
      <c r="N101" s="13"/>
      <c r="O101" s="13"/>
      <c r="P101" s="13"/>
      <c r="Q101" s="13"/>
      <c r="R101" s="13"/>
    </row>
    <row r="102" spans="3:19" x14ac:dyDescent="0.25">
      <c r="C102" s="13"/>
      <c r="D102" s="13"/>
      <c r="F102" s="1"/>
      <c r="G102" s="17"/>
      <c r="H102" s="17"/>
      <c r="I102" s="17"/>
      <c r="J102" s="17"/>
      <c r="K102" s="17"/>
      <c r="L102" s="17"/>
      <c r="M102" s="17"/>
      <c r="N102" s="17"/>
      <c r="O102" s="17"/>
      <c r="P102" s="13"/>
      <c r="Q102" s="13"/>
      <c r="R102" s="13"/>
      <c r="S102" s="13"/>
    </row>
    <row r="103" spans="3:19" x14ac:dyDescent="0.25">
      <c r="C103" s="13"/>
      <c r="D103" s="13"/>
      <c r="G103" s="13"/>
      <c r="H103" s="13"/>
      <c r="I103" s="13"/>
      <c r="K103" s="13"/>
      <c r="L103" s="13"/>
      <c r="M103" s="13"/>
      <c r="N103" s="13"/>
      <c r="O103" s="13"/>
    </row>
    <row r="104" spans="3:19" x14ac:dyDescent="0.25">
      <c r="C104" s="13"/>
      <c r="D104" s="13"/>
      <c r="E104" s="13"/>
      <c r="G104" s="13"/>
      <c r="H104" s="13"/>
      <c r="I104" s="13"/>
      <c r="K104" s="13"/>
      <c r="L104" s="13"/>
      <c r="M104" s="13"/>
      <c r="N104" s="13"/>
    </row>
    <row r="105" spans="3:19" x14ac:dyDescent="0.25">
      <c r="C105" s="13"/>
      <c r="D105" s="13"/>
      <c r="E105" s="13"/>
      <c r="G105" s="13"/>
      <c r="H105" s="13"/>
      <c r="I105" s="13"/>
      <c r="K105" s="13"/>
      <c r="L105" s="13"/>
      <c r="M105" s="13"/>
      <c r="N105" s="13"/>
    </row>
    <row r="106" spans="3:19" x14ac:dyDescent="0.25">
      <c r="C106" s="13"/>
      <c r="D106" s="13"/>
      <c r="E106" s="13"/>
    </row>
    <row r="107" spans="3:19" x14ac:dyDescent="0.25">
      <c r="C107" s="13"/>
      <c r="D107" s="13"/>
      <c r="E107" s="13"/>
    </row>
    <row r="108" spans="3:19" x14ac:dyDescent="0.25">
      <c r="C108" s="13"/>
      <c r="D108" s="13"/>
      <c r="E108" s="13"/>
    </row>
    <row r="109" spans="3:19" x14ac:dyDescent="0.25">
      <c r="C109" s="13"/>
      <c r="D109" s="13"/>
      <c r="E109" s="13"/>
    </row>
    <row r="110" spans="3:19" x14ac:dyDescent="0.25">
      <c r="E110" s="13"/>
    </row>
    <row r="111" spans="3:19" x14ac:dyDescent="0.25">
      <c r="E111" s="13"/>
    </row>
    <row r="112" spans="3:19" x14ac:dyDescent="0.25">
      <c r="E112" s="13"/>
    </row>
    <row r="113" spans="5:5" x14ac:dyDescent="0.25">
      <c r="E113" s="13"/>
    </row>
    <row r="114" spans="5:5" x14ac:dyDescent="0.25">
      <c r="E114" s="13"/>
    </row>
    <row r="115" spans="5:5" x14ac:dyDescent="0.25">
      <c r="E115" s="13"/>
    </row>
    <row r="116" spans="5:5" x14ac:dyDescent="0.25">
      <c r="E116" s="13"/>
    </row>
    <row r="117" spans="5:5" x14ac:dyDescent="0.25">
      <c r="E117" s="13"/>
    </row>
    <row r="118" spans="5:5" x14ac:dyDescent="0.25">
      <c r="E118" s="13"/>
    </row>
    <row r="119" spans="5:5" x14ac:dyDescent="0.25">
      <c r="E119" s="13"/>
    </row>
    <row r="120" spans="5:5" x14ac:dyDescent="0.25">
      <c r="E120" s="13"/>
    </row>
    <row r="121" spans="5:5" x14ac:dyDescent="0.25">
      <c r="E121" s="13"/>
    </row>
    <row r="122" spans="5:5" x14ac:dyDescent="0.25">
      <c r="E122" s="13"/>
    </row>
    <row r="123" spans="5:5" x14ac:dyDescent="0.25">
      <c r="E123" s="13"/>
    </row>
    <row r="124" spans="5:5" x14ac:dyDescent="0.25">
      <c r="E124" s="13"/>
    </row>
    <row r="125" spans="5:5" x14ac:dyDescent="0.25">
      <c r="E125" s="13"/>
    </row>
    <row r="126" spans="5:5" x14ac:dyDescent="0.25">
      <c r="E126" s="13"/>
    </row>
    <row r="127" spans="5:5" x14ac:dyDescent="0.25">
      <c r="E127" s="13"/>
    </row>
    <row r="128" spans="5:5" x14ac:dyDescent="0.25">
      <c r="E128" s="13"/>
    </row>
    <row r="129" spans="5:5" x14ac:dyDescent="0.25">
      <c r="E129" s="13"/>
    </row>
    <row r="130" spans="5:5" x14ac:dyDescent="0.25">
      <c r="E130" s="13"/>
    </row>
    <row r="131" spans="5:5" x14ac:dyDescent="0.25">
      <c r="E131" s="13"/>
    </row>
    <row r="132" spans="5:5" x14ac:dyDescent="0.25">
      <c r="E132" s="13"/>
    </row>
    <row r="133" spans="5:5" x14ac:dyDescent="0.25">
      <c r="E133" s="13"/>
    </row>
  </sheetData>
  <mergeCells count="4">
    <mergeCell ref="B2:O2"/>
    <mergeCell ref="B3:O3"/>
    <mergeCell ref="B4:O4"/>
    <mergeCell ref="A5:O5"/>
  </mergeCells>
  <conditionalFormatting sqref="A5">
    <cfRule type="duplicateValues" dxfId="5" priority="3"/>
    <cfRule type="duplicateValues" dxfId="4" priority="4"/>
  </conditionalFormatting>
  <conditionalFormatting sqref="B1:B4 B6:B7">
    <cfRule type="expression" dxfId="3" priority="5" stopIfTrue="1">
      <formula>AND(COUNTIF($B$1:$B$4, B1)+COUNTIF($B$6:$B$7, B1)&gt;1,NOT(ISBLANK(B1)))</formula>
    </cfRule>
  </conditionalFormatting>
  <conditionalFormatting sqref="B70:B83">
    <cfRule type="duplicateValues" dxfId="2" priority="1"/>
    <cfRule type="duplicateValues" dxfId="1" priority="2"/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744"/>
  <sheetViews>
    <sheetView topLeftCell="E74" zoomScale="110" zoomScaleNormal="110" workbookViewId="0">
      <selection activeCell="C92" sqref="C92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3" customWidth="1"/>
    <col min="8" max="8" width="13.42578125" style="13" customWidth="1"/>
    <col min="9" max="9" width="21.140625" style="13" bestFit="1" customWidth="1"/>
    <col min="10" max="10" width="15.42578125" style="13" customWidth="1"/>
    <col min="11" max="11" width="14.7109375" style="13" customWidth="1"/>
    <col min="12" max="12" width="16.7109375" style="13" customWidth="1"/>
    <col min="13" max="13" width="16.42578125" style="44" bestFit="1" customWidth="1"/>
    <col min="14" max="14" width="16" style="13" bestFit="1" customWidth="1"/>
    <col min="15" max="15" width="19.5703125" style="13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53"/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</row>
    <row r="2" spans="1:16" x14ac:dyDescent="0.2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</row>
    <row r="3" spans="1:16" x14ac:dyDescent="0.25">
      <c r="A3" s="51" t="s">
        <v>2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</row>
    <row r="4" spans="1:16" ht="15.75" x14ac:dyDescent="0.25">
      <c r="A4" s="54" t="s">
        <v>3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</row>
    <row r="5" spans="1:16" ht="21" x14ac:dyDescent="0.35">
      <c r="A5" s="55" t="s">
        <v>1520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1" t="s">
        <v>0</v>
      </c>
    </row>
    <row r="6" spans="1:16" ht="30" x14ac:dyDescent="0.25">
      <c r="E6" s="56" t="s">
        <v>4</v>
      </c>
      <c r="F6" s="56"/>
      <c r="G6" s="13" t="s">
        <v>5</v>
      </c>
      <c r="H6" s="13" t="s">
        <v>6</v>
      </c>
      <c r="I6" s="13" t="s">
        <v>7</v>
      </c>
      <c r="J6" s="13" t="s">
        <v>8</v>
      </c>
      <c r="L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45" t="s">
        <v>22</v>
      </c>
      <c r="N7" s="5" t="s">
        <v>23</v>
      </c>
      <c r="O7" s="5" t="s">
        <v>24</v>
      </c>
    </row>
    <row r="8" spans="1:16" x14ac:dyDescent="0.25">
      <c r="A8" s="1">
        <v>1</v>
      </c>
      <c r="B8" s="1" t="s">
        <v>1476</v>
      </c>
      <c r="C8" s="1" t="s">
        <v>108</v>
      </c>
      <c r="D8" s="1" t="s">
        <v>41</v>
      </c>
      <c r="E8" s="13" t="s">
        <v>28</v>
      </c>
      <c r="F8" s="13" t="s">
        <v>1101</v>
      </c>
      <c r="G8" s="14">
        <v>30000</v>
      </c>
      <c r="H8">
        <v>0</v>
      </c>
      <c r="I8" s="14">
        <f>+G8+H8</f>
        <v>30000</v>
      </c>
      <c r="J8">
        <f t="shared" ref="J8" si="0">+I8*2.87%</f>
        <v>861</v>
      </c>
      <c r="K8" s="7"/>
      <c r="L8">
        <f t="shared" ref="L8" si="1">+I8*3.04%</f>
        <v>912</v>
      </c>
      <c r="M8">
        <v>25</v>
      </c>
      <c r="N8" s="7">
        <f t="shared" ref="N8" si="2">+J8+K8+L8+M8</f>
        <v>1798</v>
      </c>
      <c r="O8" s="14">
        <f t="shared" ref="O8" si="3">+I8-N8</f>
        <v>28202</v>
      </c>
    </row>
    <row r="9" spans="1:16" x14ac:dyDescent="0.25">
      <c r="A9" s="1">
        <v>2</v>
      </c>
      <c r="B9" s="1" t="s">
        <v>1139</v>
      </c>
      <c r="C9" s="1" t="s">
        <v>566</v>
      </c>
      <c r="D9" s="1" t="s">
        <v>67</v>
      </c>
      <c r="E9" s="13" t="s">
        <v>28</v>
      </c>
      <c r="F9" s="13" t="s">
        <v>37</v>
      </c>
      <c r="G9" s="14">
        <v>28350</v>
      </c>
      <c r="H9">
        <v>0</v>
      </c>
      <c r="I9" s="14">
        <f t="shared" ref="I9:I40" si="4">+G9+H9</f>
        <v>28350</v>
      </c>
      <c r="J9">
        <f t="shared" ref="J9:J73" si="5">+I9*2.87%</f>
        <v>813.64499999999998</v>
      </c>
      <c r="K9" s="7"/>
      <c r="L9">
        <f t="shared" ref="L9:L73" si="6">+I9*3.04%</f>
        <v>861.84</v>
      </c>
      <c r="M9">
        <v>25</v>
      </c>
      <c r="N9" s="7">
        <f t="shared" ref="N9:N73" si="7">+J9+K9+L9+M9</f>
        <v>1700.4850000000001</v>
      </c>
      <c r="O9" s="14">
        <f t="shared" ref="O9:O73" si="8">+I9-N9</f>
        <v>26649.514999999999</v>
      </c>
    </row>
    <row r="10" spans="1:16" ht="30" x14ac:dyDescent="0.25">
      <c r="A10" s="1">
        <v>3</v>
      </c>
      <c r="B10" s="1" t="s">
        <v>1140</v>
      </c>
      <c r="C10" s="1" t="s">
        <v>566</v>
      </c>
      <c r="D10" s="1" t="s">
        <v>103</v>
      </c>
      <c r="E10" s="13" t="s">
        <v>36</v>
      </c>
      <c r="F10" s="13" t="s">
        <v>1101</v>
      </c>
      <c r="G10" s="14">
        <v>20000</v>
      </c>
      <c r="H10">
        <v>0</v>
      </c>
      <c r="I10" s="14">
        <f t="shared" si="4"/>
        <v>20000</v>
      </c>
      <c r="J10">
        <f t="shared" si="5"/>
        <v>574</v>
      </c>
      <c r="K10" s="7">
        <v>0</v>
      </c>
      <c r="L10">
        <f t="shared" si="6"/>
        <v>608</v>
      </c>
      <c r="M10">
        <v>25</v>
      </c>
      <c r="N10" s="7">
        <f t="shared" si="7"/>
        <v>1207</v>
      </c>
      <c r="O10" s="14">
        <f t="shared" si="8"/>
        <v>18793</v>
      </c>
    </row>
    <row r="11" spans="1:16" x14ac:dyDescent="0.25">
      <c r="A11" s="1">
        <v>4</v>
      </c>
      <c r="B11" s="1" t="s">
        <v>1144</v>
      </c>
      <c r="C11" s="1" t="s">
        <v>566</v>
      </c>
      <c r="D11" s="1" t="s">
        <v>177</v>
      </c>
      <c r="E11" s="13" t="s">
        <v>28</v>
      </c>
      <c r="F11" s="13" t="s">
        <v>37</v>
      </c>
      <c r="G11" s="14">
        <v>22050</v>
      </c>
      <c r="H11">
        <v>0</v>
      </c>
      <c r="I11" s="14">
        <f t="shared" si="4"/>
        <v>22050</v>
      </c>
      <c r="J11">
        <f t="shared" si="5"/>
        <v>632.83500000000004</v>
      </c>
      <c r="K11" s="7"/>
      <c r="L11">
        <f t="shared" si="6"/>
        <v>670.32</v>
      </c>
      <c r="M11">
        <v>25</v>
      </c>
      <c r="N11" s="7">
        <f t="shared" si="7"/>
        <v>1328.1550000000002</v>
      </c>
      <c r="O11" s="14">
        <f t="shared" si="8"/>
        <v>20721.845000000001</v>
      </c>
    </row>
    <row r="12" spans="1:16" ht="30" x14ac:dyDescent="0.25">
      <c r="A12" s="1">
        <v>5</v>
      </c>
      <c r="B12" s="1" t="s">
        <v>1147</v>
      </c>
      <c r="C12" s="1" t="s">
        <v>566</v>
      </c>
      <c r="D12" s="1" t="s">
        <v>1148</v>
      </c>
      <c r="E12" s="13" t="s">
        <v>36</v>
      </c>
      <c r="F12" s="13" t="s">
        <v>1101</v>
      </c>
      <c r="G12" s="14">
        <v>11000</v>
      </c>
      <c r="H12">
        <v>0</v>
      </c>
      <c r="I12" s="14">
        <f t="shared" si="4"/>
        <v>11000</v>
      </c>
      <c r="J12">
        <f t="shared" si="5"/>
        <v>315.7</v>
      </c>
      <c r="K12" s="7"/>
      <c r="L12">
        <f t="shared" si="6"/>
        <v>334.4</v>
      </c>
      <c r="M12">
        <v>25</v>
      </c>
      <c r="N12" s="7">
        <f t="shared" si="7"/>
        <v>675.09999999999991</v>
      </c>
      <c r="O12" s="14">
        <f t="shared" si="8"/>
        <v>10324.9</v>
      </c>
    </row>
    <row r="13" spans="1:16" ht="30" x14ac:dyDescent="0.25">
      <c r="A13" s="1">
        <v>6</v>
      </c>
      <c r="B13" s="1" t="s">
        <v>1149</v>
      </c>
      <c r="C13" s="1" t="s">
        <v>566</v>
      </c>
      <c r="D13" s="1" t="s">
        <v>1150</v>
      </c>
      <c r="E13" s="13" t="s">
        <v>36</v>
      </c>
      <c r="F13" s="13" t="s">
        <v>1101</v>
      </c>
      <c r="G13" s="14">
        <v>10000</v>
      </c>
      <c r="H13">
        <v>0</v>
      </c>
      <c r="I13" s="14">
        <f t="shared" si="4"/>
        <v>10000</v>
      </c>
      <c r="J13">
        <f t="shared" si="5"/>
        <v>287</v>
      </c>
      <c r="K13" s="7"/>
      <c r="L13">
        <f t="shared" si="6"/>
        <v>304</v>
      </c>
      <c r="M13">
        <v>25</v>
      </c>
      <c r="N13" s="7">
        <f t="shared" si="7"/>
        <v>616</v>
      </c>
      <c r="O13" s="14">
        <f t="shared" si="8"/>
        <v>9384</v>
      </c>
    </row>
    <row r="14" spans="1:16" ht="30" x14ac:dyDescent="0.25">
      <c r="A14" s="1">
        <v>7</v>
      </c>
      <c r="B14" s="1" t="s">
        <v>1151</v>
      </c>
      <c r="C14" s="1" t="s">
        <v>1152</v>
      </c>
      <c r="D14" s="1" t="s">
        <v>1148</v>
      </c>
      <c r="E14" s="13" t="s">
        <v>36</v>
      </c>
      <c r="F14" s="13" t="s">
        <v>1101</v>
      </c>
      <c r="G14" s="14">
        <v>11000</v>
      </c>
      <c r="H14">
        <v>0</v>
      </c>
      <c r="I14" s="14">
        <f>+G14+H14</f>
        <v>11000</v>
      </c>
      <c r="J14">
        <f>+I14*2.87%</f>
        <v>315.7</v>
      </c>
      <c r="K14" s="7"/>
      <c r="L14">
        <f>+I14*3.04%</f>
        <v>334.4</v>
      </c>
      <c r="M14">
        <v>25</v>
      </c>
      <c r="N14" s="7">
        <f>+J14+K14+L14+M14</f>
        <v>675.09999999999991</v>
      </c>
      <c r="O14" s="14">
        <f>+I14-N14</f>
        <v>10324.9</v>
      </c>
    </row>
    <row r="15" spans="1:16" ht="30" x14ac:dyDescent="0.25">
      <c r="A15" s="1">
        <v>8</v>
      </c>
      <c r="B15" s="1" t="s">
        <v>1153</v>
      </c>
      <c r="C15" s="1" t="s">
        <v>1152</v>
      </c>
      <c r="D15" s="1" t="s">
        <v>1083</v>
      </c>
      <c r="E15" s="13" t="s">
        <v>36</v>
      </c>
      <c r="F15" s="13" t="s">
        <v>37</v>
      </c>
      <c r="G15" s="14">
        <v>20000</v>
      </c>
      <c r="H15"/>
      <c r="I15" s="14">
        <v>20000</v>
      </c>
      <c r="J15">
        <f>+I15*2.87%</f>
        <v>574</v>
      </c>
      <c r="K15" s="7"/>
      <c r="L15">
        <f t="shared" si="6"/>
        <v>608</v>
      </c>
      <c r="M15">
        <v>25</v>
      </c>
      <c r="N15" s="7">
        <f t="shared" si="7"/>
        <v>1207</v>
      </c>
      <c r="O15" s="14">
        <f t="shared" si="8"/>
        <v>18793</v>
      </c>
    </row>
    <row r="16" spans="1:16" ht="30" x14ac:dyDescent="0.25">
      <c r="A16" s="1">
        <v>9</v>
      </c>
      <c r="B16" s="1" t="s">
        <v>1154</v>
      </c>
      <c r="C16" s="1" t="s">
        <v>1152</v>
      </c>
      <c r="D16" s="1" t="s">
        <v>41</v>
      </c>
      <c r="E16" s="13" t="s">
        <v>36</v>
      </c>
      <c r="F16" s="13" t="s">
        <v>37</v>
      </c>
      <c r="G16" s="14">
        <v>25000</v>
      </c>
      <c r="H16">
        <v>0</v>
      </c>
      <c r="I16" s="14">
        <v>25000</v>
      </c>
      <c r="J16">
        <f>+I16*2.87%</f>
        <v>717.5</v>
      </c>
      <c r="K16" s="7"/>
      <c r="L16">
        <f t="shared" si="6"/>
        <v>760</v>
      </c>
      <c r="M16">
        <v>25</v>
      </c>
      <c r="N16" s="7">
        <f t="shared" si="7"/>
        <v>1502.5</v>
      </c>
      <c r="O16" s="14">
        <f>+I16-N16</f>
        <v>23497.5</v>
      </c>
    </row>
    <row r="17" spans="1:15" x14ac:dyDescent="0.25">
      <c r="A17" s="1">
        <v>10</v>
      </c>
      <c r="B17" s="1" t="s">
        <v>1155</v>
      </c>
      <c r="C17" s="1" t="s">
        <v>1152</v>
      </c>
      <c r="D17" s="1" t="s">
        <v>1156</v>
      </c>
      <c r="E17" s="13" t="s">
        <v>28</v>
      </c>
      <c r="F17" s="13" t="s">
        <v>1101</v>
      </c>
      <c r="G17" s="14">
        <v>10000</v>
      </c>
      <c r="H17">
        <v>0</v>
      </c>
      <c r="I17" s="14">
        <f>+G17+H17</f>
        <v>10000</v>
      </c>
      <c r="J17">
        <f>+I17*2.87%</f>
        <v>287</v>
      </c>
      <c r="K17" s="7"/>
      <c r="L17">
        <f t="shared" si="6"/>
        <v>304</v>
      </c>
      <c r="M17">
        <v>25</v>
      </c>
      <c r="N17" s="7">
        <f t="shared" si="7"/>
        <v>616</v>
      </c>
      <c r="O17" s="14">
        <f>+I17-N17</f>
        <v>9384</v>
      </c>
    </row>
    <row r="18" spans="1:15" ht="30" x14ac:dyDescent="0.25">
      <c r="A18" s="1">
        <v>11</v>
      </c>
      <c r="B18" s="1" t="s">
        <v>1469</v>
      </c>
      <c r="C18" s="1" t="s">
        <v>1152</v>
      </c>
      <c r="D18" s="1" t="s">
        <v>47</v>
      </c>
      <c r="E18" s="13" t="s">
        <v>36</v>
      </c>
      <c r="F18" s="13" t="s">
        <v>1101</v>
      </c>
      <c r="G18" s="14">
        <v>15000</v>
      </c>
      <c r="H18">
        <v>0</v>
      </c>
      <c r="I18" s="14">
        <f>+G18+H18</f>
        <v>15000</v>
      </c>
      <c r="J18">
        <f>+I18*2.87%</f>
        <v>430.5</v>
      </c>
      <c r="K18" s="7"/>
      <c r="L18">
        <f>+I18*3.04%</f>
        <v>456</v>
      </c>
      <c r="M18">
        <v>25</v>
      </c>
      <c r="N18" s="7">
        <f>+J18+K18+L18+M18</f>
        <v>911.5</v>
      </c>
      <c r="O18" s="14">
        <f>+I18-N18</f>
        <v>14088.5</v>
      </c>
    </row>
    <row r="19" spans="1:15" ht="30" x14ac:dyDescent="0.25">
      <c r="A19" s="1">
        <v>12</v>
      </c>
      <c r="B19" s="1" t="s">
        <v>1470</v>
      </c>
      <c r="C19" s="1" t="s">
        <v>1152</v>
      </c>
      <c r="D19" s="1" t="s">
        <v>41</v>
      </c>
      <c r="E19" s="13" t="s">
        <v>36</v>
      </c>
      <c r="F19" s="13" t="s">
        <v>1101</v>
      </c>
      <c r="G19" s="14">
        <v>25000</v>
      </c>
      <c r="H19">
        <v>0</v>
      </c>
      <c r="I19" s="14">
        <f t="shared" ref="I19" si="9">+G19+H19</f>
        <v>25000</v>
      </c>
      <c r="J19">
        <f t="shared" ref="J19" si="10">+I19*2.87%</f>
        <v>717.5</v>
      </c>
      <c r="K19" s="7"/>
      <c r="L19">
        <f>+I19*3.04%</f>
        <v>760</v>
      </c>
      <c r="M19">
        <v>25</v>
      </c>
      <c r="N19" s="7">
        <f>+J19+K19+L19+M19</f>
        <v>1502.5</v>
      </c>
      <c r="O19" s="14">
        <f>+I19-N19</f>
        <v>23497.5</v>
      </c>
    </row>
    <row r="20" spans="1:15" ht="30" x14ac:dyDescent="0.25">
      <c r="A20" s="1">
        <v>13</v>
      </c>
      <c r="B20" s="1" t="s">
        <v>1159</v>
      </c>
      <c r="C20" s="1" t="s">
        <v>516</v>
      </c>
      <c r="D20" s="1" t="s">
        <v>103</v>
      </c>
      <c r="E20" s="46" t="s">
        <v>36</v>
      </c>
      <c r="F20" s="13" t="s">
        <v>1101</v>
      </c>
      <c r="G20" s="14">
        <v>15000</v>
      </c>
      <c r="H20">
        <v>0</v>
      </c>
      <c r="I20" s="14">
        <f t="shared" si="4"/>
        <v>15000</v>
      </c>
      <c r="J20">
        <f t="shared" si="5"/>
        <v>430.5</v>
      </c>
      <c r="K20" s="7"/>
      <c r="L20">
        <f t="shared" si="6"/>
        <v>456</v>
      </c>
      <c r="M20">
        <f>1670+25</f>
        <v>1695</v>
      </c>
      <c r="N20" s="7">
        <f t="shared" si="7"/>
        <v>2581.5</v>
      </c>
      <c r="O20" s="14">
        <f t="shared" si="8"/>
        <v>12418.5</v>
      </c>
    </row>
    <row r="21" spans="1:15" ht="30" x14ac:dyDescent="0.25">
      <c r="A21" s="1">
        <v>14</v>
      </c>
      <c r="B21" s="1" t="s">
        <v>1162</v>
      </c>
      <c r="C21" s="1" t="s">
        <v>516</v>
      </c>
      <c r="D21" s="1" t="s">
        <v>1163</v>
      </c>
      <c r="E21" s="13" t="s">
        <v>36</v>
      </c>
      <c r="F21" s="13" t="s">
        <v>1101</v>
      </c>
      <c r="G21" s="14">
        <v>11000</v>
      </c>
      <c r="H21">
        <v>0</v>
      </c>
      <c r="I21" s="14">
        <f t="shared" si="4"/>
        <v>11000</v>
      </c>
      <c r="J21">
        <f t="shared" si="5"/>
        <v>315.7</v>
      </c>
      <c r="K21" s="7"/>
      <c r="L21">
        <f t="shared" si="6"/>
        <v>334.4</v>
      </c>
      <c r="M21">
        <v>25</v>
      </c>
      <c r="N21" s="7">
        <f t="shared" si="7"/>
        <v>675.09999999999991</v>
      </c>
      <c r="O21" s="14">
        <f t="shared" si="8"/>
        <v>10324.9</v>
      </c>
    </row>
    <row r="22" spans="1:15" ht="30" x14ac:dyDescent="0.25">
      <c r="A22" s="1">
        <v>15</v>
      </c>
      <c r="B22" s="1" t="s">
        <v>1164</v>
      </c>
      <c r="C22" s="1" t="s">
        <v>516</v>
      </c>
      <c r="D22" s="1" t="s">
        <v>256</v>
      </c>
      <c r="E22" s="13" t="s">
        <v>36</v>
      </c>
      <c r="F22" s="13" t="s">
        <v>1101</v>
      </c>
      <c r="G22" s="14">
        <v>15000</v>
      </c>
      <c r="H22">
        <v>0</v>
      </c>
      <c r="I22" s="14">
        <f t="shared" si="4"/>
        <v>15000</v>
      </c>
      <c r="J22">
        <f t="shared" si="5"/>
        <v>430.5</v>
      </c>
      <c r="K22" s="7"/>
      <c r="L22">
        <f t="shared" si="6"/>
        <v>456</v>
      </c>
      <c r="M22">
        <v>25</v>
      </c>
      <c r="N22" s="7">
        <f t="shared" si="7"/>
        <v>911.5</v>
      </c>
      <c r="O22" s="14">
        <f t="shared" si="8"/>
        <v>14088.5</v>
      </c>
    </row>
    <row r="23" spans="1:15" ht="30" x14ac:dyDescent="0.25">
      <c r="A23" s="1">
        <v>16</v>
      </c>
      <c r="B23" s="1" t="s">
        <v>1280</v>
      </c>
      <c r="C23" s="1" t="s">
        <v>516</v>
      </c>
      <c r="D23" s="1" t="s">
        <v>103</v>
      </c>
      <c r="E23" s="13" t="s">
        <v>36</v>
      </c>
      <c r="F23" s="13" t="s">
        <v>1101</v>
      </c>
      <c r="G23" s="14">
        <v>11000</v>
      </c>
      <c r="H23">
        <v>0</v>
      </c>
      <c r="I23" s="14">
        <f t="shared" ref="I23" si="11">+G23+H23</f>
        <v>11000</v>
      </c>
      <c r="J23">
        <f t="shared" ref="J23" si="12">+I23*2.87%</f>
        <v>315.7</v>
      </c>
      <c r="K23" s="7"/>
      <c r="L23">
        <f>+I23*3.04%</f>
        <v>334.4</v>
      </c>
      <c r="M23">
        <v>25</v>
      </c>
      <c r="N23" s="7">
        <f>+J23+K23+L23+M23</f>
        <v>675.09999999999991</v>
      </c>
      <c r="O23" s="14">
        <f>+I23-N23</f>
        <v>10324.9</v>
      </c>
    </row>
    <row r="24" spans="1:15" x14ac:dyDescent="0.25">
      <c r="A24" s="1">
        <v>17</v>
      </c>
      <c r="B24" s="1" t="s">
        <v>1165</v>
      </c>
      <c r="C24" s="1" t="s">
        <v>468</v>
      </c>
      <c r="D24" s="1" t="s">
        <v>41</v>
      </c>
      <c r="E24" s="13" t="s">
        <v>28</v>
      </c>
      <c r="F24" s="13" t="s">
        <v>1101</v>
      </c>
      <c r="G24" s="14">
        <v>30000</v>
      </c>
      <c r="H24">
        <v>0</v>
      </c>
      <c r="I24" s="14">
        <f t="shared" si="4"/>
        <v>30000</v>
      </c>
      <c r="J24">
        <f t="shared" si="5"/>
        <v>861</v>
      </c>
      <c r="K24" s="7"/>
      <c r="L24">
        <f t="shared" si="6"/>
        <v>912</v>
      </c>
      <c r="M24">
        <v>25</v>
      </c>
      <c r="N24" s="7">
        <f t="shared" si="7"/>
        <v>1798</v>
      </c>
      <c r="O24" s="14">
        <f t="shared" si="8"/>
        <v>28202</v>
      </c>
    </row>
    <row r="25" spans="1:15" ht="30" x14ac:dyDescent="0.25">
      <c r="A25" s="1">
        <v>18</v>
      </c>
      <c r="B25" s="1" t="s">
        <v>1167</v>
      </c>
      <c r="C25" s="1" t="s">
        <v>468</v>
      </c>
      <c r="D25" s="1" t="s">
        <v>1148</v>
      </c>
      <c r="E25" s="13" t="s">
        <v>36</v>
      </c>
      <c r="F25" s="13" t="s">
        <v>1101</v>
      </c>
      <c r="G25" s="14">
        <v>15000</v>
      </c>
      <c r="H25">
        <v>0</v>
      </c>
      <c r="I25" s="14">
        <f t="shared" si="4"/>
        <v>15000</v>
      </c>
      <c r="J25">
        <f t="shared" si="5"/>
        <v>430.5</v>
      </c>
      <c r="K25" s="7"/>
      <c r="L25">
        <f t="shared" si="6"/>
        <v>456</v>
      </c>
      <c r="M25">
        <v>25</v>
      </c>
      <c r="N25" s="7">
        <f t="shared" si="7"/>
        <v>911.5</v>
      </c>
      <c r="O25" s="14">
        <f t="shared" si="8"/>
        <v>14088.5</v>
      </c>
    </row>
    <row r="26" spans="1:15" ht="30" x14ac:dyDescent="0.25">
      <c r="A26" s="1">
        <v>19</v>
      </c>
      <c r="B26" s="1" t="s">
        <v>1168</v>
      </c>
      <c r="C26" s="1" t="s">
        <v>468</v>
      </c>
      <c r="D26" s="1" t="s">
        <v>1148</v>
      </c>
      <c r="E26" s="13" t="s">
        <v>36</v>
      </c>
      <c r="F26" s="13" t="s">
        <v>1101</v>
      </c>
      <c r="G26" s="14">
        <v>15000</v>
      </c>
      <c r="H26">
        <v>0</v>
      </c>
      <c r="I26" s="14">
        <f t="shared" si="4"/>
        <v>15000</v>
      </c>
      <c r="J26">
        <f t="shared" si="5"/>
        <v>430.5</v>
      </c>
      <c r="K26" s="7"/>
      <c r="L26">
        <f t="shared" si="6"/>
        <v>456</v>
      </c>
      <c r="M26">
        <v>25</v>
      </c>
      <c r="N26" s="7">
        <f t="shared" si="7"/>
        <v>911.5</v>
      </c>
      <c r="O26" s="14">
        <f t="shared" si="8"/>
        <v>14088.5</v>
      </c>
    </row>
    <row r="27" spans="1:15" ht="30" x14ac:dyDescent="0.25">
      <c r="A27" s="1">
        <v>20</v>
      </c>
      <c r="B27" s="1" t="s">
        <v>1169</v>
      </c>
      <c r="C27" s="1" t="s">
        <v>468</v>
      </c>
      <c r="D27" s="1" t="s">
        <v>1148</v>
      </c>
      <c r="E27" s="13" t="s">
        <v>36</v>
      </c>
      <c r="F27" s="13" t="s">
        <v>1101</v>
      </c>
      <c r="G27" s="14">
        <v>15000</v>
      </c>
      <c r="H27">
        <v>0</v>
      </c>
      <c r="I27" s="14">
        <f t="shared" si="4"/>
        <v>15000</v>
      </c>
      <c r="J27">
        <f t="shared" si="5"/>
        <v>430.5</v>
      </c>
      <c r="K27" s="7"/>
      <c r="L27">
        <f t="shared" si="6"/>
        <v>456</v>
      </c>
      <c r="M27">
        <v>25</v>
      </c>
      <c r="N27" s="7">
        <f t="shared" si="7"/>
        <v>911.5</v>
      </c>
      <c r="O27" s="14">
        <f t="shared" si="8"/>
        <v>14088.5</v>
      </c>
    </row>
    <row r="28" spans="1:15" ht="30" x14ac:dyDescent="0.25">
      <c r="A28" s="1">
        <v>21</v>
      </c>
      <c r="B28" s="1" t="s">
        <v>1170</v>
      </c>
      <c r="C28" s="1" t="s">
        <v>468</v>
      </c>
      <c r="D28" s="1" t="s">
        <v>1150</v>
      </c>
      <c r="E28" s="13" t="s">
        <v>36</v>
      </c>
      <c r="F28" s="13" t="s">
        <v>1101</v>
      </c>
      <c r="G28" s="14">
        <v>15000</v>
      </c>
      <c r="H28">
        <v>0</v>
      </c>
      <c r="I28" s="14">
        <f t="shared" si="4"/>
        <v>15000</v>
      </c>
      <c r="J28">
        <f t="shared" si="5"/>
        <v>430.5</v>
      </c>
      <c r="K28" s="7"/>
      <c r="L28">
        <f t="shared" si="6"/>
        <v>456</v>
      </c>
      <c r="M28">
        <v>25</v>
      </c>
      <c r="N28" s="7">
        <f t="shared" si="7"/>
        <v>911.5</v>
      </c>
      <c r="O28" s="14">
        <f t="shared" si="8"/>
        <v>14088.5</v>
      </c>
    </row>
    <row r="29" spans="1:15" ht="30" x14ac:dyDescent="0.25">
      <c r="A29" s="1">
        <v>22</v>
      </c>
      <c r="B29" s="1" t="s">
        <v>1434</v>
      </c>
      <c r="C29" s="1" t="s">
        <v>468</v>
      </c>
      <c r="D29" s="1" t="s">
        <v>1172</v>
      </c>
      <c r="E29" s="13" t="s">
        <v>36</v>
      </c>
      <c r="F29" s="13" t="s">
        <v>1101</v>
      </c>
      <c r="G29" s="14">
        <v>11000</v>
      </c>
      <c r="H29">
        <v>0</v>
      </c>
      <c r="I29" s="14">
        <f>+G29+H29</f>
        <v>11000</v>
      </c>
      <c r="J29">
        <f t="shared" si="5"/>
        <v>315.7</v>
      </c>
      <c r="K29" s="7"/>
      <c r="L29">
        <f t="shared" si="6"/>
        <v>334.4</v>
      </c>
      <c r="M29">
        <v>25</v>
      </c>
      <c r="N29" s="7">
        <f t="shared" si="7"/>
        <v>675.09999999999991</v>
      </c>
      <c r="O29" s="14">
        <f t="shared" si="8"/>
        <v>10324.9</v>
      </c>
    </row>
    <row r="30" spans="1:15" ht="30" x14ac:dyDescent="0.25">
      <c r="A30" s="1">
        <v>23</v>
      </c>
      <c r="B30" s="1" t="s">
        <v>1173</v>
      </c>
      <c r="C30" s="1" t="s">
        <v>624</v>
      </c>
      <c r="D30" s="1" t="s">
        <v>1148</v>
      </c>
      <c r="E30" s="13" t="s">
        <v>36</v>
      </c>
      <c r="F30" s="13" t="s">
        <v>37</v>
      </c>
      <c r="G30" s="14">
        <v>15000</v>
      </c>
      <c r="H30">
        <v>0</v>
      </c>
      <c r="I30" s="14">
        <f t="shared" si="4"/>
        <v>15000</v>
      </c>
      <c r="J30">
        <f t="shared" si="5"/>
        <v>430.5</v>
      </c>
      <c r="K30" s="7"/>
      <c r="L30">
        <f t="shared" si="6"/>
        <v>456</v>
      </c>
      <c r="M30">
        <v>25</v>
      </c>
      <c r="N30" s="7">
        <f t="shared" si="7"/>
        <v>911.5</v>
      </c>
      <c r="O30" s="14">
        <f t="shared" si="8"/>
        <v>14088.5</v>
      </c>
    </row>
    <row r="31" spans="1:15" ht="30" x14ac:dyDescent="0.25">
      <c r="A31" s="1">
        <v>24</v>
      </c>
      <c r="B31" s="1" t="s">
        <v>1174</v>
      </c>
      <c r="C31" s="1" t="s">
        <v>624</v>
      </c>
      <c r="D31" s="1" t="s">
        <v>1148</v>
      </c>
      <c r="E31" s="13" t="s">
        <v>36</v>
      </c>
      <c r="F31" s="13" t="s">
        <v>1101</v>
      </c>
      <c r="G31" s="14">
        <v>15000</v>
      </c>
      <c r="H31">
        <v>0</v>
      </c>
      <c r="I31" s="14">
        <f t="shared" si="4"/>
        <v>15000</v>
      </c>
      <c r="J31">
        <f t="shared" si="5"/>
        <v>430.5</v>
      </c>
      <c r="K31" s="7"/>
      <c r="L31">
        <f t="shared" si="6"/>
        <v>456</v>
      </c>
      <c r="M31">
        <f>1715.46+25</f>
        <v>1740.46</v>
      </c>
      <c r="N31" s="7">
        <f t="shared" si="7"/>
        <v>2626.96</v>
      </c>
      <c r="O31" s="14">
        <f t="shared" si="8"/>
        <v>12373.04</v>
      </c>
    </row>
    <row r="32" spans="1:15" ht="30" x14ac:dyDescent="0.25">
      <c r="A32" s="1">
        <v>25</v>
      </c>
      <c r="B32" s="1" t="s">
        <v>1175</v>
      </c>
      <c r="C32" s="1" t="s">
        <v>624</v>
      </c>
      <c r="D32" s="1" t="s">
        <v>1148</v>
      </c>
      <c r="E32" s="13" t="s">
        <v>36</v>
      </c>
      <c r="F32" s="13" t="s">
        <v>1101</v>
      </c>
      <c r="G32" s="14">
        <v>10000</v>
      </c>
      <c r="H32">
        <v>0</v>
      </c>
      <c r="I32" s="14">
        <f t="shared" si="4"/>
        <v>10000</v>
      </c>
      <c r="J32">
        <f t="shared" si="5"/>
        <v>287</v>
      </c>
      <c r="K32" s="7"/>
      <c r="L32">
        <f t="shared" si="6"/>
        <v>304</v>
      </c>
      <c r="M32">
        <v>25</v>
      </c>
      <c r="N32" s="7">
        <f t="shared" si="7"/>
        <v>616</v>
      </c>
      <c r="O32" s="14">
        <f t="shared" si="8"/>
        <v>9384</v>
      </c>
    </row>
    <row r="33" spans="1:15" ht="30" x14ac:dyDescent="0.25">
      <c r="A33" s="1">
        <v>26</v>
      </c>
      <c r="B33" s="1" t="s">
        <v>1176</v>
      </c>
      <c r="C33" s="1" t="s">
        <v>624</v>
      </c>
      <c r="D33" s="1" t="s">
        <v>1150</v>
      </c>
      <c r="E33" s="13" t="s">
        <v>36</v>
      </c>
      <c r="F33" s="13" t="s">
        <v>1101</v>
      </c>
      <c r="G33" s="14">
        <v>15000</v>
      </c>
      <c r="H33">
        <v>0</v>
      </c>
      <c r="I33" s="14">
        <f t="shared" si="4"/>
        <v>15000</v>
      </c>
      <c r="J33">
        <f t="shared" si="5"/>
        <v>430.5</v>
      </c>
      <c r="K33" s="7"/>
      <c r="L33">
        <f t="shared" si="6"/>
        <v>456</v>
      </c>
      <c r="M33">
        <v>25</v>
      </c>
      <c r="N33" s="7">
        <f t="shared" si="7"/>
        <v>911.5</v>
      </c>
      <c r="O33" s="14">
        <f t="shared" si="8"/>
        <v>14088.5</v>
      </c>
    </row>
    <row r="34" spans="1:15" ht="30" x14ac:dyDescent="0.25">
      <c r="A34" s="1">
        <v>27</v>
      </c>
      <c r="B34" s="1" t="s">
        <v>1177</v>
      </c>
      <c r="C34" s="1" t="s">
        <v>624</v>
      </c>
      <c r="D34" s="1" t="s">
        <v>1178</v>
      </c>
      <c r="E34" s="13" t="s">
        <v>36</v>
      </c>
      <c r="F34" s="13" t="s">
        <v>1101</v>
      </c>
      <c r="G34" s="14">
        <v>15000</v>
      </c>
      <c r="H34">
        <v>0</v>
      </c>
      <c r="I34" s="14">
        <f t="shared" si="4"/>
        <v>15000</v>
      </c>
      <c r="J34">
        <f t="shared" si="5"/>
        <v>430.5</v>
      </c>
      <c r="K34" s="7"/>
      <c r="L34">
        <f t="shared" si="6"/>
        <v>456</v>
      </c>
      <c r="M34">
        <v>25</v>
      </c>
      <c r="N34" s="7">
        <f t="shared" si="7"/>
        <v>911.5</v>
      </c>
      <c r="O34" s="14">
        <f t="shared" si="8"/>
        <v>14088.5</v>
      </c>
    </row>
    <row r="35" spans="1:15" ht="30" x14ac:dyDescent="0.25">
      <c r="A35" s="1">
        <v>28</v>
      </c>
      <c r="B35" s="1" t="s">
        <v>1179</v>
      </c>
      <c r="C35" s="1" t="s">
        <v>624</v>
      </c>
      <c r="D35" s="1" t="s">
        <v>47</v>
      </c>
      <c r="E35" s="13" t="s">
        <v>36</v>
      </c>
      <c r="F35" s="13" t="s">
        <v>1101</v>
      </c>
      <c r="G35" s="14">
        <v>15000</v>
      </c>
      <c r="H35">
        <v>0</v>
      </c>
      <c r="I35" s="14">
        <f t="shared" si="4"/>
        <v>15000</v>
      </c>
      <c r="J35">
        <f t="shared" si="5"/>
        <v>430.5</v>
      </c>
      <c r="K35" s="7"/>
      <c r="L35">
        <f t="shared" si="6"/>
        <v>456</v>
      </c>
      <c r="M35">
        <v>25</v>
      </c>
      <c r="N35" s="7">
        <f t="shared" si="7"/>
        <v>911.5</v>
      </c>
      <c r="O35" s="14">
        <f t="shared" si="8"/>
        <v>14088.5</v>
      </c>
    </row>
    <row r="36" spans="1:15" ht="30" x14ac:dyDescent="0.25">
      <c r="A36" s="1">
        <v>29</v>
      </c>
      <c r="B36" s="1" t="s">
        <v>1182</v>
      </c>
      <c r="C36" s="1" t="s">
        <v>624</v>
      </c>
      <c r="D36" s="1" t="s">
        <v>103</v>
      </c>
      <c r="E36" s="13" t="s">
        <v>36</v>
      </c>
      <c r="F36" s="13" t="s">
        <v>1101</v>
      </c>
      <c r="G36" s="14">
        <v>15000</v>
      </c>
      <c r="H36">
        <v>0</v>
      </c>
      <c r="I36" s="14">
        <f t="shared" si="4"/>
        <v>15000</v>
      </c>
      <c r="J36">
        <f t="shared" si="5"/>
        <v>430.5</v>
      </c>
      <c r="K36" s="7"/>
      <c r="L36">
        <f t="shared" si="6"/>
        <v>456</v>
      </c>
      <c r="M36">
        <v>25</v>
      </c>
      <c r="N36" s="7">
        <f t="shared" si="7"/>
        <v>911.5</v>
      </c>
      <c r="O36" s="14">
        <f t="shared" si="8"/>
        <v>14088.5</v>
      </c>
    </row>
    <row r="37" spans="1:15" ht="30" x14ac:dyDescent="0.25">
      <c r="A37" s="1">
        <v>30</v>
      </c>
      <c r="B37" s="1" t="s">
        <v>1183</v>
      </c>
      <c r="C37" s="1" t="s">
        <v>695</v>
      </c>
      <c r="D37" s="1" t="s">
        <v>103</v>
      </c>
      <c r="E37" s="13" t="s">
        <v>36</v>
      </c>
      <c r="F37" s="13" t="s">
        <v>1101</v>
      </c>
      <c r="G37" s="14">
        <v>21000</v>
      </c>
      <c r="H37">
        <v>0</v>
      </c>
      <c r="I37" s="14">
        <f t="shared" si="4"/>
        <v>21000</v>
      </c>
      <c r="J37">
        <f t="shared" si="5"/>
        <v>602.70000000000005</v>
      </c>
      <c r="K37" s="7"/>
      <c r="L37">
        <f t="shared" si="6"/>
        <v>638.4</v>
      </c>
      <c r="M37">
        <v>25</v>
      </c>
      <c r="N37" s="7">
        <f t="shared" si="7"/>
        <v>1266.0999999999999</v>
      </c>
      <c r="O37" s="14">
        <f t="shared" si="8"/>
        <v>19733.900000000001</v>
      </c>
    </row>
    <row r="38" spans="1:15" x14ac:dyDescent="0.25">
      <c r="A38" s="1">
        <v>31</v>
      </c>
      <c r="B38" s="1" t="s">
        <v>1185</v>
      </c>
      <c r="C38" s="1" t="s">
        <v>624</v>
      </c>
      <c r="D38" s="1" t="s">
        <v>256</v>
      </c>
      <c r="E38" s="13" t="s">
        <v>28</v>
      </c>
      <c r="F38" s="13" t="s">
        <v>1101</v>
      </c>
      <c r="G38" s="14">
        <v>11000</v>
      </c>
      <c r="H38">
        <v>0</v>
      </c>
      <c r="I38" s="14">
        <f>+G38+H38</f>
        <v>11000</v>
      </c>
      <c r="J38">
        <f>+I38*2.87%</f>
        <v>315.7</v>
      </c>
      <c r="K38" s="7"/>
      <c r="L38">
        <f>+I38*3.04%</f>
        <v>334.4</v>
      </c>
      <c r="M38">
        <v>25</v>
      </c>
      <c r="N38" s="7">
        <f>+J38+K38+L38+M38</f>
        <v>675.09999999999991</v>
      </c>
      <c r="O38" s="14">
        <f>+I38-N38</f>
        <v>10324.9</v>
      </c>
    </row>
    <row r="39" spans="1:15" x14ac:dyDescent="0.25">
      <c r="A39" s="1">
        <v>32</v>
      </c>
      <c r="B39" s="1" t="s">
        <v>1186</v>
      </c>
      <c r="C39" s="1" t="s">
        <v>1187</v>
      </c>
      <c r="D39" s="1" t="s">
        <v>67</v>
      </c>
      <c r="E39" s="13" t="s">
        <v>28</v>
      </c>
      <c r="F39" s="13" t="s">
        <v>37</v>
      </c>
      <c r="G39" s="14">
        <v>22050</v>
      </c>
      <c r="H39">
        <v>0</v>
      </c>
      <c r="I39" s="14">
        <f t="shared" si="4"/>
        <v>22050</v>
      </c>
      <c r="J39">
        <f t="shared" si="5"/>
        <v>632.83500000000004</v>
      </c>
      <c r="K39" s="7"/>
      <c r="L39">
        <f t="shared" si="6"/>
        <v>670.32</v>
      </c>
      <c r="M39">
        <v>25</v>
      </c>
      <c r="N39" s="7">
        <f t="shared" si="7"/>
        <v>1328.1550000000002</v>
      </c>
      <c r="O39" s="14">
        <v>20721.84</v>
      </c>
    </row>
    <row r="40" spans="1:15" ht="30" x14ac:dyDescent="0.25">
      <c r="A40" s="1">
        <v>33</v>
      </c>
      <c r="B40" s="1" t="s">
        <v>1191</v>
      </c>
      <c r="C40" s="1" t="s">
        <v>410</v>
      </c>
      <c r="D40" s="1" t="s">
        <v>1083</v>
      </c>
      <c r="E40" s="13" t="s">
        <v>36</v>
      </c>
      <c r="F40" s="13" t="s">
        <v>1101</v>
      </c>
      <c r="G40" s="14">
        <v>15000</v>
      </c>
      <c r="H40">
        <v>0</v>
      </c>
      <c r="I40" s="14">
        <f t="shared" si="4"/>
        <v>15000</v>
      </c>
      <c r="J40">
        <f t="shared" si="5"/>
        <v>430.5</v>
      </c>
      <c r="K40" s="7"/>
      <c r="L40">
        <f t="shared" si="6"/>
        <v>456</v>
      </c>
      <c r="M40">
        <v>25</v>
      </c>
      <c r="N40" s="7">
        <f t="shared" si="7"/>
        <v>911.5</v>
      </c>
      <c r="O40" s="14">
        <f t="shared" si="8"/>
        <v>14088.5</v>
      </c>
    </row>
    <row r="41" spans="1:15" x14ac:dyDescent="0.25">
      <c r="A41" s="1">
        <v>34</v>
      </c>
      <c r="B41" s="1" t="s">
        <v>1192</v>
      </c>
      <c r="C41" s="1" t="s">
        <v>410</v>
      </c>
      <c r="D41" s="1" t="s">
        <v>41</v>
      </c>
      <c r="E41" s="13" t="s">
        <v>28</v>
      </c>
      <c r="F41" s="13" t="s">
        <v>1101</v>
      </c>
      <c r="G41" s="14">
        <v>25000</v>
      </c>
      <c r="H41"/>
      <c r="I41" s="14">
        <v>25000</v>
      </c>
      <c r="J41">
        <f t="shared" si="5"/>
        <v>717.5</v>
      </c>
      <c r="K41" s="7"/>
      <c r="L41">
        <f t="shared" si="6"/>
        <v>760</v>
      </c>
      <c r="M41">
        <v>25</v>
      </c>
      <c r="N41" s="7">
        <f t="shared" si="7"/>
        <v>1502.5</v>
      </c>
      <c r="O41" s="14">
        <f t="shared" si="8"/>
        <v>23497.5</v>
      </c>
    </row>
    <row r="42" spans="1:15" ht="30" x14ac:dyDescent="0.25">
      <c r="A42" s="1">
        <v>35</v>
      </c>
      <c r="B42" s="1" t="s">
        <v>1472</v>
      </c>
      <c r="C42" s="1" t="s">
        <v>1473</v>
      </c>
      <c r="D42" s="1" t="s">
        <v>47</v>
      </c>
      <c r="E42" s="13" t="s">
        <v>36</v>
      </c>
      <c r="F42" s="13" t="s">
        <v>1101</v>
      </c>
      <c r="G42" s="14">
        <v>15000</v>
      </c>
      <c r="H42">
        <v>0</v>
      </c>
      <c r="I42" s="14">
        <f t="shared" ref="I42" si="13">+G42+H42</f>
        <v>15000</v>
      </c>
      <c r="J42">
        <f t="shared" ref="J42" si="14">+I42*2.87%</f>
        <v>430.5</v>
      </c>
      <c r="K42" s="7"/>
      <c r="L42">
        <f t="shared" ref="L42" si="15">+I42*3.04%</f>
        <v>456</v>
      </c>
      <c r="M42">
        <v>25</v>
      </c>
      <c r="N42" s="7">
        <f t="shared" ref="N42" si="16">+J42+K42+L42+M42</f>
        <v>911.5</v>
      </c>
      <c r="O42" s="14">
        <f t="shared" ref="O42" si="17">+I42-N42</f>
        <v>14088.5</v>
      </c>
    </row>
    <row r="43" spans="1:15" ht="30" x14ac:dyDescent="0.25">
      <c r="A43" s="1">
        <v>36</v>
      </c>
      <c r="B43" s="1" t="s">
        <v>1195</v>
      </c>
      <c r="C43" s="1" t="s">
        <v>753</v>
      </c>
      <c r="D43" s="1" t="s">
        <v>1178</v>
      </c>
      <c r="E43" s="13" t="s">
        <v>36</v>
      </c>
      <c r="F43" s="13" t="s">
        <v>1101</v>
      </c>
      <c r="G43" s="14">
        <v>10000</v>
      </c>
      <c r="H43">
        <v>0</v>
      </c>
      <c r="I43" s="14">
        <f t="shared" ref="I43:I57" si="18">+G43+H43</f>
        <v>10000</v>
      </c>
      <c r="J43">
        <f t="shared" si="5"/>
        <v>287</v>
      </c>
      <c r="K43" s="7"/>
      <c r="L43">
        <f t="shared" si="6"/>
        <v>304</v>
      </c>
      <c r="M43">
        <v>25</v>
      </c>
      <c r="N43" s="7">
        <f t="shared" si="7"/>
        <v>616</v>
      </c>
      <c r="O43" s="14">
        <f t="shared" si="8"/>
        <v>9384</v>
      </c>
    </row>
    <row r="44" spans="1:15" ht="30" x14ac:dyDescent="0.25">
      <c r="A44" s="1">
        <v>37</v>
      </c>
      <c r="B44" s="1" t="s">
        <v>1196</v>
      </c>
      <c r="C44" s="1" t="s">
        <v>753</v>
      </c>
      <c r="D44" s="1" t="s">
        <v>1150</v>
      </c>
      <c r="E44" s="13" t="s">
        <v>36</v>
      </c>
      <c r="F44" s="13" t="s">
        <v>1101</v>
      </c>
      <c r="G44" s="14">
        <v>10000</v>
      </c>
      <c r="H44"/>
      <c r="I44" s="14">
        <f t="shared" si="18"/>
        <v>10000</v>
      </c>
      <c r="J44">
        <f t="shared" si="5"/>
        <v>287</v>
      </c>
      <c r="K44" s="7"/>
      <c r="L44">
        <f t="shared" si="6"/>
        <v>304</v>
      </c>
      <c r="M44">
        <v>25</v>
      </c>
      <c r="N44" s="7">
        <f t="shared" si="7"/>
        <v>616</v>
      </c>
      <c r="O44" s="14">
        <f t="shared" si="8"/>
        <v>9384</v>
      </c>
    </row>
    <row r="45" spans="1:15" ht="30" x14ac:dyDescent="0.25">
      <c r="A45" s="1">
        <v>38</v>
      </c>
      <c r="B45" s="1" t="s">
        <v>1197</v>
      </c>
      <c r="C45" s="1" t="s">
        <v>753</v>
      </c>
      <c r="D45" s="1" t="s">
        <v>1178</v>
      </c>
      <c r="E45" s="13" t="s">
        <v>36</v>
      </c>
      <c r="F45" s="13" t="s">
        <v>1101</v>
      </c>
      <c r="G45" s="14">
        <v>10000</v>
      </c>
      <c r="H45">
        <v>0</v>
      </c>
      <c r="I45" s="14">
        <f t="shared" si="18"/>
        <v>10000</v>
      </c>
      <c r="J45">
        <f t="shared" si="5"/>
        <v>287</v>
      </c>
      <c r="K45" s="7"/>
      <c r="L45">
        <f t="shared" si="6"/>
        <v>304</v>
      </c>
      <c r="M45">
        <v>25</v>
      </c>
      <c r="N45" s="7">
        <f t="shared" si="7"/>
        <v>616</v>
      </c>
      <c r="O45" s="14">
        <f t="shared" si="8"/>
        <v>9384</v>
      </c>
    </row>
    <row r="46" spans="1:15" ht="30" x14ac:dyDescent="0.25">
      <c r="A46" s="1">
        <v>39</v>
      </c>
      <c r="B46" s="1" t="s">
        <v>1198</v>
      </c>
      <c r="C46" s="1" t="s">
        <v>753</v>
      </c>
      <c r="D46" s="1" t="s">
        <v>1148</v>
      </c>
      <c r="E46" s="13" t="s">
        <v>36</v>
      </c>
      <c r="F46" s="13" t="s">
        <v>1101</v>
      </c>
      <c r="G46" s="14">
        <v>10000</v>
      </c>
      <c r="H46">
        <v>0</v>
      </c>
      <c r="I46" s="14">
        <f t="shared" si="18"/>
        <v>10000</v>
      </c>
      <c r="J46">
        <f t="shared" si="5"/>
        <v>287</v>
      </c>
      <c r="K46" s="7"/>
      <c r="L46">
        <f t="shared" si="6"/>
        <v>304</v>
      </c>
      <c r="M46">
        <v>25</v>
      </c>
      <c r="N46" s="7">
        <f t="shared" si="7"/>
        <v>616</v>
      </c>
      <c r="O46" s="14">
        <f t="shared" si="8"/>
        <v>9384</v>
      </c>
    </row>
    <row r="47" spans="1:15" ht="30" x14ac:dyDescent="0.25">
      <c r="A47" s="1">
        <v>40</v>
      </c>
      <c r="B47" s="1" t="s">
        <v>1267</v>
      </c>
      <c r="C47" s="1" t="s">
        <v>753</v>
      </c>
      <c r="D47" s="1" t="s">
        <v>1148</v>
      </c>
      <c r="E47" s="13" t="s">
        <v>36</v>
      </c>
      <c r="F47" s="13" t="s">
        <v>1101</v>
      </c>
      <c r="G47" s="14">
        <v>10000</v>
      </c>
      <c r="H47">
        <v>0</v>
      </c>
      <c r="I47" s="14">
        <f t="shared" si="18"/>
        <v>10000</v>
      </c>
      <c r="J47">
        <f t="shared" si="5"/>
        <v>287</v>
      </c>
      <c r="K47" s="7"/>
      <c r="L47">
        <f t="shared" si="6"/>
        <v>304</v>
      </c>
      <c r="M47">
        <v>25</v>
      </c>
      <c r="N47" s="7">
        <f t="shared" si="7"/>
        <v>616</v>
      </c>
      <c r="O47" s="14">
        <f t="shared" si="8"/>
        <v>9384</v>
      </c>
    </row>
    <row r="48" spans="1:15" ht="30" x14ac:dyDescent="0.25">
      <c r="A48" s="1">
        <v>41</v>
      </c>
      <c r="B48" s="1" t="s">
        <v>1199</v>
      </c>
      <c r="C48" s="1" t="s">
        <v>1200</v>
      </c>
      <c r="D48" s="1" t="s">
        <v>1148</v>
      </c>
      <c r="E48" s="13" t="s">
        <v>36</v>
      </c>
      <c r="F48" s="13" t="s">
        <v>1101</v>
      </c>
      <c r="G48" s="14">
        <v>15000</v>
      </c>
      <c r="H48">
        <v>0</v>
      </c>
      <c r="I48" s="14">
        <f t="shared" si="18"/>
        <v>15000</v>
      </c>
      <c r="J48">
        <f t="shared" si="5"/>
        <v>430.5</v>
      </c>
      <c r="K48" s="7"/>
      <c r="L48">
        <f t="shared" si="6"/>
        <v>456</v>
      </c>
      <c r="M48">
        <f>25+1232.3</f>
        <v>1257.3</v>
      </c>
      <c r="N48" s="7">
        <f t="shared" si="7"/>
        <v>2143.8000000000002</v>
      </c>
      <c r="O48" s="14">
        <f t="shared" si="8"/>
        <v>12856.2</v>
      </c>
    </row>
    <row r="49" spans="1:15" ht="30" x14ac:dyDescent="0.25">
      <c r="A49" s="1">
        <v>42</v>
      </c>
      <c r="B49" s="1" t="s">
        <v>1201</v>
      </c>
      <c r="C49" s="1" t="s">
        <v>362</v>
      </c>
      <c r="D49" s="1" t="s">
        <v>103</v>
      </c>
      <c r="E49" s="13" t="s">
        <v>36</v>
      </c>
      <c r="F49" s="13" t="s">
        <v>1101</v>
      </c>
      <c r="G49" s="14">
        <v>15000</v>
      </c>
      <c r="H49">
        <v>0</v>
      </c>
      <c r="I49" s="14">
        <f t="shared" si="18"/>
        <v>15000</v>
      </c>
      <c r="J49">
        <f t="shared" si="5"/>
        <v>430.5</v>
      </c>
      <c r="K49" s="7"/>
      <c r="L49">
        <f t="shared" si="6"/>
        <v>456</v>
      </c>
      <c r="M49">
        <v>25</v>
      </c>
      <c r="N49" s="7">
        <f t="shared" si="7"/>
        <v>911.5</v>
      </c>
      <c r="O49" s="14">
        <f t="shared" si="8"/>
        <v>14088.5</v>
      </c>
    </row>
    <row r="50" spans="1:15" ht="30" x14ac:dyDescent="0.25">
      <c r="A50" s="1">
        <v>43</v>
      </c>
      <c r="B50" s="1" t="s">
        <v>1202</v>
      </c>
      <c r="C50" s="1" t="s">
        <v>362</v>
      </c>
      <c r="D50" s="1" t="s">
        <v>103</v>
      </c>
      <c r="E50" s="13" t="s">
        <v>36</v>
      </c>
      <c r="F50" s="13" t="s">
        <v>1101</v>
      </c>
      <c r="G50" s="14">
        <v>11000</v>
      </c>
      <c r="H50">
        <v>0</v>
      </c>
      <c r="I50" s="14">
        <f t="shared" si="18"/>
        <v>11000</v>
      </c>
      <c r="J50">
        <f t="shared" si="5"/>
        <v>315.7</v>
      </c>
      <c r="K50" s="7"/>
      <c r="L50">
        <f t="shared" si="6"/>
        <v>334.4</v>
      </c>
      <c r="M50">
        <v>25</v>
      </c>
      <c r="N50" s="7">
        <f t="shared" si="7"/>
        <v>675.09999999999991</v>
      </c>
      <c r="O50" s="14">
        <f t="shared" si="8"/>
        <v>10324.9</v>
      </c>
    </row>
    <row r="51" spans="1:15" ht="30" x14ac:dyDescent="0.25">
      <c r="A51" s="1">
        <v>44</v>
      </c>
      <c r="B51" s="1" t="s">
        <v>1203</v>
      </c>
      <c r="C51" s="1" t="s">
        <v>362</v>
      </c>
      <c r="D51" s="1" t="s">
        <v>103</v>
      </c>
      <c r="E51" s="13" t="s">
        <v>36</v>
      </c>
      <c r="F51" s="13" t="s">
        <v>1101</v>
      </c>
      <c r="G51" s="14">
        <v>11000</v>
      </c>
      <c r="H51">
        <v>0</v>
      </c>
      <c r="I51" s="14">
        <f t="shared" si="18"/>
        <v>11000</v>
      </c>
      <c r="J51">
        <f t="shared" si="5"/>
        <v>315.7</v>
      </c>
      <c r="K51" s="7"/>
      <c r="L51">
        <f t="shared" si="6"/>
        <v>334.4</v>
      </c>
      <c r="M51">
        <v>25</v>
      </c>
      <c r="N51" s="7">
        <f t="shared" si="7"/>
        <v>675.09999999999991</v>
      </c>
      <c r="O51" s="14">
        <f t="shared" si="8"/>
        <v>10324.9</v>
      </c>
    </row>
    <row r="52" spans="1:15" x14ac:dyDescent="0.25">
      <c r="A52" s="1">
        <v>45</v>
      </c>
      <c r="B52" s="1" t="s">
        <v>1204</v>
      </c>
      <c r="C52" s="1" t="s">
        <v>362</v>
      </c>
      <c r="D52" s="1" t="s">
        <v>41</v>
      </c>
      <c r="E52" s="13" t="s">
        <v>28</v>
      </c>
      <c r="F52" s="13" t="s">
        <v>1101</v>
      </c>
      <c r="G52" s="14">
        <v>20000</v>
      </c>
      <c r="H52">
        <v>0</v>
      </c>
      <c r="I52" s="14">
        <f t="shared" si="18"/>
        <v>20000</v>
      </c>
      <c r="J52">
        <f t="shared" si="5"/>
        <v>574</v>
      </c>
      <c r="K52" s="7"/>
      <c r="L52">
        <f t="shared" si="6"/>
        <v>608</v>
      </c>
      <c r="M52">
        <v>25</v>
      </c>
      <c r="N52" s="7">
        <f t="shared" si="7"/>
        <v>1207</v>
      </c>
      <c r="O52" s="14">
        <f t="shared" si="8"/>
        <v>18793</v>
      </c>
    </row>
    <row r="53" spans="1:15" ht="30" x14ac:dyDescent="0.25">
      <c r="A53" s="1">
        <v>46</v>
      </c>
      <c r="B53" s="1" t="s">
        <v>1211</v>
      </c>
      <c r="C53" s="1" t="s">
        <v>1205</v>
      </c>
      <c r="D53" s="1" t="s">
        <v>1212</v>
      </c>
      <c r="E53" s="13" t="s">
        <v>36</v>
      </c>
      <c r="F53" s="13" t="s">
        <v>1101</v>
      </c>
      <c r="G53" s="14">
        <v>15000</v>
      </c>
      <c r="H53">
        <v>0</v>
      </c>
      <c r="I53" s="14">
        <f t="shared" si="18"/>
        <v>15000</v>
      </c>
      <c r="J53">
        <f t="shared" si="5"/>
        <v>430.5</v>
      </c>
      <c r="K53" s="7"/>
      <c r="L53">
        <f t="shared" si="6"/>
        <v>456</v>
      </c>
      <c r="M53">
        <v>25</v>
      </c>
      <c r="N53" s="7">
        <f t="shared" si="7"/>
        <v>911.5</v>
      </c>
      <c r="O53" s="14">
        <f t="shared" si="8"/>
        <v>14088.5</v>
      </c>
    </row>
    <row r="54" spans="1:15" ht="30" x14ac:dyDescent="0.25">
      <c r="A54" s="1">
        <v>47</v>
      </c>
      <c r="B54" s="1" t="s">
        <v>1215</v>
      </c>
      <c r="C54" s="1" t="s">
        <v>221</v>
      </c>
      <c r="D54" s="1" t="s">
        <v>41</v>
      </c>
      <c r="E54" s="13" t="s">
        <v>28</v>
      </c>
      <c r="F54" s="13" t="s">
        <v>1101</v>
      </c>
      <c r="G54" s="14">
        <v>25000</v>
      </c>
      <c r="H54">
        <v>0</v>
      </c>
      <c r="I54" s="14">
        <f t="shared" si="18"/>
        <v>25000</v>
      </c>
      <c r="J54">
        <f t="shared" si="5"/>
        <v>717.5</v>
      </c>
      <c r="K54" s="7"/>
      <c r="L54">
        <f t="shared" si="6"/>
        <v>760</v>
      </c>
      <c r="M54">
        <v>25</v>
      </c>
      <c r="N54" s="7">
        <f t="shared" si="7"/>
        <v>1502.5</v>
      </c>
      <c r="O54" s="14">
        <f t="shared" si="8"/>
        <v>23497.5</v>
      </c>
    </row>
    <row r="55" spans="1:15" ht="30" x14ac:dyDescent="0.25">
      <c r="A55" s="1">
        <v>48</v>
      </c>
      <c r="B55" s="1" t="s">
        <v>1217</v>
      </c>
      <c r="C55" s="1" t="s">
        <v>221</v>
      </c>
      <c r="D55" s="1" t="s">
        <v>118</v>
      </c>
      <c r="E55" s="13" t="s">
        <v>36</v>
      </c>
      <c r="F55" s="13" t="s">
        <v>37</v>
      </c>
      <c r="G55" s="14">
        <v>11000</v>
      </c>
      <c r="H55">
        <v>0</v>
      </c>
      <c r="I55" s="14">
        <f t="shared" si="18"/>
        <v>11000</v>
      </c>
      <c r="J55">
        <f t="shared" si="5"/>
        <v>315.7</v>
      </c>
      <c r="K55" s="7"/>
      <c r="L55">
        <f t="shared" si="6"/>
        <v>334.4</v>
      </c>
      <c r="M55">
        <v>25</v>
      </c>
      <c r="N55" s="7">
        <f t="shared" si="7"/>
        <v>675.09999999999991</v>
      </c>
      <c r="O55" s="14">
        <f t="shared" si="8"/>
        <v>10324.9</v>
      </c>
    </row>
    <row r="56" spans="1:15" ht="30" x14ac:dyDescent="0.25">
      <c r="A56" s="1">
        <v>49</v>
      </c>
      <c r="B56" s="1" t="s">
        <v>1218</v>
      </c>
      <c r="C56" s="1" t="s">
        <v>221</v>
      </c>
      <c r="D56" s="1" t="s">
        <v>67</v>
      </c>
      <c r="E56" s="13" t="s">
        <v>36</v>
      </c>
      <c r="F56" s="13" t="s">
        <v>37</v>
      </c>
      <c r="G56" s="14">
        <v>13000</v>
      </c>
      <c r="H56">
        <v>0</v>
      </c>
      <c r="I56" s="14">
        <f t="shared" si="18"/>
        <v>13000</v>
      </c>
      <c r="J56">
        <f t="shared" si="5"/>
        <v>373.1</v>
      </c>
      <c r="K56" s="7"/>
      <c r="L56">
        <f t="shared" si="6"/>
        <v>395.2</v>
      </c>
      <c r="M56">
        <v>25</v>
      </c>
      <c r="N56" s="7">
        <f t="shared" si="7"/>
        <v>793.3</v>
      </c>
      <c r="O56" s="14">
        <f t="shared" si="8"/>
        <v>12206.7</v>
      </c>
    </row>
    <row r="57" spans="1:15" ht="30" x14ac:dyDescent="0.25">
      <c r="A57" s="1">
        <v>50</v>
      </c>
      <c r="B57" s="1" t="s">
        <v>1222</v>
      </c>
      <c r="C57" s="1" t="s">
        <v>1220</v>
      </c>
      <c r="D57" s="1" t="s">
        <v>86</v>
      </c>
      <c r="E57" s="13" t="s">
        <v>36</v>
      </c>
      <c r="F57" s="13" t="s">
        <v>37</v>
      </c>
      <c r="G57" s="14">
        <v>13200</v>
      </c>
      <c r="H57">
        <v>0</v>
      </c>
      <c r="I57" s="14">
        <f t="shared" si="18"/>
        <v>13200</v>
      </c>
      <c r="J57">
        <f t="shared" si="5"/>
        <v>378.84</v>
      </c>
      <c r="K57" s="7">
        <v>0</v>
      </c>
      <c r="L57">
        <f t="shared" si="6"/>
        <v>401.28</v>
      </c>
      <c r="M57">
        <f>25</f>
        <v>25</v>
      </c>
      <c r="N57" s="7">
        <f t="shared" si="7"/>
        <v>805.11999999999989</v>
      </c>
      <c r="O57" s="14">
        <f>+I57-N57</f>
        <v>12394.880000000001</v>
      </c>
    </row>
    <row r="58" spans="1:15" ht="30" x14ac:dyDescent="0.25">
      <c r="A58" s="1">
        <v>51</v>
      </c>
      <c r="B58" s="1" t="s">
        <v>1223</v>
      </c>
      <c r="C58" s="1" t="s">
        <v>1220</v>
      </c>
      <c r="D58" s="1" t="s">
        <v>256</v>
      </c>
      <c r="E58" s="13" t="s">
        <v>36</v>
      </c>
      <c r="F58" s="13" t="s">
        <v>1101</v>
      </c>
      <c r="G58" s="14">
        <v>15000</v>
      </c>
      <c r="H58">
        <v>0</v>
      </c>
      <c r="I58" s="14">
        <f>+G58+H58</f>
        <v>15000</v>
      </c>
      <c r="J58">
        <f t="shared" si="5"/>
        <v>430.5</v>
      </c>
      <c r="K58" s="7"/>
      <c r="L58">
        <f t="shared" si="6"/>
        <v>456</v>
      </c>
      <c r="M58">
        <v>25</v>
      </c>
      <c r="N58" s="7">
        <f t="shared" si="7"/>
        <v>911.5</v>
      </c>
      <c r="O58" s="14">
        <f t="shared" si="8"/>
        <v>14088.5</v>
      </c>
    </row>
    <row r="59" spans="1:15" x14ac:dyDescent="0.25">
      <c r="A59" s="1">
        <v>52</v>
      </c>
      <c r="B59" s="1" t="s">
        <v>1474</v>
      </c>
      <c r="C59" s="1" t="s">
        <v>1220</v>
      </c>
      <c r="D59" s="1" t="s">
        <v>41</v>
      </c>
      <c r="E59" s="13" t="s">
        <v>28</v>
      </c>
      <c r="F59" s="13" t="s">
        <v>1101</v>
      </c>
      <c r="G59" s="14">
        <v>35000</v>
      </c>
      <c r="H59">
        <v>0</v>
      </c>
      <c r="I59" s="14">
        <f t="shared" ref="I59" si="19">+G59+H59</f>
        <v>35000</v>
      </c>
      <c r="J59">
        <f t="shared" ref="J59" si="20">+I59*2.87%</f>
        <v>1004.5</v>
      </c>
      <c r="K59" s="7"/>
      <c r="L59">
        <f t="shared" ref="L59" si="21">+I59*3.04%</f>
        <v>1064</v>
      </c>
      <c r="M59">
        <v>25</v>
      </c>
      <c r="N59" s="7">
        <f t="shared" ref="N59" si="22">+J59+K59+L59+M59</f>
        <v>2093.5</v>
      </c>
      <c r="O59" s="14">
        <f t="shared" ref="O59" si="23">+I59-N59</f>
        <v>32906.5</v>
      </c>
    </row>
    <row r="60" spans="1:15" x14ac:dyDescent="0.25">
      <c r="A60" s="1">
        <v>53</v>
      </c>
      <c r="B60" s="1" t="s">
        <v>1475</v>
      </c>
      <c r="C60" s="1" t="s">
        <v>1220</v>
      </c>
      <c r="D60" s="1" t="s">
        <v>41</v>
      </c>
      <c r="E60" s="13" t="s">
        <v>28</v>
      </c>
      <c r="F60" s="13" t="s">
        <v>1101</v>
      </c>
      <c r="G60" s="14">
        <v>35000</v>
      </c>
      <c r="H60">
        <v>0</v>
      </c>
      <c r="I60" s="14">
        <f t="shared" ref="I60" si="24">+G60+H60</f>
        <v>35000</v>
      </c>
      <c r="J60">
        <f t="shared" ref="J60" si="25">+I60*2.87%</f>
        <v>1004.5</v>
      </c>
      <c r="K60" s="7"/>
      <c r="L60">
        <f t="shared" ref="L60" si="26">+I60*3.04%</f>
        <v>1064</v>
      </c>
      <c r="M60">
        <v>25</v>
      </c>
      <c r="N60" s="7">
        <f t="shared" ref="N60" si="27">+J60+K60+L60+M60</f>
        <v>2093.5</v>
      </c>
      <c r="O60" s="14">
        <f t="shared" ref="O60" si="28">+I60-N60</f>
        <v>32906.5</v>
      </c>
    </row>
    <row r="61" spans="1:15" ht="30" x14ac:dyDescent="0.25">
      <c r="A61" s="1">
        <v>54</v>
      </c>
      <c r="B61" s="1" t="s">
        <v>1226</v>
      </c>
      <c r="C61" s="1" t="s">
        <v>1225</v>
      </c>
      <c r="D61" s="1" t="s">
        <v>256</v>
      </c>
      <c r="E61" s="13" t="s">
        <v>36</v>
      </c>
      <c r="F61" s="13" t="s">
        <v>1101</v>
      </c>
      <c r="G61" s="14">
        <v>11000</v>
      </c>
      <c r="H61">
        <v>0</v>
      </c>
      <c r="I61" s="14">
        <f t="shared" ref="I61:I71" si="29">+G61+H61</f>
        <v>11000</v>
      </c>
      <c r="J61">
        <f t="shared" si="5"/>
        <v>315.7</v>
      </c>
      <c r="K61" s="7"/>
      <c r="L61">
        <f t="shared" si="6"/>
        <v>334.4</v>
      </c>
      <c r="M61">
        <v>25</v>
      </c>
      <c r="N61" s="7">
        <f t="shared" si="7"/>
        <v>675.09999999999991</v>
      </c>
      <c r="O61" s="14">
        <f t="shared" si="8"/>
        <v>10324.9</v>
      </c>
    </row>
    <row r="62" spans="1:15" ht="30" x14ac:dyDescent="0.25">
      <c r="A62" s="1">
        <v>55</v>
      </c>
      <c r="B62" s="1" t="s">
        <v>1227</v>
      </c>
      <c r="C62" s="1" t="s">
        <v>1228</v>
      </c>
      <c r="D62" s="1" t="s">
        <v>256</v>
      </c>
      <c r="E62" s="13" t="s">
        <v>36</v>
      </c>
      <c r="F62" s="13" t="s">
        <v>1101</v>
      </c>
      <c r="G62" s="14">
        <v>11000</v>
      </c>
      <c r="H62">
        <v>0</v>
      </c>
      <c r="I62" s="14">
        <f t="shared" si="29"/>
        <v>11000</v>
      </c>
      <c r="J62">
        <f t="shared" si="5"/>
        <v>315.7</v>
      </c>
      <c r="K62" s="7"/>
      <c r="L62">
        <f t="shared" si="6"/>
        <v>334.4</v>
      </c>
      <c r="M62">
        <v>25</v>
      </c>
      <c r="N62" s="7">
        <f t="shared" si="7"/>
        <v>675.09999999999991</v>
      </c>
      <c r="O62" s="14">
        <f t="shared" si="8"/>
        <v>10324.9</v>
      </c>
    </row>
    <row r="63" spans="1:15" ht="30" x14ac:dyDescent="0.25">
      <c r="A63" s="1">
        <v>56</v>
      </c>
      <c r="B63" s="1" t="s">
        <v>1229</v>
      </c>
      <c r="C63" s="1" t="s">
        <v>1228</v>
      </c>
      <c r="D63" s="1" t="s">
        <v>256</v>
      </c>
      <c r="E63" s="13" t="s">
        <v>28</v>
      </c>
      <c r="F63" s="13" t="s">
        <v>1101</v>
      </c>
      <c r="G63" s="14">
        <v>14300</v>
      </c>
      <c r="H63">
        <v>0</v>
      </c>
      <c r="I63" s="14">
        <f t="shared" si="29"/>
        <v>14300</v>
      </c>
      <c r="J63">
        <f t="shared" si="5"/>
        <v>410.41</v>
      </c>
      <c r="K63" s="7"/>
      <c r="L63">
        <f t="shared" si="6"/>
        <v>434.72</v>
      </c>
      <c r="M63">
        <v>25</v>
      </c>
      <c r="N63" s="7">
        <f t="shared" si="7"/>
        <v>870.13000000000011</v>
      </c>
      <c r="O63" s="14">
        <f t="shared" si="8"/>
        <v>13429.869999999999</v>
      </c>
    </row>
    <row r="64" spans="1:15" ht="30" x14ac:dyDescent="0.25">
      <c r="A64" s="1">
        <v>57</v>
      </c>
      <c r="B64" s="1" t="s">
        <v>1230</v>
      </c>
      <c r="C64" s="1" t="s">
        <v>1228</v>
      </c>
      <c r="D64" s="1" t="s">
        <v>256</v>
      </c>
      <c r="E64" s="13" t="s">
        <v>36</v>
      </c>
      <c r="F64" s="13" t="s">
        <v>1101</v>
      </c>
      <c r="G64" s="14">
        <v>10000</v>
      </c>
      <c r="H64">
        <v>0</v>
      </c>
      <c r="I64" s="14">
        <f t="shared" si="29"/>
        <v>10000</v>
      </c>
      <c r="J64">
        <f t="shared" si="5"/>
        <v>287</v>
      </c>
      <c r="K64" s="7"/>
      <c r="L64">
        <f t="shared" si="6"/>
        <v>304</v>
      </c>
      <c r="M64">
        <v>25</v>
      </c>
      <c r="N64" s="7">
        <f t="shared" si="7"/>
        <v>616</v>
      </c>
      <c r="O64" s="14">
        <f t="shared" si="8"/>
        <v>9384</v>
      </c>
    </row>
    <row r="65" spans="1:15" ht="30" x14ac:dyDescent="0.25">
      <c r="A65" s="1">
        <v>58</v>
      </c>
      <c r="B65" s="1" t="s">
        <v>1231</v>
      </c>
      <c r="C65" s="1" t="s">
        <v>1228</v>
      </c>
      <c r="D65" s="1" t="s">
        <v>256</v>
      </c>
      <c r="E65" s="13" t="s">
        <v>28</v>
      </c>
      <c r="F65" s="13" t="s">
        <v>1101</v>
      </c>
      <c r="G65" s="14">
        <v>14300</v>
      </c>
      <c r="H65">
        <v>0</v>
      </c>
      <c r="I65" s="14">
        <f t="shared" si="29"/>
        <v>14300</v>
      </c>
      <c r="J65">
        <f t="shared" si="5"/>
        <v>410.41</v>
      </c>
      <c r="K65" s="7"/>
      <c r="L65">
        <f t="shared" si="6"/>
        <v>434.72</v>
      </c>
      <c r="M65">
        <v>25</v>
      </c>
      <c r="N65" s="7">
        <f t="shared" si="7"/>
        <v>870.13000000000011</v>
      </c>
      <c r="O65" s="14">
        <f t="shared" si="8"/>
        <v>13429.869999999999</v>
      </c>
    </row>
    <row r="66" spans="1:15" ht="30" x14ac:dyDescent="0.25">
      <c r="A66" s="1">
        <v>59</v>
      </c>
      <c r="B66" s="1" t="s">
        <v>1276</v>
      </c>
      <c r="C66" s="1" t="s">
        <v>1228</v>
      </c>
      <c r="D66" s="1" t="s">
        <v>41</v>
      </c>
      <c r="E66" s="13" t="s">
        <v>28</v>
      </c>
      <c r="F66" s="13" t="s">
        <v>37</v>
      </c>
      <c r="G66" s="14">
        <v>35000</v>
      </c>
      <c r="H66">
        <v>0</v>
      </c>
      <c r="I66" s="14">
        <f t="shared" si="29"/>
        <v>35000</v>
      </c>
      <c r="J66">
        <f t="shared" si="5"/>
        <v>1004.5</v>
      </c>
      <c r="K66" s="7"/>
      <c r="L66">
        <f t="shared" si="6"/>
        <v>1064</v>
      </c>
      <c r="M66">
        <v>25</v>
      </c>
      <c r="N66" s="7">
        <f t="shared" si="7"/>
        <v>2093.5</v>
      </c>
      <c r="O66" s="14">
        <f t="shared" si="8"/>
        <v>32906.5</v>
      </c>
    </row>
    <row r="67" spans="1:15" ht="30" x14ac:dyDescent="0.25">
      <c r="A67" s="1">
        <v>60</v>
      </c>
      <c r="B67" s="1" t="s">
        <v>1234</v>
      </c>
      <c r="C67" s="1" t="s">
        <v>1085</v>
      </c>
      <c r="D67" s="1" t="s">
        <v>1212</v>
      </c>
      <c r="E67" s="13" t="s">
        <v>36</v>
      </c>
      <c r="F67" s="13" t="s">
        <v>1101</v>
      </c>
      <c r="G67" s="14">
        <v>20000</v>
      </c>
      <c r="H67">
        <v>0</v>
      </c>
      <c r="I67" s="14">
        <f t="shared" si="29"/>
        <v>20000</v>
      </c>
      <c r="J67">
        <f t="shared" si="5"/>
        <v>574</v>
      </c>
      <c r="K67" s="7"/>
      <c r="L67">
        <f t="shared" si="6"/>
        <v>608</v>
      </c>
      <c r="M67">
        <v>25</v>
      </c>
      <c r="N67" s="7">
        <f t="shared" si="7"/>
        <v>1207</v>
      </c>
      <c r="O67" s="14">
        <f t="shared" si="8"/>
        <v>18793</v>
      </c>
    </row>
    <row r="68" spans="1:15" ht="30" x14ac:dyDescent="0.25">
      <c r="A68" s="1">
        <v>61</v>
      </c>
      <c r="B68" s="1" t="s">
        <v>1236</v>
      </c>
      <c r="C68" s="1" t="s">
        <v>1237</v>
      </c>
      <c r="D68" s="1" t="s">
        <v>256</v>
      </c>
      <c r="E68" s="13" t="s">
        <v>36</v>
      </c>
      <c r="F68" s="13" t="s">
        <v>1101</v>
      </c>
      <c r="G68" s="14">
        <v>25000</v>
      </c>
      <c r="H68">
        <v>0</v>
      </c>
      <c r="I68" s="14">
        <f t="shared" si="29"/>
        <v>25000</v>
      </c>
      <c r="J68">
        <f t="shared" si="5"/>
        <v>717.5</v>
      </c>
      <c r="K68" s="7"/>
      <c r="L68">
        <f t="shared" si="6"/>
        <v>760</v>
      </c>
      <c r="M68">
        <v>25</v>
      </c>
      <c r="N68" s="7">
        <f t="shared" si="7"/>
        <v>1502.5</v>
      </c>
      <c r="O68" s="14">
        <f t="shared" si="8"/>
        <v>23497.5</v>
      </c>
    </row>
    <row r="69" spans="1:15" ht="30" x14ac:dyDescent="0.25">
      <c r="A69" s="1">
        <v>62</v>
      </c>
      <c r="B69" s="1" t="s">
        <v>1238</v>
      </c>
      <c r="C69" s="1" t="s">
        <v>1085</v>
      </c>
      <c r="D69" s="1" t="s">
        <v>256</v>
      </c>
      <c r="E69" s="13" t="s">
        <v>36</v>
      </c>
      <c r="F69" s="13" t="s">
        <v>1101</v>
      </c>
      <c r="G69" s="14">
        <v>11000</v>
      </c>
      <c r="H69">
        <v>0</v>
      </c>
      <c r="I69" s="14">
        <f t="shared" si="29"/>
        <v>11000</v>
      </c>
      <c r="J69">
        <f t="shared" si="5"/>
        <v>315.7</v>
      </c>
      <c r="K69" s="7"/>
      <c r="L69">
        <f t="shared" si="6"/>
        <v>334.4</v>
      </c>
      <c r="M69">
        <f>25+1715.46</f>
        <v>1740.46</v>
      </c>
      <c r="N69" s="7">
        <f t="shared" si="7"/>
        <v>2390.56</v>
      </c>
      <c r="O69" s="14">
        <f t="shared" si="8"/>
        <v>8609.44</v>
      </c>
    </row>
    <row r="70" spans="1:15" ht="30" x14ac:dyDescent="0.25">
      <c r="A70" s="1">
        <v>63</v>
      </c>
      <c r="B70" s="1" t="s">
        <v>1252</v>
      </c>
      <c r="C70" s="1" t="s">
        <v>1085</v>
      </c>
      <c r="D70" s="1" t="s">
        <v>1212</v>
      </c>
      <c r="E70" s="13" t="s">
        <v>36</v>
      </c>
      <c r="F70" s="13" t="s">
        <v>1101</v>
      </c>
      <c r="G70" s="14">
        <v>15000</v>
      </c>
      <c r="H70">
        <v>0</v>
      </c>
      <c r="I70" s="14">
        <f t="shared" si="29"/>
        <v>15000</v>
      </c>
      <c r="J70">
        <f t="shared" si="5"/>
        <v>430.5</v>
      </c>
      <c r="K70" s="7"/>
      <c r="L70">
        <f t="shared" si="6"/>
        <v>456</v>
      </c>
      <c r="M70">
        <v>25</v>
      </c>
      <c r="N70" s="7">
        <f t="shared" si="7"/>
        <v>911.5</v>
      </c>
      <c r="O70" s="14">
        <f t="shared" si="8"/>
        <v>14088.5</v>
      </c>
    </row>
    <row r="71" spans="1:15" ht="30" x14ac:dyDescent="0.25">
      <c r="A71" s="1">
        <v>64</v>
      </c>
      <c r="B71" s="1" t="s">
        <v>1253</v>
      </c>
      <c r="C71" s="1" t="s">
        <v>1254</v>
      </c>
      <c r="D71" s="1" t="s">
        <v>1255</v>
      </c>
      <c r="E71" s="13" t="s">
        <v>36</v>
      </c>
      <c r="F71" s="13" t="s">
        <v>1101</v>
      </c>
      <c r="G71" s="14">
        <v>11000</v>
      </c>
      <c r="H71">
        <v>0</v>
      </c>
      <c r="I71" s="14">
        <f t="shared" si="29"/>
        <v>11000</v>
      </c>
      <c r="J71">
        <f t="shared" si="5"/>
        <v>315.7</v>
      </c>
      <c r="K71" s="7"/>
      <c r="L71">
        <f t="shared" si="6"/>
        <v>334.4</v>
      </c>
      <c r="M71">
        <v>25</v>
      </c>
      <c r="N71" s="7">
        <f t="shared" si="7"/>
        <v>675.09999999999991</v>
      </c>
      <c r="O71" s="14">
        <f t="shared" si="8"/>
        <v>10324.9</v>
      </c>
    </row>
    <row r="72" spans="1:15" ht="30" x14ac:dyDescent="0.25">
      <c r="A72" s="1">
        <v>65</v>
      </c>
      <c r="B72" s="1" t="s">
        <v>1256</v>
      </c>
      <c r="C72" s="1" t="s">
        <v>1254</v>
      </c>
      <c r="D72" s="1" t="s">
        <v>256</v>
      </c>
      <c r="E72" s="13" t="s">
        <v>36</v>
      </c>
      <c r="F72" s="13" t="s">
        <v>1101</v>
      </c>
      <c r="G72" s="14">
        <v>11000</v>
      </c>
      <c r="H72">
        <v>0</v>
      </c>
      <c r="I72" s="14">
        <f t="shared" ref="I72:I77" si="30">+G72+H72</f>
        <v>11000</v>
      </c>
      <c r="J72">
        <f t="shared" si="5"/>
        <v>315.7</v>
      </c>
      <c r="K72" s="7"/>
      <c r="L72">
        <f t="shared" si="6"/>
        <v>334.4</v>
      </c>
      <c r="M72">
        <v>25</v>
      </c>
      <c r="N72" s="7">
        <f t="shared" si="7"/>
        <v>675.09999999999991</v>
      </c>
      <c r="O72" s="14">
        <f t="shared" si="8"/>
        <v>10324.9</v>
      </c>
    </row>
    <row r="73" spans="1:15" ht="30" x14ac:dyDescent="0.25">
      <c r="A73" s="1">
        <v>66</v>
      </c>
      <c r="B73" s="1" t="s">
        <v>1257</v>
      </c>
      <c r="C73" s="1" t="s">
        <v>1254</v>
      </c>
      <c r="D73" s="1" t="s">
        <v>256</v>
      </c>
      <c r="E73" s="13" t="s">
        <v>36</v>
      </c>
      <c r="F73" s="13" t="s">
        <v>1101</v>
      </c>
      <c r="G73" s="14">
        <v>11000</v>
      </c>
      <c r="H73">
        <v>0</v>
      </c>
      <c r="I73" s="14">
        <f t="shared" si="30"/>
        <v>11000</v>
      </c>
      <c r="J73">
        <f t="shared" si="5"/>
        <v>315.7</v>
      </c>
      <c r="K73" s="7"/>
      <c r="L73">
        <f t="shared" si="6"/>
        <v>334.4</v>
      </c>
      <c r="M73">
        <v>25</v>
      </c>
      <c r="N73" s="7">
        <f t="shared" si="7"/>
        <v>675.09999999999991</v>
      </c>
      <c r="O73" s="14">
        <f t="shared" si="8"/>
        <v>10324.9</v>
      </c>
    </row>
    <row r="74" spans="1:15" ht="30" x14ac:dyDescent="0.25">
      <c r="A74" s="1">
        <v>67</v>
      </c>
      <c r="B74" s="1" t="s">
        <v>1264</v>
      </c>
      <c r="C74" s="1" t="s">
        <v>334</v>
      </c>
      <c r="D74" s="1" t="s">
        <v>1148</v>
      </c>
      <c r="E74" s="13" t="s">
        <v>36</v>
      </c>
      <c r="F74" s="13" t="s">
        <v>1101</v>
      </c>
      <c r="G74" s="14">
        <v>15000</v>
      </c>
      <c r="H74">
        <v>0</v>
      </c>
      <c r="I74" s="14">
        <f t="shared" si="30"/>
        <v>15000</v>
      </c>
      <c r="J74">
        <f t="shared" ref="J74:J75" si="31">+I74*2.87%</f>
        <v>430.5</v>
      </c>
      <c r="K74" s="7"/>
      <c r="L74">
        <f t="shared" ref="L74:L76" si="32">+I74*3.04%</f>
        <v>456</v>
      </c>
      <c r="M74">
        <f>25+1715.46</f>
        <v>1740.46</v>
      </c>
      <c r="N74" s="7">
        <f t="shared" ref="N74:N76" si="33">+J74+K74+L74+M74</f>
        <v>2626.96</v>
      </c>
      <c r="O74" s="14">
        <f t="shared" ref="O74:O76" si="34">+I74-N74</f>
        <v>12373.04</v>
      </c>
    </row>
    <row r="75" spans="1:15" ht="30" x14ac:dyDescent="0.25">
      <c r="A75" s="1">
        <v>68</v>
      </c>
      <c r="B75" s="1" t="s">
        <v>1265</v>
      </c>
      <c r="C75" s="1" t="s">
        <v>805</v>
      </c>
      <c r="D75" s="1" t="s">
        <v>41</v>
      </c>
      <c r="E75" s="13" t="s">
        <v>36</v>
      </c>
      <c r="F75" s="13" t="s">
        <v>37</v>
      </c>
      <c r="G75" s="14">
        <v>30000</v>
      </c>
      <c r="H75">
        <v>0</v>
      </c>
      <c r="I75" s="14">
        <f t="shared" si="30"/>
        <v>30000</v>
      </c>
      <c r="J75">
        <f t="shared" si="31"/>
        <v>861</v>
      </c>
      <c r="K75" s="7"/>
      <c r="L75">
        <f t="shared" si="32"/>
        <v>912</v>
      </c>
      <c r="M75">
        <v>25</v>
      </c>
      <c r="N75" s="7">
        <f t="shared" si="33"/>
        <v>1798</v>
      </c>
      <c r="O75" s="14">
        <f t="shared" si="34"/>
        <v>28202</v>
      </c>
    </row>
    <row r="76" spans="1:15" ht="30" x14ac:dyDescent="0.25">
      <c r="A76" s="1">
        <v>69</v>
      </c>
      <c r="B76" s="1" t="s">
        <v>1266</v>
      </c>
      <c r="C76" s="1" t="s">
        <v>1048</v>
      </c>
      <c r="D76" s="1" t="s">
        <v>67</v>
      </c>
      <c r="E76" s="13" t="s">
        <v>36</v>
      </c>
      <c r="F76" s="13" t="s">
        <v>37</v>
      </c>
      <c r="G76" s="14">
        <v>25000</v>
      </c>
      <c r="H76">
        <v>0</v>
      </c>
      <c r="I76" s="14">
        <f t="shared" si="30"/>
        <v>25000</v>
      </c>
      <c r="J76">
        <f>+I76*2.87%</f>
        <v>717.5</v>
      </c>
      <c r="K76" s="7"/>
      <c r="L76">
        <f t="shared" si="32"/>
        <v>760</v>
      </c>
      <c r="M76">
        <v>25</v>
      </c>
      <c r="N76" s="7">
        <f t="shared" si="33"/>
        <v>1502.5</v>
      </c>
      <c r="O76" s="14">
        <f t="shared" si="34"/>
        <v>23497.5</v>
      </c>
    </row>
    <row r="77" spans="1:15" ht="30" x14ac:dyDescent="0.25">
      <c r="A77" s="1">
        <v>70</v>
      </c>
      <c r="B77" s="1" t="s">
        <v>1471</v>
      </c>
      <c r="C77" s="1" t="s">
        <v>275</v>
      </c>
      <c r="D77" s="1" t="s">
        <v>47</v>
      </c>
      <c r="E77" s="13" t="s">
        <v>36</v>
      </c>
      <c r="F77" s="13" t="s">
        <v>1101</v>
      </c>
      <c r="G77" s="14">
        <v>15000</v>
      </c>
      <c r="H77">
        <v>0</v>
      </c>
      <c r="I77" s="14">
        <f t="shared" si="30"/>
        <v>15000</v>
      </c>
      <c r="J77">
        <f t="shared" ref="J77" si="35">+I77*2.87%</f>
        <v>430.5</v>
      </c>
      <c r="K77" s="7"/>
      <c r="L77">
        <f t="shared" ref="L77" si="36">+I77*3.04%</f>
        <v>456</v>
      </c>
      <c r="M77">
        <v>25</v>
      </c>
      <c r="N77" s="7">
        <f t="shared" ref="N77" si="37">+J77+K77+L77+M77</f>
        <v>911.5</v>
      </c>
      <c r="O77" s="14">
        <f t="shared" ref="O77" si="38">+I77-N77</f>
        <v>14088.5</v>
      </c>
    </row>
    <row r="78" spans="1:15" x14ac:dyDescent="0.25">
      <c r="E78" s="13"/>
      <c r="F78" s="13"/>
      <c r="G78" s="14"/>
      <c r="H78"/>
      <c r="I78" s="14"/>
      <c r="J78"/>
      <c r="K78" s="7"/>
      <c r="L78"/>
      <c r="M78"/>
      <c r="N78" s="7"/>
      <c r="O78" s="14"/>
    </row>
    <row r="80" spans="1:15" ht="15.75" thickBot="1" x14ac:dyDescent="0.3">
      <c r="A80" s="2"/>
      <c r="B80" s="2"/>
      <c r="C80" s="2"/>
      <c r="D80" s="2"/>
      <c r="E80" s="2"/>
      <c r="F80" s="2"/>
      <c r="G80" s="12">
        <f>SUM(G8:G79)</f>
        <v>1158250</v>
      </c>
      <c r="H80" s="12">
        <f>SUM(H9:H76)</f>
        <v>0</v>
      </c>
      <c r="I80" s="12">
        <f>SUM(G80:H80)</f>
        <v>1158250</v>
      </c>
      <c r="J80" s="12">
        <f>SUM(J8:J79)</f>
        <v>33241.775000000009</v>
      </c>
      <c r="K80" s="12">
        <f>SUM(K9:K76)</f>
        <v>0</v>
      </c>
      <c r="L80" s="12">
        <f>SUM(L8:L78)</f>
        <v>35210.800000000017</v>
      </c>
      <c r="M80" s="12">
        <f>SUM(M8:M78)</f>
        <v>9798.68</v>
      </c>
      <c r="N80" s="12">
        <f>SUM(N8:N78)</f>
        <v>78251.255000000019</v>
      </c>
      <c r="O80" s="12">
        <f>SUM(O8:O78)</f>
        <v>1079998.7400000002</v>
      </c>
    </row>
    <row r="81" spans="6:8" ht="15.75" thickTop="1" x14ac:dyDescent="0.25"/>
    <row r="84" spans="6:8" x14ac:dyDescent="0.25">
      <c r="F84" s="15"/>
      <c r="G84" s="15"/>
      <c r="H84" s="15"/>
    </row>
    <row r="85" spans="6:8" x14ac:dyDescent="0.25">
      <c r="F85" s="51" t="s">
        <v>885</v>
      </c>
      <c r="G85" s="51"/>
      <c r="H85" s="51"/>
    </row>
    <row r="86" spans="6:8" x14ac:dyDescent="0.25">
      <c r="F86" s="52" t="s">
        <v>886</v>
      </c>
      <c r="G86" s="52"/>
      <c r="H86" s="52"/>
    </row>
    <row r="87" spans="6:8" x14ac:dyDescent="0.25">
      <c r="G87" s="1"/>
      <c r="H87" s="1"/>
    </row>
    <row r="744" spans="11:11" x14ac:dyDescent="0.25">
      <c r="K744" s="13" t="s">
        <v>0</v>
      </c>
    </row>
  </sheetData>
  <mergeCells count="8">
    <mergeCell ref="F85:H85"/>
    <mergeCell ref="F86:H86"/>
    <mergeCell ref="A1:O1"/>
    <mergeCell ref="A2:O2"/>
    <mergeCell ref="A3:O3"/>
    <mergeCell ref="A4:O4"/>
    <mergeCell ref="A5:O5"/>
    <mergeCell ref="E6:F6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756"/>
  <sheetViews>
    <sheetView topLeftCell="E48" zoomScale="110" zoomScaleNormal="110" workbookViewId="0">
      <selection activeCell="J73" sqref="J73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3" customWidth="1"/>
    <col min="8" max="8" width="13.42578125" style="13" customWidth="1"/>
    <col min="9" max="9" width="21.140625" style="13" bestFit="1" customWidth="1"/>
    <col min="10" max="10" width="15.42578125" style="13" customWidth="1"/>
    <col min="11" max="11" width="14.7109375" style="13" customWidth="1"/>
    <col min="12" max="12" width="16.7109375" style="13" customWidth="1"/>
    <col min="13" max="13" width="16.42578125" style="44" bestFit="1" customWidth="1"/>
    <col min="14" max="14" width="16" style="13" bestFit="1" customWidth="1"/>
    <col min="15" max="15" width="19.5703125" style="13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53"/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</row>
    <row r="2" spans="1:16" x14ac:dyDescent="0.2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</row>
    <row r="3" spans="1:16" x14ac:dyDescent="0.25">
      <c r="A3" s="51" t="s">
        <v>2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</row>
    <row r="4" spans="1:16" ht="15.75" x14ac:dyDescent="0.25">
      <c r="A4" s="54" t="s">
        <v>3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</row>
    <row r="5" spans="1:16" ht="21" x14ac:dyDescent="0.35">
      <c r="A5" s="55" t="s">
        <v>1521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1" t="s">
        <v>0</v>
      </c>
    </row>
    <row r="6" spans="1:16" ht="30" x14ac:dyDescent="0.25">
      <c r="E6" s="56" t="s">
        <v>4</v>
      </c>
      <c r="F6" s="56"/>
      <c r="G6" s="13" t="s">
        <v>5</v>
      </c>
      <c r="H6" s="13" t="s">
        <v>6</v>
      </c>
      <c r="I6" s="13" t="s">
        <v>7</v>
      </c>
      <c r="J6" s="13" t="s">
        <v>8</v>
      </c>
      <c r="L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45" t="s">
        <v>22</v>
      </c>
      <c r="N7" s="5" t="s">
        <v>23</v>
      </c>
      <c r="O7" s="5" t="s">
        <v>24</v>
      </c>
    </row>
    <row r="8" spans="1:16" ht="30" x14ac:dyDescent="0.25">
      <c r="A8" s="1">
        <v>1</v>
      </c>
      <c r="B8" s="1" t="s">
        <v>1133</v>
      </c>
      <c r="C8" s="1" t="s">
        <v>81</v>
      </c>
      <c r="D8" s="1" t="s">
        <v>100</v>
      </c>
      <c r="E8" s="13" t="s">
        <v>28</v>
      </c>
      <c r="F8" s="13" t="s">
        <v>37</v>
      </c>
      <c r="G8" s="14">
        <v>55000</v>
      </c>
      <c r="H8">
        <v>0</v>
      </c>
      <c r="I8" s="14">
        <f t="shared" ref="I8:I25" si="0">+G8+H8</f>
        <v>55000</v>
      </c>
      <c r="J8">
        <f t="shared" ref="J8:J26" si="1">+I8*2.87%</f>
        <v>1578.5</v>
      </c>
      <c r="K8" s="7">
        <v>2559.6799999999998</v>
      </c>
      <c r="L8">
        <f t="shared" ref="L8:L25" si="2">+I8*3.04%</f>
        <v>1672</v>
      </c>
      <c r="M8">
        <v>25</v>
      </c>
      <c r="N8" s="7">
        <f t="shared" ref="N8:N26" si="3">+J8+K8+L8+M8</f>
        <v>5835.18</v>
      </c>
      <c r="O8" s="14">
        <f t="shared" ref="O8:O25" si="4">+I8-N8</f>
        <v>49164.82</v>
      </c>
    </row>
    <row r="9" spans="1:16" x14ac:dyDescent="0.25">
      <c r="A9" s="1">
        <v>2</v>
      </c>
      <c r="B9" s="1" t="s">
        <v>1134</v>
      </c>
      <c r="C9" s="1" t="s">
        <v>170</v>
      </c>
      <c r="D9" s="1" t="s">
        <v>1135</v>
      </c>
      <c r="E9" s="13" t="s">
        <v>28</v>
      </c>
      <c r="F9" s="13" t="s">
        <v>37</v>
      </c>
      <c r="G9" s="14">
        <v>41000</v>
      </c>
      <c r="H9">
        <v>0</v>
      </c>
      <c r="I9" s="14">
        <f t="shared" si="0"/>
        <v>41000</v>
      </c>
      <c r="J9">
        <f t="shared" si="1"/>
        <v>1176.7</v>
      </c>
      <c r="K9" s="7">
        <v>583.79</v>
      </c>
      <c r="L9">
        <f t="shared" si="2"/>
        <v>1246.4000000000001</v>
      </c>
      <c r="M9">
        <v>25</v>
      </c>
      <c r="N9" s="7">
        <f t="shared" si="3"/>
        <v>3031.8900000000003</v>
      </c>
      <c r="O9" s="14">
        <f t="shared" si="4"/>
        <v>37968.11</v>
      </c>
    </row>
    <row r="10" spans="1:16" x14ac:dyDescent="0.25">
      <c r="A10" s="1">
        <v>3</v>
      </c>
      <c r="B10" s="1" t="s">
        <v>1136</v>
      </c>
      <c r="C10" s="1" t="s">
        <v>928</v>
      </c>
      <c r="D10" s="1" t="s">
        <v>31</v>
      </c>
      <c r="E10" s="13" t="s">
        <v>28</v>
      </c>
      <c r="F10" s="13" t="s">
        <v>1101</v>
      </c>
      <c r="G10" s="14">
        <v>90000</v>
      </c>
      <c r="H10">
        <v>0</v>
      </c>
      <c r="I10" s="14">
        <f t="shared" si="0"/>
        <v>90000</v>
      </c>
      <c r="J10">
        <f t="shared" si="1"/>
        <v>2583</v>
      </c>
      <c r="K10" s="7">
        <v>9753.19</v>
      </c>
      <c r="L10">
        <f t="shared" si="2"/>
        <v>2736</v>
      </c>
      <c r="M10">
        <v>25</v>
      </c>
      <c r="N10" s="7">
        <f t="shared" si="3"/>
        <v>15097.19</v>
      </c>
      <c r="O10" s="14">
        <f t="shared" si="4"/>
        <v>74902.81</v>
      </c>
    </row>
    <row r="11" spans="1:16" ht="30" x14ac:dyDescent="0.25">
      <c r="A11" s="1">
        <v>4</v>
      </c>
      <c r="B11" s="1" t="s">
        <v>1137</v>
      </c>
      <c r="C11" s="1" t="s">
        <v>1138</v>
      </c>
      <c r="D11" s="1" t="s">
        <v>200</v>
      </c>
      <c r="E11" s="13" t="s">
        <v>28</v>
      </c>
      <c r="F11" s="13" t="s">
        <v>37</v>
      </c>
      <c r="G11" s="14">
        <v>35000</v>
      </c>
      <c r="H11">
        <v>0</v>
      </c>
      <c r="I11" s="14">
        <f t="shared" si="0"/>
        <v>35000</v>
      </c>
      <c r="J11">
        <f t="shared" si="1"/>
        <v>1004.5</v>
      </c>
      <c r="K11" s="7">
        <v>0</v>
      </c>
      <c r="L11">
        <f t="shared" si="2"/>
        <v>1064</v>
      </c>
      <c r="M11">
        <v>25</v>
      </c>
      <c r="N11" s="7">
        <f t="shared" si="3"/>
        <v>2093.5</v>
      </c>
      <c r="O11" s="14">
        <f t="shared" si="4"/>
        <v>32906.5</v>
      </c>
    </row>
    <row r="12" spans="1:16" x14ac:dyDescent="0.25">
      <c r="A12" s="1">
        <v>5</v>
      </c>
      <c r="B12" s="1" t="s">
        <v>1141</v>
      </c>
      <c r="C12" s="1" t="s">
        <v>566</v>
      </c>
      <c r="D12" s="1" t="s">
        <v>1142</v>
      </c>
      <c r="E12" s="13" t="s">
        <v>28</v>
      </c>
      <c r="F12" s="13" t="s">
        <v>37</v>
      </c>
      <c r="G12" s="14">
        <v>50000</v>
      </c>
      <c r="H12">
        <v>0</v>
      </c>
      <c r="I12" s="14">
        <f t="shared" si="0"/>
        <v>50000</v>
      </c>
      <c r="J12">
        <f t="shared" si="1"/>
        <v>1435</v>
      </c>
      <c r="K12" s="7">
        <v>1854</v>
      </c>
      <c r="L12">
        <f t="shared" si="2"/>
        <v>1520</v>
      </c>
      <c r="M12">
        <f>25+3830.92</f>
        <v>3855.92</v>
      </c>
      <c r="N12" s="7">
        <f t="shared" si="3"/>
        <v>8664.92</v>
      </c>
      <c r="O12" s="14">
        <f t="shared" si="4"/>
        <v>41335.08</v>
      </c>
    </row>
    <row r="13" spans="1:16" x14ac:dyDescent="0.25">
      <c r="A13" s="1">
        <v>6</v>
      </c>
      <c r="B13" s="1" t="s">
        <v>1143</v>
      </c>
      <c r="C13" s="1" t="s">
        <v>566</v>
      </c>
      <c r="D13" s="1" t="s">
        <v>1086</v>
      </c>
      <c r="E13" s="13" t="s">
        <v>28</v>
      </c>
      <c r="F13" s="13" t="s">
        <v>1101</v>
      </c>
      <c r="G13" s="14">
        <v>50000</v>
      </c>
      <c r="H13">
        <v>0</v>
      </c>
      <c r="I13" s="14">
        <f t="shared" si="0"/>
        <v>50000</v>
      </c>
      <c r="J13">
        <f t="shared" si="1"/>
        <v>1435</v>
      </c>
      <c r="K13" s="7">
        <v>1854</v>
      </c>
      <c r="L13">
        <f t="shared" si="2"/>
        <v>1520</v>
      </c>
      <c r="M13">
        <f>1715.46+25</f>
        <v>1740.46</v>
      </c>
      <c r="N13" s="7">
        <f t="shared" si="3"/>
        <v>6549.46</v>
      </c>
      <c r="O13" s="14">
        <f t="shared" si="4"/>
        <v>43450.54</v>
      </c>
    </row>
    <row r="14" spans="1:16" x14ac:dyDescent="0.25">
      <c r="A14" s="1">
        <v>7</v>
      </c>
      <c r="B14" s="1" t="s">
        <v>1145</v>
      </c>
      <c r="C14" s="1" t="s">
        <v>566</v>
      </c>
      <c r="D14" s="1" t="s">
        <v>1146</v>
      </c>
      <c r="E14" s="13" t="s">
        <v>28</v>
      </c>
      <c r="F14" s="13" t="s">
        <v>37</v>
      </c>
      <c r="G14" s="14">
        <v>50000</v>
      </c>
      <c r="H14">
        <v>0</v>
      </c>
      <c r="I14" s="14">
        <f t="shared" si="0"/>
        <v>50000</v>
      </c>
      <c r="J14">
        <f t="shared" si="1"/>
        <v>1435</v>
      </c>
      <c r="K14" s="7">
        <v>1854</v>
      </c>
      <c r="L14">
        <f t="shared" si="2"/>
        <v>1520</v>
      </c>
      <c r="M14">
        <f>25+3830.92</f>
        <v>3855.92</v>
      </c>
      <c r="N14" s="7">
        <f t="shared" si="3"/>
        <v>8664.92</v>
      </c>
      <c r="O14" s="14">
        <f t="shared" si="4"/>
        <v>41335.08</v>
      </c>
    </row>
    <row r="15" spans="1:16" x14ac:dyDescent="0.25">
      <c r="A15" s="1">
        <v>8</v>
      </c>
      <c r="B15" s="1" t="s">
        <v>1269</v>
      </c>
      <c r="C15" s="1" t="s">
        <v>566</v>
      </c>
      <c r="D15" s="1" t="s">
        <v>1086</v>
      </c>
      <c r="E15" s="13" t="s">
        <v>28</v>
      </c>
      <c r="F15" s="13" t="s">
        <v>1101</v>
      </c>
      <c r="G15" s="14">
        <v>50000</v>
      </c>
      <c r="H15">
        <v>0</v>
      </c>
      <c r="I15" s="14">
        <f t="shared" si="0"/>
        <v>50000</v>
      </c>
      <c r="J15">
        <f t="shared" si="1"/>
        <v>1435</v>
      </c>
      <c r="K15" s="7">
        <v>1854</v>
      </c>
      <c r="L15">
        <f t="shared" si="2"/>
        <v>1520</v>
      </c>
      <c r="M15">
        <v>425</v>
      </c>
      <c r="N15" s="7">
        <f t="shared" si="3"/>
        <v>5234</v>
      </c>
      <c r="O15" s="14">
        <f t="shared" si="4"/>
        <v>44766</v>
      </c>
    </row>
    <row r="16" spans="1:16" x14ac:dyDescent="0.25">
      <c r="A16" s="1">
        <v>9</v>
      </c>
      <c r="B16" s="1" t="s">
        <v>1270</v>
      </c>
      <c r="C16" s="1" t="s">
        <v>566</v>
      </c>
      <c r="D16" s="1" t="s">
        <v>1012</v>
      </c>
      <c r="E16" s="13" t="s">
        <v>28</v>
      </c>
      <c r="F16" s="13" t="s">
        <v>37</v>
      </c>
      <c r="G16" s="14">
        <v>50000</v>
      </c>
      <c r="H16">
        <v>0</v>
      </c>
      <c r="I16" s="14">
        <f t="shared" si="0"/>
        <v>50000</v>
      </c>
      <c r="J16">
        <f t="shared" si="1"/>
        <v>1435</v>
      </c>
      <c r="K16" s="7">
        <v>1854</v>
      </c>
      <c r="L16">
        <f t="shared" si="2"/>
        <v>1520</v>
      </c>
      <c r="M16">
        <f>3430.92+25</f>
        <v>3455.92</v>
      </c>
      <c r="N16" s="7">
        <f t="shared" si="3"/>
        <v>8264.92</v>
      </c>
      <c r="O16" s="14">
        <f t="shared" si="4"/>
        <v>41735.08</v>
      </c>
    </row>
    <row r="17" spans="1:15" x14ac:dyDescent="0.25">
      <c r="A17" s="1">
        <v>10</v>
      </c>
      <c r="B17" s="1" t="s">
        <v>1157</v>
      </c>
      <c r="C17" s="1" t="s">
        <v>516</v>
      </c>
      <c r="D17" s="1" t="s">
        <v>1158</v>
      </c>
      <c r="E17" s="13" t="s">
        <v>28</v>
      </c>
      <c r="F17" s="13" t="s">
        <v>1101</v>
      </c>
      <c r="G17" s="14">
        <v>50000</v>
      </c>
      <c r="H17">
        <v>0</v>
      </c>
      <c r="I17" s="14">
        <f t="shared" si="0"/>
        <v>50000</v>
      </c>
      <c r="J17">
        <f t="shared" si="1"/>
        <v>1435</v>
      </c>
      <c r="K17" s="7">
        <v>1854</v>
      </c>
      <c r="L17">
        <f t="shared" si="2"/>
        <v>1520</v>
      </c>
      <c r="M17">
        <f>25+3830.92</f>
        <v>3855.92</v>
      </c>
      <c r="N17" s="7">
        <f t="shared" si="3"/>
        <v>8664.92</v>
      </c>
      <c r="O17" s="14">
        <f t="shared" si="4"/>
        <v>41335.08</v>
      </c>
    </row>
    <row r="18" spans="1:15" ht="30" x14ac:dyDescent="0.25">
      <c r="A18" s="1">
        <v>11</v>
      </c>
      <c r="B18" s="1" t="s">
        <v>1160</v>
      </c>
      <c r="C18" s="1" t="s">
        <v>1161</v>
      </c>
      <c r="D18" s="1" t="s">
        <v>1146</v>
      </c>
      <c r="E18" s="13" t="s">
        <v>28</v>
      </c>
      <c r="F18" s="13" t="s">
        <v>1101</v>
      </c>
      <c r="G18" s="14">
        <v>50000</v>
      </c>
      <c r="H18">
        <v>0</v>
      </c>
      <c r="I18" s="14">
        <f t="shared" si="0"/>
        <v>50000</v>
      </c>
      <c r="J18">
        <f t="shared" si="1"/>
        <v>1435</v>
      </c>
      <c r="K18" s="7">
        <v>1854</v>
      </c>
      <c r="L18">
        <f t="shared" si="2"/>
        <v>1520</v>
      </c>
      <c r="M18">
        <f>25+400</f>
        <v>425</v>
      </c>
      <c r="N18" s="7">
        <f t="shared" si="3"/>
        <v>5234</v>
      </c>
      <c r="O18" s="14">
        <f t="shared" si="4"/>
        <v>44766</v>
      </c>
    </row>
    <row r="19" spans="1:15" x14ac:dyDescent="0.25">
      <c r="A19" s="1">
        <v>12</v>
      </c>
      <c r="B19" s="1" t="s">
        <v>1166</v>
      </c>
      <c r="C19" s="1" t="s">
        <v>468</v>
      </c>
      <c r="D19" s="1" t="s">
        <v>1086</v>
      </c>
      <c r="E19" s="13" t="s">
        <v>28</v>
      </c>
      <c r="F19" s="13" t="s">
        <v>1101</v>
      </c>
      <c r="G19" s="14">
        <v>50000</v>
      </c>
      <c r="H19">
        <v>0</v>
      </c>
      <c r="I19" s="14">
        <f t="shared" si="0"/>
        <v>50000</v>
      </c>
      <c r="J19">
        <f t="shared" si="1"/>
        <v>1435</v>
      </c>
      <c r="K19" s="7">
        <v>1854</v>
      </c>
      <c r="L19">
        <f t="shared" si="2"/>
        <v>1520</v>
      </c>
      <c r="M19">
        <v>25</v>
      </c>
      <c r="N19" s="7">
        <f t="shared" si="3"/>
        <v>4834</v>
      </c>
      <c r="O19" s="14">
        <f t="shared" si="4"/>
        <v>45166</v>
      </c>
    </row>
    <row r="20" spans="1:15" x14ac:dyDescent="0.25">
      <c r="A20" s="1">
        <v>13</v>
      </c>
      <c r="B20" s="1" t="s">
        <v>1171</v>
      </c>
      <c r="C20" s="1" t="s">
        <v>468</v>
      </c>
      <c r="D20" s="1" t="s">
        <v>1086</v>
      </c>
      <c r="E20" s="13" t="s">
        <v>28</v>
      </c>
      <c r="F20" s="13" t="s">
        <v>1101</v>
      </c>
      <c r="G20" s="14">
        <v>50000</v>
      </c>
      <c r="H20">
        <v>0</v>
      </c>
      <c r="I20" s="14">
        <f t="shared" si="0"/>
        <v>50000</v>
      </c>
      <c r="J20">
        <f t="shared" si="1"/>
        <v>1435</v>
      </c>
      <c r="K20" s="7">
        <v>1854</v>
      </c>
      <c r="L20">
        <f t="shared" si="2"/>
        <v>1520</v>
      </c>
      <c r="M20">
        <f>6933+25</f>
        <v>6958</v>
      </c>
      <c r="N20" s="7">
        <f t="shared" si="3"/>
        <v>11767</v>
      </c>
      <c r="O20" s="14">
        <f t="shared" si="4"/>
        <v>38233</v>
      </c>
    </row>
    <row r="21" spans="1:15" x14ac:dyDescent="0.25">
      <c r="A21" s="1">
        <v>14</v>
      </c>
      <c r="B21" s="1" t="s">
        <v>1180</v>
      </c>
      <c r="C21" s="1" t="s">
        <v>624</v>
      </c>
      <c r="D21" s="1" t="s">
        <v>1086</v>
      </c>
      <c r="E21" s="13" t="s">
        <v>28</v>
      </c>
      <c r="F21" s="13" t="s">
        <v>37</v>
      </c>
      <c r="G21" s="14">
        <v>50000</v>
      </c>
      <c r="H21">
        <v>0</v>
      </c>
      <c r="I21" s="14">
        <f t="shared" si="0"/>
        <v>50000</v>
      </c>
      <c r="J21">
        <f t="shared" si="1"/>
        <v>1435</v>
      </c>
      <c r="K21" s="7">
        <v>1854</v>
      </c>
      <c r="L21">
        <f t="shared" si="2"/>
        <v>1520</v>
      </c>
      <c r="M21">
        <f>25+400</f>
        <v>425</v>
      </c>
      <c r="N21" s="7">
        <f t="shared" si="3"/>
        <v>5234</v>
      </c>
      <c r="O21" s="14">
        <f t="shared" si="4"/>
        <v>44766</v>
      </c>
    </row>
    <row r="22" spans="1:15" x14ac:dyDescent="0.25">
      <c r="A22" s="1">
        <v>15</v>
      </c>
      <c r="B22" s="1" t="s">
        <v>1181</v>
      </c>
      <c r="C22" s="1" t="s">
        <v>624</v>
      </c>
      <c r="D22" s="1" t="s">
        <v>200</v>
      </c>
      <c r="E22" s="13" t="s">
        <v>28</v>
      </c>
      <c r="F22" s="13" t="s">
        <v>1101</v>
      </c>
      <c r="G22" s="14">
        <v>50000</v>
      </c>
      <c r="H22">
        <v>0</v>
      </c>
      <c r="I22" s="14">
        <f t="shared" si="0"/>
        <v>50000</v>
      </c>
      <c r="J22">
        <f t="shared" si="1"/>
        <v>1435</v>
      </c>
      <c r="K22" s="7">
        <v>1854</v>
      </c>
      <c r="L22">
        <f t="shared" si="2"/>
        <v>1520</v>
      </c>
      <c r="M22">
        <f>25+400</f>
        <v>425</v>
      </c>
      <c r="N22" s="7">
        <f t="shared" si="3"/>
        <v>5234</v>
      </c>
      <c r="O22" s="14">
        <f t="shared" si="4"/>
        <v>44766</v>
      </c>
    </row>
    <row r="23" spans="1:15" x14ac:dyDescent="0.25">
      <c r="A23" s="1">
        <v>16</v>
      </c>
      <c r="B23" s="1" t="s">
        <v>1184</v>
      </c>
      <c r="C23" s="1" t="s">
        <v>624</v>
      </c>
      <c r="D23" s="1" t="s">
        <v>1146</v>
      </c>
      <c r="E23" s="13" t="s">
        <v>28</v>
      </c>
      <c r="F23" s="13" t="s">
        <v>1101</v>
      </c>
      <c r="G23" s="14">
        <v>50000</v>
      </c>
      <c r="H23"/>
      <c r="I23" s="14">
        <f t="shared" si="0"/>
        <v>50000</v>
      </c>
      <c r="J23">
        <f t="shared" si="1"/>
        <v>1435</v>
      </c>
      <c r="K23" s="7">
        <v>1854</v>
      </c>
      <c r="L23">
        <f t="shared" si="2"/>
        <v>1520</v>
      </c>
      <c r="M23">
        <v>425</v>
      </c>
      <c r="N23" s="7">
        <f t="shared" si="3"/>
        <v>5234</v>
      </c>
      <c r="O23" s="14">
        <f t="shared" si="4"/>
        <v>44766</v>
      </c>
    </row>
    <row r="24" spans="1:15" x14ac:dyDescent="0.25">
      <c r="A24" s="1">
        <v>17</v>
      </c>
      <c r="B24" s="1" t="s">
        <v>1188</v>
      </c>
      <c r="C24" s="1" t="s">
        <v>410</v>
      </c>
      <c r="D24" s="1" t="s">
        <v>186</v>
      </c>
      <c r="E24" s="13" t="s">
        <v>28</v>
      </c>
      <c r="F24" s="13" t="s">
        <v>37</v>
      </c>
      <c r="G24" s="14">
        <v>50000</v>
      </c>
      <c r="H24">
        <v>0</v>
      </c>
      <c r="I24" s="14">
        <f t="shared" si="0"/>
        <v>50000</v>
      </c>
      <c r="J24">
        <f t="shared" si="1"/>
        <v>1435</v>
      </c>
      <c r="K24" s="7">
        <v>1854</v>
      </c>
      <c r="L24">
        <f t="shared" si="2"/>
        <v>1520</v>
      </c>
      <c r="M24">
        <f>25+400</f>
        <v>425</v>
      </c>
      <c r="N24" s="7">
        <f t="shared" si="3"/>
        <v>5234</v>
      </c>
      <c r="O24" s="14">
        <f t="shared" si="4"/>
        <v>44766</v>
      </c>
    </row>
    <row r="25" spans="1:15" x14ac:dyDescent="0.25">
      <c r="A25" s="1">
        <v>18</v>
      </c>
      <c r="B25" s="1" t="s">
        <v>1189</v>
      </c>
      <c r="C25" s="1" t="s">
        <v>410</v>
      </c>
      <c r="D25" s="1" t="s">
        <v>1190</v>
      </c>
      <c r="E25" s="13" t="s">
        <v>28</v>
      </c>
      <c r="F25" s="13" t="s">
        <v>1101</v>
      </c>
      <c r="G25" s="14">
        <v>50000</v>
      </c>
      <c r="H25">
        <v>0</v>
      </c>
      <c r="I25" s="14">
        <f t="shared" si="0"/>
        <v>50000</v>
      </c>
      <c r="J25">
        <f t="shared" si="1"/>
        <v>1435</v>
      </c>
      <c r="K25" s="7">
        <v>1854</v>
      </c>
      <c r="L25">
        <f t="shared" si="2"/>
        <v>1520</v>
      </c>
      <c r="M25">
        <f>25+400</f>
        <v>425</v>
      </c>
      <c r="N25" s="7">
        <f t="shared" si="3"/>
        <v>5234</v>
      </c>
      <c r="O25" s="14">
        <f t="shared" si="4"/>
        <v>44766</v>
      </c>
    </row>
    <row r="26" spans="1:15" x14ac:dyDescent="0.25">
      <c r="A26" s="1">
        <v>19</v>
      </c>
      <c r="B26" s="1" t="s">
        <v>1271</v>
      </c>
      <c r="C26" s="1" t="s">
        <v>410</v>
      </c>
      <c r="D26" s="1" t="s">
        <v>1012</v>
      </c>
      <c r="E26" s="13" t="s">
        <v>28</v>
      </c>
      <c r="F26" s="13" t="s">
        <v>37</v>
      </c>
      <c r="G26" s="14">
        <v>35000</v>
      </c>
      <c r="H26">
        <v>0</v>
      </c>
      <c r="I26" s="14">
        <v>35000</v>
      </c>
      <c r="J26">
        <f t="shared" si="1"/>
        <v>1004.5</v>
      </c>
      <c r="K26" s="7"/>
      <c r="L26">
        <v>1064</v>
      </c>
      <c r="M26">
        <v>25</v>
      </c>
      <c r="N26" s="7">
        <f t="shared" si="3"/>
        <v>2093.5</v>
      </c>
      <c r="O26" s="14">
        <v>32906.5</v>
      </c>
    </row>
    <row r="27" spans="1:15" x14ac:dyDescent="0.25">
      <c r="A27" s="1">
        <v>20</v>
      </c>
      <c r="B27" s="1" t="s">
        <v>1360</v>
      </c>
      <c r="C27" s="1" t="s">
        <v>410</v>
      </c>
      <c r="D27" s="1" t="s">
        <v>200</v>
      </c>
      <c r="E27" s="13" t="s">
        <v>28</v>
      </c>
      <c r="F27" s="13" t="s">
        <v>1101</v>
      </c>
      <c r="G27" s="14">
        <v>35000</v>
      </c>
      <c r="H27">
        <v>0</v>
      </c>
      <c r="I27" s="14">
        <v>35000</v>
      </c>
      <c r="J27">
        <f t="shared" ref="J27" si="5">+I27*2.87%</f>
        <v>1004.5</v>
      </c>
      <c r="K27" s="7"/>
      <c r="L27">
        <v>1064</v>
      </c>
      <c r="M27">
        <v>25</v>
      </c>
      <c r="N27" s="7">
        <f t="shared" ref="N27" si="6">+J27+K27+L27+M27</f>
        <v>2093.5</v>
      </c>
      <c r="O27" s="14">
        <v>32906.5</v>
      </c>
    </row>
    <row r="28" spans="1:15" ht="30" x14ac:dyDescent="0.25">
      <c r="A28" s="1">
        <v>21</v>
      </c>
      <c r="B28" s="1" t="s">
        <v>1193</v>
      </c>
      <c r="C28" s="1" t="s">
        <v>1194</v>
      </c>
      <c r="D28" s="1" t="s">
        <v>1146</v>
      </c>
      <c r="E28" s="13" t="s">
        <v>28</v>
      </c>
      <c r="F28" s="13" t="s">
        <v>1101</v>
      </c>
      <c r="G28" s="14">
        <v>50000</v>
      </c>
      <c r="H28">
        <v>0</v>
      </c>
      <c r="I28" s="14">
        <f t="shared" ref="I28:I36" si="7">+G28+H28</f>
        <v>50000</v>
      </c>
      <c r="J28">
        <f>+I28*2.87%</f>
        <v>1435</v>
      </c>
      <c r="K28" s="7">
        <v>1854</v>
      </c>
      <c r="L28">
        <f>+I28*3.04%</f>
        <v>1520</v>
      </c>
      <c r="M28">
        <f>25+400</f>
        <v>425</v>
      </c>
      <c r="N28" s="7">
        <f>+J28+K28+L28+M28</f>
        <v>5234</v>
      </c>
      <c r="O28" s="14">
        <f>+I28-N28</f>
        <v>44766</v>
      </c>
    </row>
    <row r="29" spans="1:15" x14ac:dyDescent="0.25">
      <c r="A29" s="1">
        <v>22</v>
      </c>
      <c r="B29" s="1" t="s">
        <v>1206</v>
      </c>
      <c r="C29" s="1" t="s">
        <v>1205</v>
      </c>
      <c r="D29" s="1" t="s">
        <v>186</v>
      </c>
      <c r="E29" s="13" t="s">
        <v>28</v>
      </c>
      <c r="F29" s="13" t="s">
        <v>1101</v>
      </c>
      <c r="G29" s="14">
        <v>50000</v>
      </c>
      <c r="H29">
        <v>0</v>
      </c>
      <c r="I29" s="14">
        <f t="shared" si="7"/>
        <v>50000</v>
      </c>
      <c r="J29">
        <f t="shared" ref="J29:J61" si="8">+I29*2.87%</f>
        <v>1435</v>
      </c>
      <c r="K29" s="7">
        <v>1854</v>
      </c>
      <c r="L29">
        <f t="shared" ref="L29:L60" si="9">+I29*3.04%</f>
        <v>1520</v>
      </c>
      <c r="M29">
        <v>25</v>
      </c>
      <c r="N29" s="7">
        <f t="shared" ref="N29:N61" si="10">+J29+K29+L29+M29</f>
        <v>4834</v>
      </c>
      <c r="O29" s="14">
        <f t="shared" ref="O29:O61" si="11">+I29-N29</f>
        <v>45166</v>
      </c>
    </row>
    <row r="30" spans="1:15" x14ac:dyDescent="0.25">
      <c r="A30" s="1">
        <v>23</v>
      </c>
      <c r="B30" s="1" t="s">
        <v>1207</v>
      </c>
      <c r="C30" s="1" t="s">
        <v>1205</v>
      </c>
      <c r="D30" s="1" t="s">
        <v>1146</v>
      </c>
      <c r="E30" s="13" t="s">
        <v>28</v>
      </c>
      <c r="F30" s="13" t="s">
        <v>1101</v>
      </c>
      <c r="G30" s="14">
        <v>45000</v>
      </c>
      <c r="H30">
        <v>0</v>
      </c>
      <c r="I30" s="14">
        <f t="shared" si="7"/>
        <v>45000</v>
      </c>
      <c r="J30">
        <f t="shared" si="8"/>
        <v>1291.5</v>
      </c>
      <c r="K30" s="7">
        <v>1148.33</v>
      </c>
      <c r="L30">
        <f t="shared" si="9"/>
        <v>1368</v>
      </c>
      <c r="M30">
        <f>25+400</f>
        <v>425</v>
      </c>
      <c r="N30" s="7">
        <f t="shared" si="10"/>
        <v>4232.83</v>
      </c>
      <c r="O30" s="14">
        <f t="shared" si="11"/>
        <v>40767.17</v>
      </c>
    </row>
    <row r="31" spans="1:15" x14ac:dyDescent="0.25">
      <c r="A31" s="1">
        <v>24</v>
      </c>
      <c r="B31" s="1" t="s">
        <v>1208</v>
      </c>
      <c r="C31" s="1" t="s">
        <v>1205</v>
      </c>
      <c r="D31" s="1" t="s">
        <v>1209</v>
      </c>
      <c r="E31" s="13" t="s">
        <v>28</v>
      </c>
      <c r="F31" s="13" t="s">
        <v>37</v>
      </c>
      <c r="G31" s="14">
        <v>50000</v>
      </c>
      <c r="H31">
        <v>0</v>
      </c>
      <c r="I31" s="14">
        <f t="shared" si="7"/>
        <v>50000</v>
      </c>
      <c r="J31">
        <f t="shared" si="8"/>
        <v>1435</v>
      </c>
      <c r="K31" s="7">
        <v>1854</v>
      </c>
      <c r="L31">
        <f t="shared" si="9"/>
        <v>1520</v>
      </c>
      <c r="M31">
        <f>25+3430.92</f>
        <v>3455.92</v>
      </c>
      <c r="N31" s="7">
        <f t="shared" si="10"/>
        <v>8264.92</v>
      </c>
      <c r="O31" s="14">
        <f t="shared" si="11"/>
        <v>41735.08</v>
      </c>
    </row>
    <row r="32" spans="1:15" x14ac:dyDescent="0.25">
      <c r="A32" s="1">
        <v>25</v>
      </c>
      <c r="B32" s="1" t="s">
        <v>1210</v>
      </c>
      <c r="C32" s="1" t="s">
        <v>1205</v>
      </c>
      <c r="D32" s="1" t="s">
        <v>186</v>
      </c>
      <c r="E32" s="13" t="s">
        <v>28</v>
      </c>
      <c r="F32" s="13" t="s">
        <v>37</v>
      </c>
      <c r="G32" s="14">
        <v>50000</v>
      </c>
      <c r="H32">
        <v>0</v>
      </c>
      <c r="I32" s="14">
        <f t="shared" si="7"/>
        <v>50000</v>
      </c>
      <c r="J32">
        <f t="shared" si="8"/>
        <v>1435</v>
      </c>
      <c r="K32" s="7">
        <v>1854</v>
      </c>
      <c r="L32">
        <f t="shared" si="9"/>
        <v>1520</v>
      </c>
      <c r="M32">
        <v>25</v>
      </c>
      <c r="N32" s="7">
        <f t="shared" si="10"/>
        <v>4834</v>
      </c>
      <c r="O32" s="14">
        <f t="shared" si="11"/>
        <v>45166</v>
      </c>
    </row>
    <row r="33" spans="1:15" ht="30" x14ac:dyDescent="0.25">
      <c r="A33" s="1">
        <v>26</v>
      </c>
      <c r="B33" s="1" t="s">
        <v>1213</v>
      </c>
      <c r="C33" s="1" t="s">
        <v>1205</v>
      </c>
      <c r="D33" s="1" t="s">
        <v>1214</v>
      </c>
      <c r="E33" s="13" t="s">
        <v>28</v>
      </c>
      <c r="F33" s="13" t="s">
        <v>37</v>
      </c>
      <c r="G33" s="14">
        <v>60000</v>
      </c>
      <c r="H33">
        <v>0</v>
      </c>
      <c r="I33" s="14">
        <f t="shared" si="7"/>
        <v>60000</v>
      </c>
      <c r="J33">
        <f t="shared" si="8"/>
        <v>1722</v>
      </c>
      <c r="K33" s="7">
        <v>3486.65</v>
      </c>
      <c r="L33">
        <f t="shared" si="9"/>
        <v>1824</v>
      </c>
      <c r="M33">
        <f>9484.56+25</f>
        <v>9509.56</v>
      </c>
      <c r="N33" s="7">
        <f t="shared" si="10"/>
        <v>16542.21</v>
      </c>
      <c r="O33" s="14">
        <f t="shared" si="11"/>
        <v>43457.79</v>
      </c>
    </row>
    <row r="34" spans="1:15" ht="30" x14ac:dyDescent="0.25">
      <c r="A34" s="1">
        <v>27</v>
      </c>
      <c r="B34" s="1" t="s">
        <v>1216</v>
      </c>
      <c r="C34" s="1" t="s">
        <v>221</v>
      </c>
      <c r="D34" s="1" t="s">
        <v>1086</v>
      </c>
      <c r="E34" s="13" t="s">
        <v>28</v>
      </c>
      <c r="F34" s="13" t="s">
        <v>1101</v>
      </c>
      <c r="G34" s="14">
        <v>50000</v>
      </c>
      <c r="H34">
        <v>0</v>
      </c>
      <c r="I34" s="14">
        <f t="shared" si="7"/>
        <v>50000</v>
      </c>
      <c r="J34">
        <f t="shared" si="8"/>
        <v>1435</v>
      </c>
      <c r="K34" s="7">
        <v>1854</v>
      </c>
      <c r="L34">
        <f t="shared" si="9"/>
        <v>1520</v>
      </c>
      <c r="M34">
        <v>25</v>
      </c>
      <c r="N34" s="7">
        <f t="shared" si="10"/>
        <v>4834</v>
      </c>
      <c r="O34" s="14">
        <f t="shared" si="11"/>
        <v>45166</v>
      </c>
    </row>
    <row r="35" spans="1:15" x14ac:dyDescent="0.25">
      <c r="A35" s="1">
        <v>28</v>
      </c>
      <c r="B35" s="1" t="s">
        <v>1219</v>
      </c>
      <c r="C35" s="1" t="s">
        <v>1220</v>
      </c>
      <c r="D35" s="1" t="s">
        <v>1190</v>
      </c>
      <c r="E35" s="13" t="s">
        <v>28</v>
      </c>
      <c r="F35" s="13" t="s">
        <v>1101</v>
      </c>
      <c r="G35" s="14">
        <v>50000</v>
      </c>
      <c r="H35">
        <v>0</v>
      </c>
      <c r="I35" s="14">
        <f t="shared" si="7"/>
        <v>50000</v>
      </c>
      <c r="J35">
        <f t="shared" si="8"/>
        <v>1435</v>
      </c>
      <c r="K35" s="7">
        <v>1854</v>
      </c>
      <c r="L35">
        <f t="shared" si="9"/>
        <v>1520</v>
      </c>
      <c r="M35">
        <f>25+3830.92</f>
        <v>3855.92</v>
      </c>
      <c r="N35" s="7">
        <f t="shared" si="10"/>
        <v>8664.92</v>
      </c>
      <c r="O35" s="14">
        <f t="shared" si="11"/>
        <v>41335.08</v>
      </c>
    </row>
    <row r="36" spans="1:15" x14ac:dyDescent="0.25">
      <c r="A36" s="1">
        <v>29</v>
      </c>
      <c r="B36" s="1" t="s">
        <v>1221</v>
      </c>
      <c r="C36" s="1" t="s">
        <v>1220</v>
      </c>
      <c r="D36" s="1" t="s">
        <v>1190</v>
      </c>
      <c r="E36" s="13" t="s">
        <v>28</v>
      </c>
      <c r="F36" s="13" t="s">
        <v>37</v>
      </c>
      <c r="G36" s="14">
        <v>50000</v>
      </c>
      <c r="H36">
        <v>0</v>
      </c>
      <c r="I36" s="14">
        <f t="shared" si="7"/>
        <v>50000</v>
      </c>
      <c r="J36">
        <f t="shared" si="8"/>
        <v>1435</v>
      </c>
      <c r="K36" s="7">
        <v>1854</v>
      </c>
      <c r="L36">
        <f t="shared" si="9"/>
        <v>1520</v>
      </c>
      <c r="M36">
        <f>25+14479.75</f>
        <v>14504.75</v>
      </c>
      <c r="N36" s="7">
        <f t="shared" si="10"/>
        <v>19313.75</v>
      </c>
      <c r="O36" s="14">
        <f t="shared" si="11"/>
        <v>30686.25</v>
      </c>
    </row>
    <row r="37" spans="1:15" x14ac:dyDescent="0.25">
      <c r="A37" s="1">
        <v>30</v>
      </c>
      <c r="B37" s="1" t="s">
        <v>1224</v>
      </c>
      <c r="C37" s="1" t="s">
        <v>1225</v>
      </c>
      <c r="D37" s="1" t="s">
        <v>186</v>
      </c>
      <c r="E37" s="13" t="s">
        <v>28</v>
      </c>
      <c r="F37" s="13" t="s">
        <v>1101</v>
      </c>
      <c r="G37" s="14">
        <v>40000</v>
      </c>
      <c r="H37">
        <v>0</v>
      </c>
      <c r="I37" s="14">
        <f>+G37+H37</f>
        <v>40000</v>
      </c>
      <c r="J37">
        <f t="shared" si="8"/>
        <v>1148</v>
      </c>
      <c r="K37" s="7">
        <v>442.65</v>
      </c>
      <c r="L37">
        <f t="shared" si="9"/>
        <v>1216</v>
      </c>
      <c r="M37">
        <f>25+400</f>
        <v>425</v>
      </c>
      <c r="N37" s="7">
        <f t="shared" si="10"/>
        <v>3231.65</v>
      </c>
      <c r="O37" s="14">
        <f t="shared" si="11"/>
        <v>36768.35</v>
      </c>
    </row>
    <row r="38" spans="1:15" ht="30" x14ac:dyDescent="0.25">
      <c r="A38" s="1">
        <v>31</v>
      </c>
      <c r="B38" s="1" t="s">
        <v>1232</v>
      </c>
      <c r="C38" s="1" t="s">
        <v>981</v>
      </c>
      <c r="D38" s="1" t="s">
        <v>1233</v>
      </c>
      <c r="E38" s="13" t="s">
        <v>28</v>
      </c>
      <c r="F38" s="13" t="s">
        <v>1101</v>
      </c>
      <c r="G38" s="14">
        <v>50000</v>
      </c>
      <c r="H38">
        <v>0</v>
      </c>
      <c r="I38" s="14">
        <f t="shared" ref="I38:I60" si="12">+G38+H38</f>
        <v>50000</v>
      </c>
      <c r="J38">
        <f t="shared" si="8"/>
        <v>1435</v>
      </c>
      <c r="K38" s="7">
        <v>1854</v>
      </c>
      <c r="L38">
        <f t="shared" si="9"/>
        <v>1520</v>
      </c>
      <c r="M38">
        <v>25</v>
      </c>
      <c r="N38" s="7">
        <f t="shared" si="10"/>
        <v>4834</v>
      </c>
      <c r="O38" s="14">
        <f t="shared" si="11"/>
        <v>45166</v>
      </c>
    </row>
    <row r="39" spans="1:15" x14ac:dyDescent="0.25">
      <c r="A39" s="1">
        <v>32</v>
      </c>
      <c r="B39" s="1" t="s">
        <v>1235</v>
      </c>
      <c r="C39" s="1" t="s">
        <v>1085</v>
      </c>
      <c r="D39" s="1" t="s">
        <v>1146</v>
      </c>
      <c r="E39" s="13" t="s">
        <v>28</v>
      </c>
      <c r="F39" s="13" t="s">
        <v>37</v>
      </c>
      <c r="G39" s="14">
        <v>35000</v>
      </c>
      <c r="H39">
        <v>0</v>
      </c>
      <c r="I39" s="14">
        <f t="shared" si="12"/>
        <v>35000</v>
      </c>
      <c r="J39">
        <f t="shared" si="8"/>
        <v>1004.5</v>
      </c>
      <c r="K39" s="7"/>
      <c r="L39">
        <f t="shared" si="9"/>
        <v>1064</v>
      </c>
      <c r="M39">
        <v>25</v>
      </c>
      <c r="N39" s="7">
        <f t="shared" si="10"/>
        <v>2093.5</v>
      </c>
      <c r="O39" s="14">
        <f>+I39-N39</f>
        <v>32906.5</v>
      </c>
    </row>
    <row r="40" spans="1:15" x14ac:dyDescent="0.25">
      <c r="A40" s="1">
        <v>33</v>
      </c>
      <c r="B40" s="1" t="s">
        <v>1239</v>
      </c>
      <c r="C40" s="1" t="s">
        <v>1085</v>
      </c>
      <c r="D40" s="1" t="s">
        <v>1146</v>
      </c>
      <c r="E40" s="13" t="s">
        <v>28</v>
      </c>
      <c r="F40" s="13" t="s">
        <v>1101</v>
      </c>
      <c r="G40" s="14">
        <v>40000</v>
      </c>
      <c r="H40">
        <v>0</v>
      </c>
      <c r="I40" s="14">
        <f t="shared" si="12"/>
        <v>40000</v>
      </c>
      <c r="J40">
        <f t="shared" si="8"/>
        <v>1148</v>
      </c>
      <c r="K40" s="7">
        <v>442.65</v>
      </c>
      <c r="L40">
        <f t="shared" si="9"/>
        <v>1216</v>
      </c>
      <c r="M40">
        <f>400+25</f>
        <v>425</v>
      </c>
      <c r="N40" s="7">
        <f t="shared" si="10"/>
        <v>3231.65</v>
      </c>
      <c r="O40" s="14">
        <f t="shared" si="11"/>
        <v>36768.35</v>
      </c>
    </row>
    <row r="41" spans="1:15" x14ac:dyDescent="0.25">
      <c r="A41" s="1">
        <v>34</v>
      </c>
      <c r="B41" s="1" t="s">
        <v>1240</v>
      </c>
      <c r="C41" s="1" t="s">
        <v>1085</v>
      </c>
      <c r="D41" s="1" t="s">
        <v>1146</v>
      </c>
      <c r="E41" s="13" t="s">
        <v>28</v>
      </c>
      <c r="F41" s="13" t="s">
        <v>1101</v>
      </c>
      <c r="G41" s="14">
        <v>50000</v>
      </c>
      <c r="H41">
        <v>0</v>
      </c>
      <c r="I41" s="14">
        <f t="shared" si="12"/>
        <v>50000</v>
      </c>
      <c r="J41">
        <f t="shared" si="8"/>
        <v>1435</v>
      </c>
      <c r="K41" s="7">
        <v>1854</v>
      </c>
      <c r="L41">
        <f t="shared" si="9"/>
        <v>1520</v>
      </c>
      <c r="M41">
        <v>25</v>
      </c>
      <c r="N41" s="7">
        <f t="shared" si="10"/>
        <v>4834</v>
      </c>
      <c r="O41" s="14">
        <f t="shared" si="11"/>
        <v>45166</v>
      </c>
    </row>
    <row r="42" spans="1:15" x14ac:dyDescent="0.25">
      <c r="A42" s="1">
        <v>35</v>
      </c>
      <c r="B42" s="1" t="s">
        <v>1241</v>
      </c>
      <c r="C42" s="1" t="s">
        <v>1085</v>
      </c>
      <c r="D42" s="1" t="s">
        <v>1086</v>
      </c>
      <c r="E42" s="13" t="s">
        <v>28</v>
      </c>
      <c r="F42" s="13" t="s">
        <v>1101</v>
      </c>
      <c r="G42" s="14">
        <v>50000</v>
      </c>
      <c r="H42">
        <v>0</v>
      </c>
      <c r="I42" s="14">
        <f t="shared" si="12"/>
        <v>50000</v>
      </c>
      <c r="J42">
        <f t="shared" si="8"/>
        <v>1435</v>
      </c>
      <c r="K42" s="7">
        <v>1854</v>
      </c>
      <c r="L42">
        <f t="shared" si="9"/>
        <v>1520</v>
      </c>
      <c r="M42">
        <f>25+400</f>
        <v>425</v>
      </c>
      <c r="N42" s="7">
        <f t="shared" si="10"/>
        <v>5234</v>
      </c>
      <c r="O42" s="14">
        <f t="shared" si="11"/>
        <v>44766</v>
      </c>
    </row>
    <row r="43" spans="1:15" x14ac:dyDescent="0.25">
      <c r="A43" s="1">
        <v>36</v>
      </c>
      <c r="B43" s="1" t="s">
        <v>1242</v>
      </c>
      <c r="C43" s="1" t="s">
        <v>1085</v>
      </c>
      <c r="D43" s="1" t="s">
        <v>1086</v>
      </c>
      <c r="E43" s="13" t="s">
        <v>28</v>
      </c>
      <c r="F43" s="13" t="s">
        <v>1101</v>
      </c>
      <c r="G43" s="14">
        <v>50000</v>
      </c>
      <c r="H43">
        <v>0</v>
      </c>
      <c r="I43" s="14">
        <f t="shared" si="12"/>
        <v>50000</v>
      </c>
      <c r="J43">
        <f t="shared" si="8"/>
        <v>1435</v>
      </c>
      <c r="K43" s="7">
        <v>1854</v>
      </c>
      <c r="L43">
        <f t="shared" si="9"/>
        <v>1520</v>
      </c>
      <c r="M43">
        <v>25</v>
      </c>
      <c r="N43" s="7">
        <f t="shared" si="10"/>
        <v>4834</v>
      </c>
      <c r="O43" s="14">
        <f t="shared" si="11"/>
        <v>45166</v>
      </c>
    </row>
    <row r="44" spans="1:15" x14ac:dyDescent="0.25">
      <c r="A44" s="1">
        <v>37</v>
      </c>
      <c r="B44" s="1" t="s">
        <v>1243</v>
      </c>
      <c r="C44" s="1" t="s">
        <v>1085</v>
      </c>
      <c r="D44" s="1" t="s">
        <v>200</v>
      </c>
      <c r="E44" s="13" t="s">
        <v>28</v>
      </c>
      <c r="F44" s="13" t="s">
        <v>1101</v>
      </c>
      <c r="G44" s="14">
        <v>40000</v>
      </c>
      <c r="H44">
        <v>0</v>
      </c>
      <c r="I44" s="14">
        <f t="shared" si="12"/>
        <v>40000</v>
      </c>
      <c r="J44">
        <f t="shared" si="8"/>
        <v>1148</v>
      </c>
      <c r="K44" s="7">
        <v>442.65</v>
      </c>
      <c r="L44">
        <f t="shared" si="9"/>
        <v>1216</v>
      </c>
      <c r="M44">
        <f>25+400</f>
        <v>425</v>
      </c>
      <c r="N44" s="7">
        <f t="shared" si="10"/>
        <v>3231.65</v>
      </c>
      <c r="O44" s="14">
        <f t="shared" si="11"/>
        <v>36768.35</v>
      </c>
    </row>
    <row r="45" spans="1:15" x14ac:dyDescent="0.25">
      <c r="A45" s="1">
        <v>38</v>
      </c>
      <c r="B45" s="1" t="s">
        <v>1244</v>
      </c>
      <c r="C45" s="1" t="s">
        <v>1085</v>
      </c>
      <c r="D45" s="1" t="s">
        <v>1086</v>
      </c>
      <c r="E45" s="13" t="s">
        <v>28</v>
      </c>
      <c r="F45" s="13" t="s">
        <v>1101</v>
      </c>
      <c r="G45" s="14">
        <v>50000</v>
      </c>
      <c r="H45">
        <v>0</v>
      </c>
      <c r="I45" s="14">
        <f t="shared" si="12"/>
        <v>50000</v>
      </c>
      <c r="J45">
        <f t="shared" si="8"/>
        <v>1435</v>
      </c>
      <c r="K45" s="7">
        <v>1854</v>
      </c>
      <c r="L45">
        <f t="shared" si="9"/>
        <v>1520</v>
      </c>
      <c r="M45">
        <f>25+400</f>
        <v>425</v>
      </c>
      <c r="N45" s="7">
        <f t="shared" si="10"/>
        <v>5234</v>
      </c>
      <c r="O45" s="14">
        <f t="shared" si="11"/>
        <v>44766</v>
      </c>
    </row>
    <row r="46" spans="1:15" x14ac:dyDescent="0.25">
      <c r="A46" s="1">
        <v>39</v>
      </c>
      <c r="B46" s="1" t="s">
        <v>1245</v>
      </c>
      <c r="C46" s="1" t="s">
        <v>1085</v>
      </c>
      <c r="D46" s="1" t="s">
        <v>1086</v>
      </c>
      <c r="E46" s="13" t="s">
        <v>28</v>
      </c>
      <c r="F46" s="13" t="s">
        <v>1101</v>
      </c>
      <c r="G46" s="14">
        <v>50000</v>
      </c>
      <c r="H46">
        <v>0</v>
      </c>
      <c r="I46" s="14">
        <f t="shared" si="12"/>
        <v>50000</v>
      </c>
      <c r="J46">
        <f t="shared" si="8"/>
        <v>1435</v>
      </c>
      <c r="K46" s="7">
        <v>1854</v>
      </c>
      <c r="L46">
        <f t="shared" si="9"/>
        <v>1520</v>
      </c>
      <c r="M46">
        <f>25+400</f>
        <v>425</v>
      </c>
      <c r="N46" s="7">
        <f t="shared" si="10"/>
        <v>5234</v>
      </c>
      <c r="O46" s="14">
        <f t="shared" si="11"/>
        <v>44766</v>
      </c>
    </row>
    <row r="47" spans="1:15" x14ac:dyDescent="0.25">
      <c r="A47" s="1">
        <v>40</v>
      </c>
      <c r="B47" s="1" t="s">
        <v>1246</v>
      </c>
      <c r="C47" s="1" t="s">
        <v>1085</v>
      </c>
      <c r="D47" s="1" t="s">
        <v>1146</v>
      </c>
      <c r="E47" s="13" t="s">
        <v>28</v>
      </c>
      <c r="F47" s="13" t="s">
        <v>1101</v>
      </c>
      <c r="G47" s="14">
        <v>50000</v>
      </c>
      <c r="H47">
        <v>0</v>
      </c>
      <c r="I47" s="14">
        <f t="shared" si="12"/>
        <v>50000</v>
      </c>
      <c r="J47">
        <f t="shared" si="8"/>
        <v>1435</v>
      </c>
      <c r="K47" s="7">
        <v>1854</v>
      </c>
      <c r="L47">
        <f t="shared" si="9"/>
        <v>1520</v>
      </c>
      <c r="M47">
        <v>25</v>
      </c>
      <c r="N47" s="7">
        <f t="shared" si="10"/>
        <v>4834</v>
      </c>
      <c r="O47" s="14">
        <f t="shared" si="11"/>
        <v>45166</v>
      </c>
    </row>
    <row r="48" spans="1:15" x14ac:dyDescent="0.25">
      <c r="A48" s="1">
        <v>41</v>
      </c>
      <c r="B48" s="1" t="s">
        <v>1247</v>
      </c>
      <c r="C48" s="1" t="s">
        <v>1085</v>
      </c>
      <c r="D48" s="1" t="s">
        <v>1086</v>
      </c>
      <c r="E48" s="13" t="s">
        <v>28</v>
      </c>
      <c r="F48" s="13" t="s">
        <v>1101</v>
      </c>
      <c r="G48" s="14">
        <v>50000</v>
      </c>
      <c r="H48">
        <v>0</v>
      </c>
      <c r="I48" s="14">
        <f t="shared" si="12"/>
        <v>50000</v>
      </c>
      <c r="J48">
        <f t="shared" si="8"/>
        <v>1435</v>
      </c>
      <c r="K48" s="7">
        <v>1854</v>
      </c>
      <c r="L48">
        <f t="shared" si="9"/>
        <v>1520</v>
      </c>
      <c r="M48">
        <f>25+2115.46</f>
        <v>2140.46</v>
      </c>
      <c r="N48" s="7">
        <f t="shared" si="10"/>
        <v>6949.46</v>
      </c>
      <c r="O48" s="14">
        <f t="shared" si="11"/>
        <v>43050.54</v>
      </c>
    </row>
    <row r="49" spans="1:15" x14ac:dyDescent="0.25">
      <c r="A49" s="1">
        <v>42</v>
      </c>
      <c r="B49" s="1" t="s">
        <v>1248</v>
      </c>
      <c r="C49" s="1" t="s">
        <v>1085</v>
      </c>
      <c r="D49" s="1" t="s">
        <v>1086</v>
      </c>
      <c r="E49" s="13" t="s">
        <v>28</v>
      </c>
      <c r="F49" s="13" t="s">
        <v>1101</v>
      </c>
      <c r="G49" s="14">
        <v>50000</v>
      </c>
      <c r="H49">
        <v>0</v>
      </c>
      <c r="I49" s="14">
        <f t="shared" si="12"/>
        <v>50000</v>
      </c>
      <c r="J49">
        <f t="shared" si="8"/>
        <v>1435</v>
      </c>
      <c r="K49" s="7">
        <v>1854</v>
      </c>
      <c r="L49">
        <f t="shared" si="9"/>
        <v>1520</v>
      </c>
      <c r="M49">
        <f>25+400</f>
        <v>425</v>
      </c>
      <c r="N49" s="7">
        <f t="shared" si="10"/>
        <v>5234</v>
      </c>
      <c r="O49" s="14">
        <f t="shared" si="11"/>
        <v>44766</v>
      </c>
    </row>
    <row r="50" spans="1:15" x14ac:dyDescent="0.25">
      <c r="A50" s="1">
        <v>43</v>
      </c>
      <c r="B50" s="1" t="s">
        <v>1249</v>
      </c>
      <c r="C50" s="1" t="s">
        <v>1085</v>
      </c>
      <c r="D50" s="1" t="s">
        <v>1086</v>
      </c>
      <c r="E50" s="13" t="s">
        <v>28</v>
      </c>
      <c r="F50" s="13" t="s">
        <v>1101</v>
      </c>
      <c r="G50" s="14">
        <v>50000</v>
      </c>
      <c r="H50">
        <v>0</v>
      </c>
      <c r="I50" s="14">
        <f t="shared" si="12"/>
        <v>50000</v>
      </c>
      <c r="J50">
        <f t="shared" si="8"/>
        <v>1435</v>
      </c>
      <c r="K50" s="7">
        <v>1854</v>
      </c>
      <c r="L50">
        <f t="shared" si="9"/>
        <v>1520</v>
      </c>
      <c r="M50">
        <f>19495.56+25</f>
        <v>19520.560000000001</v>
      </c>
      <c r="N50" s="7">
        <f t="shared" si="10"/>
        <v>24329.56</v>
      </c>
      <c r="O50" s="14">
        <f t="shared" si="11"/>
        <v>25670.44</v>
      </c>
    </row>
    <row r="51" spans="1:15" x14ac:dyDescent="0.25">
      <c r="A51" s="1">
        <v>44</v>
      </c>
      <c r="B51" s="1" t="s">
        <v>1250</v>
      </c>
      <c r="C51" s="1" t="s">
        <v>1085</v>
      </c>
      <c r="D51" s="1" t="s">
        <v>1146</v>
      </c>
      <c r="E51" s="13" t="s">
        <v>28</v>
      </c>
      <c r="F51" s="13" t="s">
        <v>1101</v>
      </c>
      <c r="G51" s="14">
        <v>50000</v>
      </c>
      <c r="H51">
        <v>0</v>
      </c>
      <c r="I51" s="14">
        <f t="shared" si="12"/>
        <v>50000</v>
      </c>
      <c r="J51">
        <f t="shared" si="8"/>
        <v>1435</v>
      </c>
      <c r="K51" s="7">
        <v>1854</v>
      </c>
      <c r="L51">
        <f t="shared" si="9"/>
        <v>1520</v>
      </c>
      <c r="M51">
        <v>25</v>
      </c>
      <c r="N51" s="7">
        <f t="shared" si="10"/>
        <v>4834</v>
      </c>
      <c r="O51" s="14">
        <f t="shared" si="11"/>
        <v>45166</v>
      </c>
    </row>
    <row r="52" spans="1:15" x14ac:dyDescent="0.25">
      <c r="A52" s="1">
        <v>45</v>
      </c>
      <c r="B52" s="1" t="s">
        <v>1251</v>
      </c>
      <c r="C52" s="1" t="s">
        <v>1085</v>
      </c>
      <c r="D52" s="1" t="s">
        <v>1146</v>
      </c>
      <c r="E52" s="13" t="s">
        <v>28</v>
      </c>
      <c r="F52" s="13" t="s">
        <v>1101</v>
      </c>
      <c r="G52" s="14">
        <v>50000</v>
      </c>
      <c r="H52">
        <v>0</v>
      </c>
      <c r="I52" s="14">
        <f t="shared" si="12"/>
        <v>50000</v>
      </c>
      <c r="J52">
        <f t="shared" si="8"/>
        <v>1435</v>
      </c>
      <c r="K52" s="7">
        <v>1854</v>
      </c>
      <c r="L52">
        <f t="shared" si="9"/>
        <v>1520</v>
      </c>
      <c r="M52">
        <f>1715.46+25</f>
        <v>1740.46</v>
      </c>
      <c r="N52" s="7">
        <f t="shared" si="10"/>
        <v>6549.46</v>
      </c>
      <c r="O52" s="14">
        <f t="shared" si="11"/>
        <v>43450.54</v>
      </c>
    </row>
    <row r="53" spans="1:15" x14ac:dyDescent="0.25">
      <c r="A53" s="1">
        <v>46</v>
      </c>
      <c r="B53" s="1" t="s">
        <v>1277</v>
      </c>
      <c r="C53" s="1" t="s">
        <v>1085</v>
      </c>
      <c r="D53" s="1" t="s">
        <v>1146</v>
      </c>
      <c r="E53" s="13" t="s">
        <v>28</v>
      </c>
      <c r="F53" s="13" t="s">
        <v>1101</v>
      </c>
      <c r="G53" s="14">
        <v>50000</v>
      </c>
      <c r="H53">
        <v>0</v>
      </c>
      <c r="I53" s="14">
        <f t="shared" si="12"/>
        <v>50000</v>
      </c>
      <c r="J53">
        <f t="shared" si="8"/>
        <v>1435</v>
      </c>
      <c r="K53" s="7">
        <v>1854</v>
      </c>
      <c r="L53">
        <f t="shared" si="9"/>
        <v>1520</v>
      </c>
      <c r="M53">
        <v>25</v>
      </c>
      <c r="N53" s="7">
        <f t="shared" si="10"/>
        <v>4834</v>
      </c>
      <c r="O53" s="14">
        <f t="shared" si="11"/>
        <v>45166</v>
      </c>
    </row>
    <row r="54" spans="1:15" x14ac:dyDescent="0.25">
      <c r="A54" s="1">
        <v>47</v>
      </c>
      <c r="B54" s="1" t="s">
        <v>1258</v>
      </c>
      <c r="C54" s="1" t="s">
        <v>1259</v>
      </c>
      <c r="D54" s="1" t="s">
        <v>1212</v>
      </c>
      <c r="E54" s="13" t="s">
        <v>28</v>
      </c>
      <c r="F54" s="13" t="s">
        <v>1101</v>
      </c>
      <c r="G54" s="14">
        <v>50000</v>
      </c>
      <c r="H54">
        <v>0</v>
      </c>
      <c r="I54" s="14">
        <f t="shared" si="12"/>
        <v>50000</v>
      </c>
      <c r="J54">
        <f t="shared" si="8"/>
        <v>1435</v>
      </c>
      <c r="K54" s="7">
        <v>1854</v>
      </c>
      <c r="L54">
        <f t="shared" si="9"/>
        <v>1520</v>
      </c>
      <c r="M54">
        <f>25+400</f>
        <v>425</v>
      </c>
      <c r="N54" s="7">
        <f t="shared" si="10"/>
        <v>5234</v>
      </c>
      <c r="O54" s="14">
        <f t="shared" si="11"/>
        <v>44766</v>
      </c>
    </row>
    <row r="55" spans="1:15" x14ac:dyDescent="0.25">
      <c r="A55" s="1">
        <v>48</v>
      </c>
      <c r="B55" s="1" t="s">
        <v>1260</v>
      </c>
      <c r="C55" s="1" t="s">
        <v>1261</v>
      </c>
      <c r="D55" s="1" t="s">
        <v>186</v>
      </c>
      <c r="E55" s="13" t="s">
        <v>28</v>
      </c>
      <c r="F55" s="13" t="s">
        <v>37</v>
      </c>
      <c r="G55" s="14">
        <v>50000</v>
      </c>
      <c r="H55">
        <v>0</v>
      </c>
      <c r="I55" s="14">
        <f t="shared" si="12"/>
        <v>50000</v>
      </c>
      <c r="J55">
        <f t="shared" si="8"/>
        <v>1435</v>
      </c>
      <c r="K55" s="7">
        <v>1854</v>
      </c>
      <c r="L55">
        <f t="shared" si="9"/>
        <v>1520</v>
      </c>
      <c r="M55">
        <v>25</v>
      </c>
      <c r="N55" s="7">
        <f t="shared" si="10"/>
        <v>4834</v>
      </c>
      <c r="O55" s="14">
        <f t="shared" si="11"/>
        <v>45166</v>
      </c>
    </row>
    <row r="56" spans="1:15" x14ac:dyDescent="0.25">
      <c r="A56" s="1">
        <v>49</v>
      </c>
      <c r="B56" s="1" t="s">
        <v>1262</v>
      </c>
      <c r="C56" s="1" t="s">
        <v>1261</v>
      </c>
      <c r="D56" s="1" t="s">
        <v>186</v>
      </c>
      <c r="E56" s="13" t="s">
        <v>28</v>
      </c>
      <c r="F56" s="13" t="s">
        <v>37</v>
      </c>
      <c r="G56" s="14">
        <v>50000</v>
      </c>
      <c r="H56">
        <v>0</v>
      </c>
      <c r="I56" s="14">
        <f t="shared" si="12"/>
        <v>50000</v>
      </c>
      <c r="J56">
        <f t="shared" si="8"/>
        <v>1435</v>
      </c>
      <c r="K56" s="7">
        <v>1854</v>
      </c>
      <c r="L56">
        <f t="shared" si="9"/>
        <v>1520</v>
      </c>
      <c r="M56">
        <v>25</v>
      </c>
      <c r="N56" s="7">
        <f t="shared" si="10"/>
        <v>4834</v>
      </c>
      <c r="O56" s="14">
        <f t="shared" si="11"/>
        <v>45166</v>
      </c>
    </row>
    <row r="57" spans="1:15" x14ac:dyDescent="0.25">
      <c r="A57" s="1">
        <v>50</v>
      </c>
      <c r="B57" s="1" t="s">
        <v>1263</v>
      </c>
      <c r="C57" s="1" t="s">
        <v>1261</v>
      </c>
      <c r="D57" s="1" t="s">
        <v>186</v>
      </c>
      <c r="E57" s="13" t="s">
        <v>28</v>
      </c>
      <c r="F57" s="13" t="s">
        <v>1101</v>
      </c>
      <c r="G57" s="14">
        <v>50000</v>
      </c>
      <c r="H57">
        <v>0</v>
      </c>
      <c r="I57" s="14">
        <f t="shared" si="12"/>
        <v>50000</v>
      </c>
      <c r="J57">
        <f t="shared" si="8"/>
        <v>1435</v>
      </c>
      <c r="K57" s="7">
        <v>1854</v>
      </c>
      <c r="L57">
        <f t="shared" si="9"/>
        <v>1520</v>
      </c>
      <c r="M57">
        <v>25</v>
      </c>
      <c r="N57" s="7">
        <f t="shared" si="10"/>
        <v>4834</v>
      </c>
      <c r="O57" s="14">
        <f t="shared" si="11"/>
        <v>45166</v>
      </c>
    </row>
    <row r="58" spans="1:15" x14ac:dyDescent="0.25">
      <c r="A58" s="1">
        <v>51</v>
      </c>
      <c r="B58" s="1" t="s">
        <v>1272</v>
      </c>
      <c r="C58" s="1" t="s">
        <v>1205</v>
      </c>
      <c r="D58" s="1" t="s">
        <v>1146</v>
      </c>
      <c r="E58" s="13" t="s">
        <v>28</v>
      </c>
      <c r="F58" s="13" t="s">
        <v>1101</v>
      </c>
      <c r="G58" s="14">
        <v>50000</v>
      </c>
      <c r="H58">
        <v>0</v>
      </c>
      <c r="I58" s="14">
        <f t="shared" si="12"/>
        <v>50000</v>
      </c>
      <c r="J58">
        <f t="shared" si="8"/>
        <v>1435</v>
      </c>
      <c r="K58" s="7">
        <v>1854</v>
      </c>
      <c r="L58">
        <f t="shared" si="9"/>
        <v>1520</v>
      </c>
      <c r="M58">
        <v>25</v>
      </c>
      <c r="N58" s="7">
        <f t="shared" si="10"/>
        <v>4834</v>
      </c>
      <c r="O58" s="14">
        <f t="shared" si="11"/>
        <v>45166</v>
      </c>
    </row>
    <row r="59" spans="1:15" x14ac:dyDescent="0.25">
      <c r="A59" s="1">
        <v>52</v>
      </c>
      <c r="B59" s="1" t="s">
        <v>1273</v>
      </c>
      <c r="C59" s="1" t="s">
        <v>1205</v>
      </c>
      <c r="D59" s="1" t="s">
        <v>186</v>
      </c>
      <c r="E59" s="13" t="s">
        <v>28</v>
      </c>
      <c r="F59" s="13" t="s">
        <v>37</v>
      </c>
      <c r="G59" s="14">
        <v>50000</v>
      </c>
      <c r="H59">
        <v>0</v>
      </c>
      <c r="I59" s="14">
        <f t="shared" si="12"/>
        <v>50000</v>
      </c>
      <c r="J59">
        <f t="shared" si="8"/>
        <v>1435</v>
      </c>
      <c r="K59" s="7">
        <v>1854</v>
      </c>
      <c r="L59">
        <f t="shared" si="9"/>
        <v>1520</v>
      </c>
      <c r="M59">
        <v>25</v>
      </c>
      <c r="N59" s="7">
        <f t="shared" si="10"/>
        <v>4834</v>
      </c>
      <c r="O59" s="14">
        <f t="shared" si="11"/>
        <v>45166</v>
      </c>
    </row>
    <row r="60" spans="1:15" x14ac:dyDescent="0.25">
      <c r="A60" s="1">
        <v>53</v>
      </c>
      <c r="B60" s="1" t="s">
        <v>1274</v>
      </c>
      <c r="C60" s="1" t="s">
        <v>1205</v>
      </c>
      <c r="D60" s="1" t="s">
        <v>1146</v>
      </c>
      <c r="E60" s="13" t="s">
        <v>28</v>
      </c>
      <c r="F60" s="13" t="s">
        <v>1101</v>
      </c>
      <c r="G60" s="14">
        <v>50000</v>
      </c>
      <c r="H60">
        <v>0</v>
      </c>
      <c r="I60" s="14">
        <f t="shared" si="12"/>
        <v>50000</v>
      </c>
      <c r="J60">
        <f t="shared" si="8"/>
        <v>1435</v>
      </c>
      <c r="K60" s="7">
        <v>1854</v>
      </c>
      <c r="L60">
        <f t="shared" si="9"/>
        <v>1520</v>
      </c>
      <c r="M60">
        <v>25</v>
      </c>
      <c r="N60" s="7">
        <f t="shared" si="10"/>
        <v>4834</v>
      </c>
      <c r="O60" s="14">
        <f t="shared" si="11"/>
        <v>45166</v>
      </c>
    </row>
    <row r="61" spans="1:15" x14ac:dyDescent="0.25">
      <c r="A61" s="1">
        <v>54</v>
      </c>
      <c r="B61" s="1" t="s">
        <v>1275</v>
      </c>
      <c r="C61" s="1" t="s">
        <v>1205</v>
      </c>
      <c r="D61" s="1" t="s">
        <v>1190</v>
      </c>
      <c r="E61" s="13" t="s">
        <v>28</v>
      </c>
      <c r="F61" s="13" t="s">
        <v>1101</v>
      </c>
      <c r="G61" s="14">
        <v>50000</v>
      </c>
      <c r="H61">
        <v>0</v>
      </c>
      <c r="I61" s="14">
        <v>50000</v>
      </c>
      <c r="J61">
        <f t="shared" si="8"/>
        <v>1435</v>
      </c>
      <c r="K61" s="7">
        <v>1854</v>
      </c>
      <c r="L61">
        <v>1520</v>
      </c>
      <c r="M61">
        <f>3175+25</f>
        <v>3200</v>
      </c>
      <c r="N61" s="7">
        <f t="shared" si="10"/>
        <v>8009</v>
      </c>
      <c r="O61" s="14">
        <f t="shared" si="11"/>
        <v>41991</v>
      </c>
    </row>
    <row r="63" spans="1:15" ht="14.25" customHeight="1" x14ac:dyDescent="0.25"/>
    <row r="64" spans="1:15" ht="15.75" thickBot="1" x14ac:dyDescent="0.3">
      <c r="A64" s="2"/>
      <c r="B64" s="2"/>
      <c r="C64" s="2"/>
      <c r="D64" s="2"/>
      <c r="E64" s="2"/>
      <c r="F64" s="2"/>
      <c r="G64" s="12">
        <f>SUM(G8:G61)</f>
        <v>2651000</v>
      </c>
      <c r="H64" s="12">
        <f>SUM(H8:H57)</f>
        <v>0</v>
      </c>
      <c r="I64" s="12">
        <f>SUM(I8:I61)</f>
        <v>2651000</v>
      </c>
      <c r="J64" s="12">
        <f>SUM(J8:J61)</f>
        <v>76083.7</v>
      </c>
      <c r="K64" s="12">
        <f>SUM(K8:K61)</f>
        <v>96727.590000000011</v>
      </c>
      <c r="L64" s="12">
        <f>SUM(L8:L61)</f>
        <v>80590.399999999994</v>
      </c>
      <c r="M64" s="12">
        <f>SUM(M8:M63)</f>
        <v>89449.77</v>
      </c>
      <c r="N64" s="12">
        <f>SUM(N8:N61)</f>
        <v>342851.46</v>
      </c>
      <c r="O64" s="12">
        <f>SUM(O8:O61)</f>
        <v>2308148.5400000005</v>
      </c>
    </row>
    <row r="65" spans="6:8" ht="15.75" thickTop="1" x14ac:dyDescent="0.25"/>
    <row r="68" spans="6:8" x14ac:dyDescent="0.25">
      <c r="F68" s="15"/>
      <c r="G68" s="15"/>
      <c r="H68" s="15"/>
    </row>
    <row r="69" spans="6:8" ht="15" customHeight="1" x14ac:dyDescent="0.25">
      <c r="F69" s="57" t="s">
        <v>885</v>
      </c>
      <c r="G69" s="57"/>
      <c r="H69" s="57"/>
    </row>
    <row r="70" spans="6:8" ht="15" customHeight="1" x14ac:dyDescent="0.25">
      <c r="F70" s="52" t="s">
        <v>886</v>
      </c>
      <c r="G70" s="52"/>
      <c r="H70" s="52"/>
    </row>
    <row r="71" spans="6:8" x14ac:dyDescent="0.25">
      <c r="G71" s="1"/>
      <c r="H71" s="1"/>
    </row>
    <row r="756" spans="11:11" x14ac:dyDescent="0.25">
      <c r="K756" s="13" t="s">
        <v>0</v>
      </c>
    </row>
  </sheetData>
  <mergeCells count="8">
    <mergeCell ref="E6:F6"/>
    <mergeCell ref="F69:H69"/>
    <mergeCell ref="F70:H70"/>
    <mergeCell ref="A1:O1"/>
    <mergeCell ref="A2:O2"/>
    <mergeCell ref="A3:O3"/>
    <mergeCell ref="A4:O4"/>
    <mergeCell ref="A5:O5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P71"/>
  <sheetViews>
    <sheetView tabSelected="1" topLeftCell="D24" zoomScale="120" zoomScaleNormal="120" workbookViewId="0">
      <selection activeCell="O72" sqref="O72"/>
    </sheetView>
  </sheetViews>
  <sheetFormatPr baseColWidth="10" defaultColWidth="11.42578125" defaultRowHeight="15" x14ac:dyDescent="0.25"/>
  <cols>
    <col min="1" max="1" width="5" style="1" customWidth="1"/>
    <col min="2" max="2" width="40.85546875" style="1" customWidth="1"/>
    <col min="3" max="3" width="33.42578125" style="1" customWidth="1"/>
    <col min="4" max="4" width="29.85546875" style="1" customWidth="1"/>
    <col min="5" max="5" width="13.5703125" style="1" customWidth="1"/>
    <col min="6" max="6" width="13" style="1" customWidth="1"/>
    <col min="7" max="7" width="16.7109375" style="1" customWidth="1"/>
    <col min="8" max="9" width="13.140625" style="1" customWidth="1"/>
    <col min="10" max="10" width="16.7109375" style="1" customWidth="1"/>
    <col min="11" max="11" width="10.28515625" style="1" hidden="1" customWidth="1"/>
    <col min="12" max="14" width="11.42578125" style="1" hidden="1" customWidth="1"/>
    <col min="15" max="15" width="11.42578125" style="1" customWidth="1"/>
    <col min="16" max="16" width="16.7109375" style="1" customWidth="1"/>
    <col min="17" max="256" width="11.42578125" style="1"/>
    <col min="257" max="257" width="5" style="1" customWidth="1"/>
    <col min="258" max="258" width="37.140625" style="1" customWidth="1"/>
    <col min="259" max="259" width="33.42578125" style="1" customWidth="1"/>
    <col min="260" max="260" width="12.140625" style="1" customWidth="1"/>
    <col min="261" max="261" width="13.5703125" style="1" customWidth="1"/>
    <col min="262" max="262" width="13" style="1" customWidth="1"/>
    <col min="263" max="263" width="16.7109375" style="1" customWidth="1"/>
    <col min="264" max="265" width="13.140625" style="1" customWidth="1"/>
    <col min="266" max="266" width="16.7109375" style="1" customWidth="1"/>
    <col min="267" max="270" width="0" style="1" hidden="1" customWidth="1"/>
    <col min="271" max="271" width="11.42578125" style="1" customWidth="1"/>
    <col min="272" max="272" width="16.7109375" style="1" customWidth="1"/>
    <col min="273" max="512" width="11.42578125" style="1"/>
    <col min="513" max="513" width="5" style="1" customWidth="1"/>
    <col min="514" max="514" width="37.140625" style="1" customWidth="1"/>
    <col min="515" max="515" width="33.42578125" style="1" customWidth="1"/>
    <col min="516" max="516" width="12.140625" style="1" customWidth="1"/>
    <col min="517" max="517" width="13.5703125" style="1" customWidth="1"/>
    <col min="518" max="518" width="13" style="1" customWidth="1"/>
    <col min="519" max="519" width="16.7109375" style="1" customWidth="1"/>
    <col min="520" max="521" width="13.140625" style="1" customWidth="1"/>
    <col min="522" max="522" width="16.7109375" style="1" customWidth="1"/>
    <col min="523" max="526" width="0" style="1" hidden="1" customWidth="1"/>
    <col min="527" max="527" width="11.42578125" style="1" customWidth="1"/>
    <col min="528" max="528" width="16.7109375" style="1" customWidth="1"/>
    <col min="529" max="768" width="11.42578125" style="1"/>
    <col min="769" max="769" width="5" style="1" customWidth="1"/>
    <col min="770" max="770" width="37.140625" style="1" customWidth="1"/>
    <col min="771" max="771" width="33.42578125" style="1" customWidth="1"/>
    <col min="772" max="772" width="12.140625" style="1" customWidth="1"/>
    <col min="773" max="773" width="13.5703125" style="1" customWidth="1"/>
    <col min="774" max="774" width="13" style="1" customWidth="1"/>
    <col min="775" max="775" width="16.7109375" style="1" customWidth="1"/>
    <col min="776" max="777" width="13.140625" style="1" customWidth="1"/>
    <col min="778" max="778" width="16.7109375" style="1" customWidth="1"/>
    <col min="779" max="782" width="0" style="1" hidden="1" customWidth="1"/>
    <col min="783" max="783" width="11.42578125" style="1" customWidth="1"/>
    <col min="784" max="784" width="16.7109375" style="1" customWidth="1"/>
    <col min="785" max="1024" width="11.42578125" style="1"/>
    <col min="1025" max="1025" width="5" style="1" customWidth="1"/>
    <col min="1026" max="1026" width="37.140625" style="1" customWidth="1"/>
    <col min="1027" max="1027" width="33.42578125" style="1" customWidth="1"/>
    <col min="1028" max="1028" width="12.140625" style="1" customWidth="1"/>
    <col min="1029" max="1029" width="13.5703125" style="1" customWidth="1"/>
    <col min="1030" max="1030" width="13" style="1" customWidth="1"/>
    <col min="1031" max="1031" width="16.7109375" style="1" customWidth="1"/>
    <col min="1032" max="1033" width="13.140625" style="1" customWidth="1"/>
    <col min="1034" max="1034" width="16.7109375" style="1" customWidth="1"/>
    <col min="1035" max="1038" width="0" style="1" hidden="1" customWidth="1"/>
    <col min="1039" max="1039" width="11.42578125" style="1" customWidth="1"/>
    <col min="1040" max="1040" width="16.7109375" style="1" customWidth="1"/>
    <col min="1041" max="1280" width="11.42578125" style="1"/>
    <col min="1281" max="1281" width="5" style="1" customWidth="1"/>
    <col min="1282" max="1282" width="37.140625" style="1" customWidth="1"/>
    <col min="1283" max="1283" width="33.42578125" style="1" customWidth="1"/>
    <col min="1284" max="1284" width="12.140625" style="1" customWidth="1"/>
    <col min="1285" max="1285" width="13.5703125" style="1" customWidth="1"/>
    <col min="1286" max="1286" width="13" style="1" customWidth="1"/>
    <col min="1287" max="1287" width="16.7109375" style="1" customWidth="1"/>
    <col min="1288" max="1289" width="13.140625" style="1" customWidth="1"/>
    <col min="1290" max="1290" width="16.7109375" style="1" customWidth="1"/>
    <col min="1291" max="1294" width="0" style="1" hidden="1" customWidth="1"/>
    <col min="1295" max="1295" width="11.42578125" style="1" customWidth="1"/>
    <col min="1296" max="1296" width="16.7109375" style="1" customWidth="1"/>
    <col min="1297" max="1536" width="11.42578125" style="1"/>
    <col min="1537" max="1537" width="5" style="1" customWidth="1"/>
    <col min="1538" max="1538" width="37.140625" style="1" customWidth="1"/>
    <col min="1539" max="1539" width="33.42578125" style="1" customWidth="1"/>
    <col min="1540" max="1540" width="12.140625" style="1" customWidth="1"/>
    <col min="1541" max="1541" width="13.5703125" style="1" customWidth="1"/>
    <col min="1542" max="1542" width="13" style="1" customWidth="1"/>
    <col min="1543" max="1543" width="16.7109375" style="1" customWidth="1"/>
    <col min="1544" max="1545" width="13.140625" style="1" customWidth="1"/>
    <col min="1546" max="1546" width="16.7109375" style="1" customWidth="1"/>
    <col min="1547" max="1550" width="0" style="1" hidden="1" customWidth="1"/>
    <col min="1551" max="1551" width="11.42578125" style="1" customWidth="1"/>
    <col min="1552" max="1552" width="16.7109375" style="1" customWidth="1"/>
    <col min="1553" max="1792" width="11.42578125" style="1"/>
    <col min="1793" max="1793" width="5" style="1" customWidth="1"/>
    <col min="1794" max="1794" width="37.140625" style="1" customWidth="1"/>
    <col min="1795" max="1795" width="33.42578125" style="1" customWidth="1"/>
    <col min="1796" max="1796" width="12.140625" style="1" customWidth="1"/>
    <col min="1797" max="1797" width="13.5703125" style="1" customWidth="1"/>
    <col min="1798" max="1798" width="13" style="1" customWidth="1"/>
    <col min="1799" max="1799" width="16.7109375" style="1" customWidth="1"/>
    <col min="1800" max="1801" width="13.140625" style="1" customWidth="1"/>
    <col min="1802" max="1802" width="16.7109375" style="1" customWidth="1"/>
    <col min="1803" max="1806" width="0" style="1" hidden="1" customWidth="1"/>
    <col min="1807" max="1807" width="11.42578125" style="1" customWidth="1"/>
    <col min="1808" max="1808" width="16.7109375" style="1" customWidth="1"/>
    <col min="1809" max="2048" width="11.42578125" style="1"/>
    <col min="2049" max="2049" width="5" style="1" customWidth="1"/>
    <col min="2050" max="2050" width="37.140625" style="1" customWidth="1"/>
    <col min="2051" max="2051" width="33.42578125" style="1" customWidth="1"/>
    <col min="2052" max="2052" width="12.140625" style="1" customWidth="1"/>
    <col min="2053" max="2053" width="13.5703125" style="1" customWidth="1"/>
    <col min="2054" max="2054" width="13" style="1" customWidth="1"/>
    <col min="2055" max="2055" width="16.7109375" style="1" customWidth="1"/>
    <col min="2056" max="2057" width="13.140625" style="1" customWidth="1"/>
    <col min="2058" max="2058" width="16.7109375" style="1" customWidth="1"/>
    <col min="2059" max="2062" width="0" style="1" hidden="1" customWidth="1"/>
    <col min="2063" max="2063" width="11.42578125" style="1" customWidth="1"/>
    <col min="2064" max="2064" width="16.7109375" style="1" customWidth="1"/>
    <col min="2065" max="2304" width="11.42578125" style="1"/>
    <col min="2305" max="2305" width="5" style="1" customWidth="1"/>
    <col min="2306" max="2306" width="37.140625" style="1" customWidth="1"/>
    <col min="2307" max="2307" width="33.42578125" style="1" customWidth="1"/>
    <col min="2308" max="2308" width="12.140625" style="1" customWidth="1"/>
    <col min="2309" max="2309" width="13.5703125" style="1" customWidth="1"/>
    <col min="2310" max="2310" width="13" style="1" customWidth="1"/>
    <col min="2311" max="2311" width="16.7109375" style="1" customWidth="1"/>
    <col min="2312" max="2313" width="13.140625" style="1" customWidth="1"/>
    <col min="2314" max="2314" width="16.7109375" style="1" customWidth="1"/>
    <col min="2315" max="2318" width="0" style="1" hidden="1" customWidth="1"/>
    <col min="2319" max="2319" width="11.42578125" style="1" customWidth="1"/>
    <col min="2320" max="2320" width="16.7109375" style="1" customWidth="1"/>
    <col min="2321" max="2560" width="11.42578125" style="1"/>
    <col min="2561" max="2561" width="5" style="1" customWidth="1"/>
    <col min="2562" max="2562" width="37.140625" style="1" customWidth="1"/>
    <col min="2563" max="2563" width="33.42578125" style="1" customWidth="1"/>
    <col min="2564" max="2564" width="12.140625" style="1" customWidth="1"/>
    <col min="2565" max="2565" width="13.5703125" style="1" customWidth="1"/>
    <col min="2566" max="2566" width="13" style="1" customWidth="1"/>
    <col min="2567" max="2567" width="16.7109375" style="1" customWidth="1"/>
    <col min="2568" max="2569" width="13.140625" style="1" customWidth="1"/>
    <col min="2570" max="2570" width="16.7109375" style="1" customWidth="1"/>
    <col min="2571" max="2574" width="0" style="1" hidden="1" customWidth="1"/>
    <col min="2575" max="2575" width="11.42578125" style="1" customWidth="1"/>
    <col min="2576" max="2576" width="16.7109375" style="1" customWidth="1"/>
    <col min="2577" max="2816" width="11.42578125" style="1"/>
    <col min="2817" max="2817" width="5" style="1" customWidth="1"/>
    <col min="2818" max="2818" width="37.140625" style="1" customWidth="1"/>
    <col min="2819" max="2819" width="33.42578125" style="1" customWidth="1"/>
    <col min="2820" max="2820" width="12.140625" style="1" customWidth="1"/>
    <col min="2821" max="2821" width="13.5703125" style="1" customWidth="1"/>
    <col min="2822" max="2822" width="13" style="1" customWidth="1"/>
    <col min="2823" max="2823" width="16.7109375" style="1" customWidth="1"/>
    <col min="2824" max="2825" width="13.140625" style="1" customWidth="1"/>
    <col min="2826" max="2826" width="16.7109375" style="1" customWidth="1"/>
    <col min="2827" max="2830" width="0" style="1" hidden="1" customWidth="1"/>
    <col min="2831" max="2831" width="11.42578125" style="1" customWidth="1"/>
    <col min="2832" max="2832" width="16.7109375" style="1" customWidth="1"/>
    <col min="2833" max="3072" width="11.42578125" style="1"/>
    <col min="3073" max="3073" width="5" style="1" customWidth="1"/>
    <col min="3074" max="3074" width="37.140625" style="1" customWidth="1"/>
    <col min="3075" max="3075" width="33.42578125" style="1" customWidth="1"/>
    <col min="3076" max="3076" width="12.140625" style="1" customWidth="1"/>
    <col min="3077" max="3077" width="13.5703125" style="1" customWidth="1"/>
    <col min="3078" max="3078" width="13" style="1" customWidth="1"/>
    <col min="3079" max="3079" width="16.7109375" style="1" customWidth="1"/>
    <col min="3080" max="3081" width="13.140625" style="1" customWidth="1"/>
    <col min="3082" max="3082" width="16.7109375" style="1" customWidth="1"/>
    <col min="3083" max="3086" width="0" style="1" hidden="1" customWidth="1"/>
    <col min="3087" max="3087" width="11.42578125" style="1" customWidth="1"/>
    <col min="3088" max="3088" width="16.7109375" style="1" customWidth="1"/>
    <col min="3089" max="3328" width="11.42578125" style="1"/>
    <col min="3329" max="3329" width="5" style="1" customWidth="1"/>
    <col min="3330" max="3330" width="37.140625" style="1" customWidth="1"/>
    <col min="3331" max="3331" width="33.42578125" style="1" customWidth="1"/>
    <col min="3332" max="3332" width="12.140625" style="1" customWidth="1"/>
    <col min="3333" max="3333" width="13.5703125" style="1" customWidth="1"/>
    <col min="3334" max="3334" width="13" style="1" customWidth="1"/>
    <col min="3335" max="3335" width="16.7109375" style="1" customWidth="1"/>
    <col min="3336" max="3337" width="13.140625" style="1" customWidth="1"/>
    <col min="3338" max="3338" width="16.7109375" style="1" customWidth="1"/>
    <col min="3339" max="3342" width="0" style="1" hidden="1" customWidth="1"/>
    <col min="3343" max="3343" width="11.42578125" style="1" customWidth="1"/>
    <col min="3344" max="3344" width="16.7109375" style="1" customWidth="1"/>
    <col min="3345" max="3584" width="11.42578125" style="1"/>
    <col min="3585" max="3585" width="5" style="1" customWidth="1"/>
    <col min="3586" max="3586" width="37.140625" style="1" customWidth="1"/>
    <col min="3587" max="3587" width="33.42578125" style="1" customWidth="1"/>
    <col min="3588" max="3588" width="12.140625" style="1" customWidth="1"/>
    <col min="3589" max="3589" width="13.5703125" style="1" customWidth="1"/>
    <col min="3590" max="3590" width="13" style="1" customWidth="1"/>
    <col min="3591" max="3591" width="16.7109375" style="1" customWidth="1"/>
    <col min="3592" max="3593" width="13.140625" style="1" customWidth="1"/>
    <col min="3594" max="3594" width="16.7109375" style="1" customWidth="1"/>
    <col min="3595" max="3598" width="0" style="1" hidden="1" customWidth="1"/>
    <col min="3599" max="3599" width="11.42578125" style="1" customWidth="1"/>
    <col min="3600" max="3600" width="16.7109375" style="1" customWidth="1"/>
    <col min="3601" max="3840" width="11.42578125" style="1"/>
    <col min="3841" max="3841" width="5" style="1" customWidth="1"/>
    <col min="3842" max="3842" width="37.140625" style="1" customWidth="1"/>
    <col min="3843" max="3843" width="33.42578125" style="1" customWidth="1"/>
    <col min="3844" max="3844" width="12.140625" style="1" customWidth="1"/>
    <col min="3845" max="3845" width="13.5703125" style="1" customWidth="1"/>
    <col min="3846" max="3846" width="13" style="1" customWidth="1"/>
    <col min="3847" max="3847" width="16.7109375" style="1" customWidth="1"/>
    <col min="3848" max="3849" width="13.140625" style="1" customWidth="1"/>
    <col min="3850" max="3850" width="16.7109375" style="1" customWidth="1"/>
    <col min="3851" max="3854" width="0" style="1" hidden="1" customWidth="1"/>
    <col min="3855" max="3855" width="11.42578125" style="1" customWidth="1"/>
    <col min="3856" max="3856" width="16.7109375" style="1" customWidth="1"/>
    <col min="3857" max="4096" width="11.42578125" style="1"/>
    <col min="4097" max="4097" width="5" style="1" customWidth="1"/>
    <col min="4098" max="4098" width="37.140625" style="1" customWidth="1"/>
    <col min="4099" max="4099" width="33.42578125" style="1" customWidth="1"/>
    <col min="4100" max="4100" width="12.140625" style="1" customWidth="1"/>
    <col min="4101" max="4101" width="13.5703125" style="1" customWidth="1"/>
    <col min="4102" max="4102" width="13" style="1" customWidth="1"/>
    <col min="4103" max="4103" width="16.7109375" style="1" customWidth="1"/>
    <col min="4104" max="4105" width="13.140625" style="1" customWidth="1"/>
    <col min="4106" max="4106" width="16.7109375" style="1" customWidth="1"/>
    <col min="4107" max="4110" width="0" style="1" hidden="1" customWidth="1"/>
    <col min="4111" max="4111" width="11.42578125" style="1" customWidth="1"/>
    <col min="4112" max="4112" width="16.7109375" style="1" customWidth="1"/>
    <col min="4113" max="4352" width="11.42578125" style="1"/>
    <col min="4353" max="4353" width="5" style="1" customWidth="1"/>
    <col min="4354" max="4354" width="37.140625" style="1" customWidth="1"/>
    <col min="4355" max="4355" width="33.42578125" style="1" customWidth="1"/>
    <col min="4356" max="4356" width="12.140625" style="1" customWidth="1"/>
    <col min="4357" max="4357" width="13.5703125" style="1" customWidth="1"/>
    <col min="4358" max="4358" width="13" style="1" customWidth="1"/>
    <col min="4359" max="4359" width="16.7109375" style="1" customWidth="1"/>
    <col min="4360" max="4361" width="13.140625" style="1" customWidth="1"/>
    <col min="4362" max="4362" width="16.7109375" style="1" customWidth="1"/>
    <col min="4363" max="4366" width="0" style="1" hidden="1" customWidth="1"/>
    <col min="4367" max="4367" width="11.42578125" style="1" customWidth="1"/>
    <col min="4368" max="4368" width="16.7109375" style="1" customWidth="1"/>
    <col min="4369" max="4608" width="11.42578125" style="1"/>
    <col min="4609" max="4609" width="5" style="1" customWidth="1"/>
    <col min="4610" max="4610" width="37.140625" style="1" customWidth="1"/>
    <col min="4611" max="4611" width="33.42578125" style="1" customWidth="1"/>
    <col min="4612" max="4612" width="12.140625" style="1" customWidth="1"/>
    <col min="4613" max="4613" width="13.5703125" style="1" customWidth="1"/>
    <col min="4614" max="4614" width="13" style="1" customWidth="1"/>
    <col min="4615" max="4615" width="16.7109375" style="1" customWidth="1"/>
    <col min="4616" max="4617" width="13.140625" style="1" customWidth="1"/>
    <col min="4618" max="4618" width="16.7109375" style="1" customWidth="1"/>
    <col min="4619" max="4622" width="0" style="1" hidden="1" customWidth="1"/>
    <col min="4623" max="4623" width="11.42578125" style="1" customWidth="1"/>
    <col min="4624" max="4624" width="16.7109375" style="1" customWidth="1"/>
    <col min="4625" max="4864" width="11.42578125" style="1"/>
    <col min="4865" max="4865" width="5" style="1" customWidth="1"/>
    <col min="4866" max="4866" width="37.140625" style="1" customWidth="1"/>
    <col min="4867" max="4867" width="33.42578125" style="1" customWidth="1"/>
    <col min="4868" max="4868" width="12.140625" style="1" customWidth="1"/>
    <col min="4869" max="4869" width="13.5703125" style="1" customWidth="1"/>
    <col min="4870" max="4870" width="13" style="1" customWidth="1"/>
    <col min="4871" max="4871" width="16.7109375" style="1" customWidth="1"/>
    <col min="4872" max="4873" width="13.140625" style="1" customWidth="1"/>
    <col min="4874" max="4874" width="16.7109375" style="1" customWidth="1"/>
    <col min="4875" max="4878" width="0" style="1" hidden="1" customWidth="1"/>
    <col min="4879" max="4879" width="11.42578125" style="1" customWidth="1"/>
    <col min="4880" max="4880" width="16.7109375" style="1" customWidth="1"/>
    <col min="4881" max="5120" width="11.42578125" style="1"/>
    <col min="5121" max="5121" width="5" style="1" customWidth="1"/>
    <col min="5122" max="5122" width="37.140625" style="1" customWidth="1"/>
    <col min="5123" max="5123" width="33.42578125" style="1" customWidth="1"/>
    <col min="5124" max="5124" width="12.140625" style="1" customWidth="1"/>
    <col min="5125" max="5125" width="13.5703125" style="1" customWidth="1"/>
    <col min="5126" max="5126" width="13" style="1" customWidth="1"/>
    <col min="5127" max="5127" width="16.7109375" style="1" customWidth="1"/>
    <col min="5128" max="5129" width="13.140625" style="1" customWidth="1"/>
    <col min="5130" max="5130" width="16.7109375" style="1" customWidth="1"/>
    <col min="5131" max="5134" width="0" style="1" hidden="1" customWidth="1"/>
    <col min="5135" max="5135" width="11.42578125" style="1" customWidth="1"/>
    <col min="5136" max="5136" width="16.7109375" style="1" customWidth="1"/>
    <col min="5137" max="5376" width="11.42578125" style="1"/>
    <col min="5377" max="5377" width="5" style="1" customWidth="1"/>
    <col min="5378" max="5378" width="37.140625" style="1" customWidth="1"/>
    <col min="5379" max="5379" width="33.42578125" style="1" customWidth="1"/>
    <col min="5380" max="5380" width="12.140625" style="1" customWidth="1"/>
    <col min="5381" max="5381" width="13.5703125" style="1" customWidth="1"/>
    <col min="5382" max="5382" width="13" style="1" customWidth="1"/>
    <col min="5383" max="5383" width="16.7109375" style="1" customWidth="1"/>
    <col min="5384" max="5385" width="13.140625" style="1" customWidth="1"/>
    <col min="5386" max="5386" width="16.7109375" style="1" customWidth="1"/>
    <col min="5387" max="5390" width="0" style="1" hidden="1" customWidth="1"/>
    <col min="5391" max="5391" width="11.42578125" style="1" customWidth="1"/>
    <col min="5392" max="5392" width="16.7109375" style="1" customWidth="1"/>
    <col min="5393" max="5632" width="11.42578125" style="1"/>
    <col min="5633" max="5633" width="5" style="1" customWidth="1"/>
    <col min="5634" max="5634" width="37.140625" style="1" customWidth="1"/>
    <col min="5635" max="5635" width="33.42578125" style="1" customWidth="1"/>
    <col min="5636" max="5636" width="12.140625" style="1" customWidth="1"/>
    <col min="5637" max="5637" width="13.5703125" style="1" customWidth="1"/>
    <col min="5638" max="5638" width="13" style="1" customWidth="1"/>
    <col min="5639" max="5639" width="16.7109375" style="1" customWidth="1"/>
    <col min="5640" max="5641" width="13.140625" style="1" customWidth="1"/>
    <col min="5642" max="5642" width="16.7109375" style="1" customWidth="1"/>
    <col min="5643" max="5646" width="0" style="1" hidden="1" customWidth="1"/>
    <col min="5647" max="5647" width="11.42578125" style="1" customWidth="1"/>
    <col min="5648" max="5648" width="16.7109375" style="1" customWidth="1"/>
    <col min="5649" max="5888" width="11.42578125" style="1"/>
    <col min="5889" max="5889" width="5" style="1" customWidth="1"/>
    <col min="5890" max="5890" width="37.140625" style="1" customWidth="1"/>
    <col min="5891" max="5891" width="33.42578125" style="1" customWidth="1"/>
    <col min="5892" max="5892" width="12.140625" style="1" customWidth="1"/>
    <col min="5893" max="5893" width="13.5703125" style="1" customWidth="1"/>
    <col min="5894" max="5894" width="13" style="1" customWidth="1"/>
    <col min="5895" max="5895" width="16.7109375" style="1" customWidth="1"/>
    <col min="5896" max="5897" width="13.140625" style="1" customWidth="1"/>
    <col min="5898" max="5898" width="16.7109375" style="1" customWidth="1"/>
    <col min="5899" max="5902" width="0" style="1" hidden="1" customWidth="1"/>
    <col min="5903" max="5903" width="11.42578125" style="1" customWidth="1"/>
    <col min="5904" max="5904" width="16.7109375" style="1" customWidth="1"/>
    <col min="5905" max="6144" width="11.42578125" style="1"/>
    <col min="6145" max="6145" width="5" style="1" customWidth="1"/>
    <col min="6146" max="6146" width="37.140625" style="1" customWidth="1"/>
    <col min="6147" max="6147" width="33.42578125" style="1" customWidth="1"/>
    <col min="6148" max="6148" width="12.140625" style="1" customWidth="1"/>
    <col min="6149" max="6149" width="13.5703125" style="1" customWidth="1"/>
    <col min="6150" max="6150" width="13" style="1" customWidth="1"/>
    <col min="6151" max="6151" width="16.7109375" style="1" customWidth="1"/>
    <col min="6152" max="6153" width="13.140625" style="1" customWidth="1"/>
    <col min="6154" max="6154" width="16.7109375" style="1" customWidth="1"/>
    <col min="6155" max="6158" width="0" style="1" hidden="1" customWidth="1"/>
    <col min="6159" max="6159" width="11.42578125" style="1" customWidth="1"/>
    <col min="6160" max="6160" width="16.7109375" style="1" customWidth="1"/>
    <col min="6161" max="6400" width="11.42578125" style="1"/>
    <col min="6401" max="6401" width="5" style="1" customWidth="1"/>
    <col min="6402" max="6402" width="37.140625" style="1" customWidth="1"/>
    <col min="6403" max="6403" width="33.42578125" style="1" customWidth="1"/>
    <col min="6404" max="6404" width="12.140625" style="1" customWidth="1"/>
    <col min="6405" max="6405" width="13.5703125" style="1" customWidth="1"/>
    <col min="6406" max="6406" width="13" style="1" customWidth="1"/>
    <col min="6407" max="6407" width="16.7109375" style="1" customWidth="1"/>
    <col min="6408" max="6409" width="13.140625" style="1" customWidth="1"/>
    <col min="6410" max="6410" width="16.7109375" style="1" customWidth="1"/>
    <col min="6411" max="6414" width="0" style="1" hidden="1" customWidth="1"/>
    <col min="6415" max="6415" width="11.42578125" style="1" customWidth="1"/>
    <col min="6416" max="6416" width="16.7109375" style="1" customWidth="1"/>
    <col min="6417" max="6656" width="11.42578125" style="1"/>
    <col min="6657" max="6657" width="5" style="1" customWidth="1"/>
    <col min="6658" max="6658" width="37.140625" style="1" customWidth="1"/>
    <col min="6659" max="6659" width="33.42578125" style="1" customWidth="1"/>
    <col min="6660" max="6660" width="12.140625" style="1" customWidth="1"/>
    <col min="6661" max="6661" width="13.5703125" style="1" customWidth="1"/>
    <col min="6662" max="6662" width="13" style="1" customWidth="1"/>
    <col min="6663" max="6663" width="16.7109375" style="1" customWidth="1"/>
    <col min="6664" max="6665" width="13.140625" style="1" customWidth="1"/>
    <col min="6666" max="6666" width="16.7109375" style="1" customWidth="1"/>
    <col min="6667" max="6670" width="0" style="1" hidden="1" customWidth="1"/>
    <col min="6671" max="6671" width="11.42578125" style="1" customWidth="1"/>
    <col min="6672" max="6672" width="16.7109375" style="1" customWidth="1"/>
    <col min="6673" max="6912" width="11.42578125" style="1"/>
    <col min="6913" max="6913" width="5" style="1" customWidth="1"/>
    <col min="6914" max="6914" width="37.140625" style="1" customWidth="1"/>
    <col min="6915" max="6915" width="33.42578125" style="1" customWidth="1"/>
    <col min="6916" max="6916" width="12.140625" style="1" customWidth="1"/>
    <col min="6917" max="6917" width="13.5703125" style="1" customWidth="1"/>
    <col min="6918" max="6918" width="13" style="1" customWidth="1"/>
    <col min="6919" max="6919" width="16.7109375" style="1" customWidth="1"/>
    <col min="6920" max="6921" width="13.140625" style="1" customWidth="1"/>
    <col min="6922" max="6922" width="16.7109375" style="1" customWidth="1"/>
    <col min="6923" max="6926" width="0" style="1" hidden="1" customWidth="1"/>
    <col min="6927" max="6927" width="11.42578125" style="1" customWidth="1"/>
    <col min="6928" max="6928" width="16.7109375" style="1" customWidth="1"/>
    <col min="6929" max="7168" width="11.42578125" style="1"/>
    <col min="7169" max="7169" width="5" style="1" customWidth="1"/>
    <col min="7170" max="7170" width="37.140625" style="1" customWidth="1"/>
    <col min="7171" max="7171" width="33.42578125" style="1" customWidth="1"/>
    <col min="7172" max="7172" width="12.140625" style="1" customWidth="1"/>
    <col min="7173" max="7173" width="13.5703125" style="1" customWidth="1"/>
    <col min="7174" max="7174" width="13" style="1" customWidth="1"/>
    <col min="7175" max="7175" width="16.7109375" style="1" customWidth="1"/>
    <col min="7176" max="7177" width="13.140625" style="1" customWidth="1"/>
    <col min="7178" max="7178" width="16.7109375" style="1" customWidth="1"/>
    <col min="7179" max="7182" width="0" style="1" hidden="1" customWidth="1"/>
    <col min="7183" max="7183" width="11.42578125" style="1" customWidth="1"/>
    <col min="7184" max="7184" width="16.7109375" style="1" customWidth="1"/>
    <col min="7185" max="7424" width="11.42578125" style="1"/>
    <col min="7425" max="7425" width="5" style="1" customWidth="1"/>
    <col min="7426" max="7426" width="37.140625" style="1" customWidth="1"/>
    <col min="7427" max="7427" width="33.42578125" style="1" customWidth="1"/>
    <col min="7428" max="7428" width="12.140625" style="1" customWidth="1"/>
    <col min="7429" max="7429" width="13.5703125" style="1" customWidth="1"/>
    <col min="7430" max="7430" width="13" style="1" customWidth="1"/>
    <col min="7431" max="7431" width="16.7109375" style="1" customWidth="1"/>
    <col min="7432" max="7433" width="13.140625" style="1" customWidth="1"/>
    <col min="7434" max="7434" width="16.7109375" style="1" customWidth="1"/>
    <col min="7435" max="7438" width="0" style="1" hidden="1" customWidth="1"/>
    <col min="7439" max="7439" width="11.42578125" style="1" customWidth="1"/>
    <col min="7440" max="7440" width="16.7109375" style="1" customWidth="1"/>
    <col min="7441" max="7680" width="11.42578125" style="1"/>
    <col min="7681" max="7681" width="5" style="1" customWidth="1"/>
    <col min="7682" max="7682" width="37.140625" style="1" customWidth="1"/>
    <col min="7683" max="7683" width="33.42578125" style="1" customWidth="1"/>
    <col min="7684" max="7684" width="12.140625" style="1" customWidth="1"/>
    <col min="7685" max="7685" width="13.5703125" style="1" customWidth="1"/>
    <col min="7686" max="7686" width="13" style="1" customWidth="1"/>
    <col min="7687" max="7687" width="16.7109375" style="1" customWidth="1"/>
    <col min="7688" max="7689" width="13.140625" style="1" customWidth="1"/>
    <col min="7690" max="7690" width="16.7109375" style="1" customWidth="1"/>
    <col min="7691" max="7694" width="0" style="1" hidden="1" customWidth="1"/>
    <col min="7695" max="7695" width="11.42578125" style="1" customWidth="1"/>
    <col min="7696" max="7696" width="16.7109375" style="1" customWidth="1"/>
    <col min="7697" max="7936" width="11.42578125" style="1"/>
    <col min="7937" max="7937" width="5" style="1" customWidth="1"/>
    <col min="7938" max="7938" width="37.140625" style="1" customWidth="1"/>
    <col min="7939" max="7939" width="33.42578125" style="1" customWidth="1"/>
    <col min="7940" max="7940" width="12.140625" style="1" customWidth="1"/>
    <col min="7941" max="7941" width="13.5703125" style="1" customWidth="1"/>
    <col min="7942" max="7942" width="13" style="1" customWidth="1"/>
    <col min="7943" max="7943" width="16.7109375" style="1" customWidth="1"/>
    <col min="7944" max="7945" width="13.140625" style="1" customWidth="1"/>
    <col min="7946" max="7946" width="16.7109375" style="1" customWidth="1"/>
    <col min="7947" max="7950" width="0" style="1" hidden="1" customWidth="1"/>
    <col min="7951" max="7951" width="11.42578125" style="1" customWidth="1"/>
    <col min="7952" max="7952" width="16.7109375" style="1" customWidth="1"/>
    <col min="7953" max="8192" width="11.42578125" style="1"/>
    <col min="8193" max="8193" width="5" style="1" customWidth="1"/>
    <col min="8194" max="8194" width="37.140625" style="1" customWidth="1"/>
    <col min="8195" max="8195" width="33.42578125" style="1" customWidth="1"/>
    <col min="8196" max="8196" width="12.140625" style="1" customWidth="1"/>
    <col min="8197" max="8197" width="13.5703125" style="1" customWidth="1"/>
    <col min="8198" max="8198" width="13" style="1" customWidth="1"/>
    <col min="8199" max="8199" width="16.7109375" style="1" customWidth="1"/>
    <col min="8200" max="8201" width="13.140625" style="1" customWidth="1"/>
    <col min="8202" max="8202" width="16.7109375" style="1" customWidth="1"/>
    <col min="8203" max="8206" width="0" style="1" hidden="1" customWidth="1"/>
    <col min="8207" max="8207" width="11.42578125" style="1" customWidth="1"/>
    <col min="8208" max="8208" width="16.7109375" style="1" customWidth="1"/>
    <col min="8209" max="8448" width="11.42578125" style="1"/>
    <col min="8449" max="8449" width="5" style="1" customWidth="1"/>
    <col min="8450" max="8450" width="37.140625" style="1" customWidth="1"/>
    <col min="8451" max="8451" width="33.42578125" style="1" customWidth="1"/>
    <col min="8452" max="8452" width="12.140625" style="1" customWidth="1"/>
    <col min="8453" max="8453" width="13.5703125" style="1" customWidth="1"/>
    <col min="8454" max="8454" width="13" style="1" customWidth="1"/>
    <col min="8455" max="8455" width="16.7109375" style="1" customWidth="1"/>
    <col min="8456" max="8457" width="13.140625" style="1" customWidth="1"/>
    <col min="8458" max="8458" width="16.7109375" style="1" customWidth="1"/>
    <col min="8459" max="8462" width="0" style="1" hidden="1" customWidth="1"/>
    <col min="8463" max="8463" width="11.42578125" style="1" customWidth="1"/>
    <col min="8464" max="8464" width="16.7109375" style="1" customWidth="1"/>
    <col min="8465" max="8704" width="11.42578125" style="1"/>
    <col min="8705" max="8705" width="5" style="1" customWidth="1"/>
    <col min="8706" max="8706" width="37.140625" style="1" customWidth="1"/>
    <col min="8707" max="8707" width="33.42578125" style="1" customWidth="1"/>
    <col min="8708" max="8708" width="12.140625" style="1" customWidth="1"/>
    <col min="8709" max="8709" width="13.5703125" style="1" customWidth="1"/>
    <col min="8710" max="8710" width="13" style="1" customWidth="1"/>
    <col min="8711" max="8711" width="16.7109375" style="1" customWidth="1"/>
    <col min="8712" max="8713" width="13.140625" style="1" customWidth="1"/>
    <col min="8714" max="8714" width="16.7109375" style="1" customWidth="1"/>
    <col min="8715" max="8718" width="0" style="1" hidden="1" customWidth="1"/>
    <col min="8719" max="8719" width="11.42578125" style="1" customWidth="1"/>
    <col min="8720" max="8720" width="16.7109375" style="1" customWidth="1"/>
    <col min="8721" max="8960" width="11.42578125" style="1"/>
    <col min="8961" max="8961" width="5" style="1" customWidth="1"/>
    <col min="8962" max="8962" width="37.140625" style="1" customWidth="1"/>
    <col min="8963" max="8963" width="33.42578125" style="1" customWidth="1"/>
    <col min="8964" max="8964" width="12.140625" style="1" customWidth="1"/>
    <col min="8965" max="8965" width="13.5703125" style="1" customWidth="1"/>
    <col min="8966" max="8966" width="13" style="1" customWidth="1"/>
    <col min="8967" max="8967" width="16.7109375" style="1" customWidth="1"/>
    <col min="8968" max="8969" width="13.140625" style="1" customWidth="1"/>
    <col min="8970" max="8970" width="16.7109375" style="1" customWidth="1"/>
    <col min="8971" max="8974" width="0" style="1" hidden="1" customWidth="1"/>
    <col min="8975" max="8975" width="11.42578125" style="1" customWidth="1"/>
    <col min="8976" max="8976" width="16.7109375" style="1" customWidth="1"/>
    <col min="8977" max="9216" width="11.42578125" style="1"/>
    <col min="9217" max="9217" width="5" style="1" customWidth="1"/>
    <col min="9218" max="9218" width="37.140625" style="1" customWidth="1"/>
    <col min="9219" max="9219" width="33.42578125" style="1" customWidth="1"/>
    <col min="9220" max="9220" width="12.140625" style="1" customWidth="1"/>
    <col min="9221" max="9221" width="13.5703125" style="1" customWidth="1"/>
    <col min="9222" max="9222" width="13" style="1" customWidth="1"/>
    <col min="9223" max="9223" width="16.7109375" style="1" customWidth="1"/>
    <col min="9224" max="9225" width="13.140625" style="1" customWidth="1"/>
    <col min="9226" max="9226" width="16.7109375" style="1" customWidth="1"/>
    <col min="9227" max="9230" width="0" style="1" hidden="1" customWidth="1"/>
    <col min="9231" max="9231" width="11.42578125" style="1" customWidth="1"/>
    <col min="9232" max="9232" width="16.7109375" style="1" customWidth="1"/>
    <col min="9233" max="9472" width="11.42578125" style="1"/>
    <col min="9473" max="9473" width="5" style="1" customWidth="1"/>
    <col min="9474" max="9474" width="37.140625" style="1" customWidth="1"/>
    <col min="9475" max="9475" width="33.42578125" style="1" customWidth="1"/>
    <col min="9476" max="9476" width="12.140625" style="1" customWidth="1"/>
    <col min="9477" max="9477" width="13.5703125" style="1" customWidth="1"/>
    <col min="9478" max="9478" width="13" style="1" customWidth="1"/>
    <col min="9479" max="9479" width="16.7109375" style="1" customWidth="1"/>
    <col min="9480" max="9481" width="13.140625" style="1" customWidth="1"/>
    <col min="9482" max="9482" width="16.7109375" style="1" customWidth="1"/>
    <col min="9483" max="9486" width="0" style="1" hidden="1" customWidth="1"/>
    <col min="9487" max="9487" width="11.42578125" style="1" customWidth="1"/>
    <col min="9488" max="9488" width="16.7109375" style="1" customWidth="1"/>
    <col min="9489" max="9728" width="11.42578125" style="1"/>
    <col min="9729" max="9729" width="5" style="1" customWidth="1"/>
    <col min="9730" max="9730" width="37.140625" style="1" customWidth="1"/>
    <col min="9731" max="9731" width="33.42578125" style="1" customWidth="1"/>
    <col min="9732" max="9732" width="12.140625" style="1" customWidth="1"/>
    <col min="9733" max="9733" width="13.5703125" style="1" customWidth="1"/>
    <col min="9734" max="9734" width="13" style="1" customWidth="1"/>
    <col min="9735" max="9735" width="16.7109375" style="1" customWidth="1"/>
    <col min="9736" max="9737" width="13.140625" style="1" customWidth="1"/>
    <col min="9738" max="9738" width="16.7109375" style="1" customWidth="1"/>
    <col min="9739" max="9742" width="0" style="1" hidden="1" customWidth="1"/>
    <col min="9743" max="9743" width="11.42578125" style="1" customWidth="1"/>
    <col min="9744" max="9744" width="16.7109375" style="1" customWidth="1"/>
    <col min="9745" max="9984" width="11.42578125" style="1"/>
    <col min="9985" max="9985" width="5" style="1" customWidth="1"/>
    <col min="9986" max="9986" width="37.140625" style="1" customWidth="1"/>
    <col min="9987" max="9987" width="33.42578125" style="1" customWidth="1"/>
    <col min="9988" max="9988" width="12.140625" style="1" customWidth="1"/>
    <col min="9989" max="9989" width="13.5703125" style="1" customWidth="1"/>
    <col min="9990" max="9990" width="13" style="1" customWidth="1"/>
    <col min="9991" max="9991" width="16.7109375" style="1" customWidth="1"/>
    <col min="9992" max="9993" width="13.140625" style="1" customWidth="1"/>
    <col min="9994" max="9994" width="16.7109375" style="1" customWidth="1"/>
    <col min="9995" max="9998" width="0" style="1" hidden="1" customWidth="1"/>
    <col min="9999" max="9999" width="11.42578125" style="1" customWidth="1"/>
    <col min="10000" max="10000" width="16.7109375" style="1" customWidth="1"/>
    <col min="10001" max="10240" width="11.42578125" style="1"/>
    <col min="10241" max="10241" width="5" style="1" customWidth="1"/>
    <col min="10242" max="10242" width="37.140625" style="1" customWidth="1"/>
    <col min="10243" max="10243" width="33.42578125" style="1" customWidth="1"/>
    <col min="10244" max="10244" width="12.140625" style="1" customWidth="1"/>
    <col min="10245" max="10245" width="13.5703125" style="1" customWidth="1"/>
    <col min="10246" max="10246" width="13" style="1" customWidth="1"/>
    <col min="10247" max="10247" width="16.7109375" style="1" customWidth="1"/>
    <col min="10248" max="10249" width="13.140625" style="1" customWidth="1"/>
    <col min="10250" max="10250" width="16.7109375" style="1" customWidth="1"/>
    <col min="10251" max="10254" width="0" style="1" hidden="1" customWidth="1"/>
    <col min="10255" max="10255" width="11.42578125" style="1" customWidth="1"/>
    <col min="10256" max="10256" width="16.7109375" style="1" customWidth="1"/>
    <col min="10257" max="10496" width="11.42578125" style="1"/>
    <col min="10497" max="10497" width="5" style="1" customWidth="1"/>
    <col min="10498" max="10498" width="37.140625" style="1" customWidth="1"/>
    <col min="10499" max="10499" width="33.42578125" style="1" customWidth="1"/>
    <col min="10500" max="10500" width="12.140625" style="1" customWidth="1"/>
    <col min="10501" max="10501" width="13.5703125" style="1" customWidth="1"/>
    <col min="10502" max="10502" width="13" style="1" customWidth="1"/>
    <col min="10503" max="10503" width="16.7109375" style="1" customWidth="1"/>
    <col min="10504" max="10505" width="13.140625" style="1" customWidth="1"/>
    <col min="10506" max="10506" width="16.7109375" style="1" customWidth="1"/>
    <col min="10507" max="10510" width="0" style="1" hidden="1" customWidth="1"/>
    <col min="10511" max="10511" width="11.42578125" style="1" customWidth="1"/>
    <col min="10512" max="10512" width="16.7109375" style="1" customWidth="1"/>
    <col min="10513" max="10752" width="11.42578125" style="1"/>
    <col min="10753" max="10753" width="5" style="1" customWidth="1"/>
    <col min="10754" max="10754" width="37.140625" style="1" customWidth="1"/>
    <col min="10755" max="10755" width="33.42578125" style="1" customWidth="1"/>
    <col min="10756" max="10756" width="12.140625" style="1" customWidth="1"/>
    <col min="10757" max="10757" width="13.5703125" style="1" customWidth="1"/>
    <col min="10758" max="10758" width="13" style="1" customWidth="1"/>
    <col min="10759" max="10759" width="16.7109375" style="1" customWidth="1"/>
    <col min="10760" max="10761" width="13.140625" style="1" customWidth="1"/>
    <col min="10762" max="10762" width="16.7109375" style="1" customWidth="1"/>
    <col min="10763" max="10766" width="0" style="1" hidden="1" customWidth="1"/>
    <col min="10767" max="10767" width="11.42578125" style="1" customWidth="1"/>
    <col min="10768" max="10768" width="16.7109375" style="1" customWidth="1"/>
    <col min="10769" max="11008" width="11.42578125" style="1"/>
    <col min="11009" max="11009" width="5" style="1" customWidth="1"/>
    <col min="11010" max="11010" width="37.140625" style="1" customWidth="1"/>
    <col min="11011" max="11011" width="33.42578125" style="1" customWidth="1"/>
    <col min="11012" max="11012" width="12.140625" style="1" customWidth="1"/>
    <col min="11013" max="11013" width="13.5703125" style="1" customWidth="1"/>
    <col min="11014" max="11014" width="13" style="1" customWidth="1"/>
    <col min="11015" max="11015" width="16.7109375" style="1" customWidth="1"/>
    <col min="11016" max="11017" width="13.140625" style="1" customWidth="1"/>
    <col min="11018" max="11018" width="16.7109375" style="1" customWidth="1"/>
    <col min="11019" max="11022" width="0" style="1" hidden="1" customWidth="1"/>
    <col min="11023" max="11023" width="11.42578125" style="1" customWidth="1"/>
    <col min="11024" max="11024" width="16.7109375" style="1" customWidth="1"/>
    <col min="11025" max="11264" width="11.42578125" style="1"/>
    <col min="11265" max="11265" width="5" style="1" customWidth="1"/>
    <col min="11266" max="11266" width="37.140625" style="1" customWidth="1"/>
    <col min="11267" max="11267" width="33.42578125" style="1" customWidth="1"/>
    <col min="11268" max="11268" width="12.140625" style="1" customWidth="1"/>
    <col min="11269" max="11269" width="13.5703125" style="1" customWidth="1"/>
    <col min="11270" max="11270" width="13" style="1" customWidth="1"/>
    <col min="11271" max="11271" width="16.7109375" style="1" customWidth="1"/>
    <col min="11272" max="11273" width="13.140625" style="1" customWidth="1"/>
    <col min="11274" max="11274" width="16.7109375" style="1" customWidth="1"/>
    <col min="11275" max="11278" width="0" style="1" hidden="1" customWidth="1"/>
    <col min="11279" max="11279" width="11.42578125" style="1" customWidth="1"/>
    <col min="11280" max="11280" width="16.7109375" style="1" customWidth="1"/>
    <col min="11281" max="11520" width="11.42578125" style="1"/>
    <col min="11521" max="11521" width="5" style="1" customWidth="1"/>
    <col min="11522" max="11522" width="37.140625" style="1" customWidth="1"/>
    <col min="11523" max="11523" width="33.42578125" style="1" customWidth="1"/>
    <col min="11524" max="11524" width="12.140625" style="1" customWidth="1"/>
    <col min="11525" max="11525" width="13.5703125" style="1" customWidth="1"/>
    <col min="11526" max="11526" width="13" style="1" customWidth="1"/>
    <col min="11527" max="11527" width="16.7109375" style="1" customWidth="1"/>
    <col min="11528" max="11529" width="13.140625" style="1" customWidth="1"/>
    <col min="11530" max="11530" width="16.7109375" style="1" customWidth="1"/>
    <col min="11531" max="11534" width="0" style="1" hidden="1" customWidth="1"/>
    <col min="11535" max="11535" width="11.42578125" style="1" customWidth="1"/>
    <col min="11536" max="11536" width="16.7109375" style="1" customWidth="1"/>
    <col min="11537" max="11776" width="11.42578125" style="1"/>
    <col min="11777" max="11777" width="5" style="1" customWidth="1"/>
    <col min="11778" max="11778" width="37.140625" style="1" customWidth="1"/>
    <col min="11779" max="11779" width="33.42578125" style="1" customWidth="1"/>
    <col min="11780" max="11780" width="12.140625" style="1" customWidth="1"/>
    <col min="11781" max="11781" width="13.5703125" style="1" customWidth="1"/>
    <col min="11782" max="11782" width="13" style="1" customWidth="1"/>
    <col min="11783" max="11783" width="16.7109375" style="1" customWidth="1"/>
    <col min="11784" max="11785" width="13.140625" style="1" customWidth="1"/>
    <col min="11786" max="11786" width="16.7109375" style="1" customWidth="1"/>
    <col min="11787" max="11790" width="0" style="1" hidden="1" customWidth="1"/>
    <col min="11791" max="11791" width="11.42578125" style="1" customWidth="1"/>
    <col min="11792" max="11792" width="16.7109375" style="1" customWidth="1"/>
    <col min="11793" max="12032" width="11.42578125" style="1"/>
    <col min="12033" max="12033" width="5" style="1" customWidth="1"/>
    <col min="12034" max="12034" width="37.140625" style="1" customWidth="1"/>
    <col min="12035" max="12035" width="33.42578125" style="1" customWidth="1"/>
    <col min="12036" max="12036" width="12.140625" style="1" customWidth="1"/>
    <col min="12037" max="12037" width="13.5703125" style="1" customWidth="1"/>
    <col min="12038" max="12038" width="13" style="1" customWidth="1"/>
    <col min="12039" max="12039" width="16.7109375" style="1" customWidth="1"/>
    <col min="12040" max="12041" width="13.140625" style="1" customWidth="1"/>
    <col min="12042" max="12042" width="16.7109375" style="1" customWidth="1"/>
    <col min="12043" max="12046" width="0" style="1" hidden="1" customWidth="1"/>
    <col min="12047" max="12047" width="11.42578125" style="1" customWidth="1"/>
    <col min="12048" max="12048" width="16.7109375" style="1" customWidth="1"/>
    <col min="12049" max="12288" width="11.42578125" style="1"/>
    <col min="12289" max="12289" width="5" style="1" customWidth="1"/>
    <col min="12290" max="12290" width="37.140625" style="1" customWidth="1"/>
    <col min="12291" max="12291" width="33.42578125" style="1" customWidth="1"/>
    <col min="12292" max="12292" width="12.140625" style="1" customWidth="1"/>
    <col min="12293" max="12293" width="13.5703125" style="1" customWidth="1"/>
    <col min="12294" max="12294" width="13" style="1" customWidth="1"/>
    <col min="12295" max="12295" width="16.7109375" style="1" customWidth="1"/>
    <col min="12296" max="12297" width="13.140625" style="1" customWidth="1"/>
    <col min="12298" max="12298" width="16.7109375" style="1" customWidth="1"/>
    <col min="12299" max="12302" width="0" style="1" hidden="1" customWidth="1"/>
    <col min="12303" max="12303" width="11.42578125" style="1" customWidth="1"/>
    <col min="12304" max="12304" width="16.7109375" style="1" customWidth="1"/>
    <col min="12305" max="12544" width="11.42578125" style="1"/>
    <col min="12545" max="12545" width="5" style="1" customWidth="1"/>
    <col min="12546" max="12546" width="37.140625" style="1" customWidth="1"/>
    <col min="12547" max="12547" width="33.42578125" style="1" customWidth="1"/>
    <col min="12548" max="12548" width="12.140625" style="1" customWidth="1"/>
    <col min="12549" max="12549" width="13.5703125" style="1" customWidth="1"/>
    <col min="12550" max="12550" width="13" style="1" customWidth="1"/>
    <col min="12551" max="12551" width="16.7109375" style="1" customWidth="1"/>
    <col min="12552" max="12553" width="13.140625" style="1" customWidth="1"/>
    <col min="12554" max="12554" width="16.7109375" style="1" customWidth="1"/>
    <col min="12555" max="12558" width="0" style="1" hidden="1" customWidth="1"/>
    <col min="12559" max="12559" width="11.42578125" style="1" customWidth="1"/>
    <col min="12560" max="12560" width="16.7109375" style="1" customWidth="1"/>
    <col min="12561" max="12800" width="11.42578125" style="1"/>
    <col min="12801" max="12801" width="5" style="1" customWidth="1"/>
    <col min="12802" max="12802" width="37.140625" style="1" customWidth="1"/>
    <col min="12803" max="12803" width="33.42578125" style="1" customWidth="1"/>
    <col min="12804" max="12804" width="12.140625" style="1" customWidth="1"/>
    <col min="12805" max="12805" width="13.5703125" style="1" customWidth="1"/>
    <col min="12806" max="12806" width="13" style="1" customWidth="1"/>
    <col min="12807" max="12807" width="16.7109375" style="1" customWidth="1"/>
    <col min="12808" max="12809" width="13.140625" style="1" customWidth="1"/>
    <col min="12810" max="12810" width="16.7109375" style="1" customWidth="1"/>
    <col min="12811" max="12814" width="0" style="1" hidden="1" customWidth="1"/>
    <col min="12815" max="12815" width="11.42578125" style="1" customWidth="1"/>
    <col min="12816" max="12816" width="16.7109375" style="1" customWidth="1"/>
    <col min="12817" max="13056" width="11.42578125" style="1"/>
    <col min="13057" max="13057" width="5" style="1" customWidth="1"/>
    <col min="13058" max="13058" width="37.140625" style="1" customWidth="1"/>
    <col min="13059" max="13059" width="33.42578125" style="1" customWidth="1"/>
    <col min="13060" max="13060" width="12.140625" style="1" customWidth="1"/>
    <col min="13061" max="13061" width="13.5703125" style="1" customWidth="1"/>
    <col min="13062" max="13062" width="13" style="1" customWidth="1"/>
    <col min="13063" max="13063" width="16.7109375" style="1" customWidth="1"/>
    <col min="13064" max="13065" width="13.140625" style="1" customWidth="1"/>
    <col min="13066" max="13066" width="16.7109375" style="1" customWidth="1"/>
    <col min="13067" max="13070" width="0" style="1" hidden="1" customWidth="1"/>
    <col min="13071" max="13071" width="11.42578125" style="1" customWidth="1"/>
    <col min="13072" max="13072" width="16.7109375" style="1" customWidth="1"/>
    <col min="13073" max="13312" width="11.42578125" style="1"/>
    <col min="13313" max="13313" width="5" style="1" customWidth="1"/>
    <col min="13314" max="13314" width="37.140625" style="1" customWidth="1"/>
    <col min="13315" max="13315" width="33.42578125" style="1" customWidth="1"/>
    <col min="13316" max="13316" width="12.140625" style="1" customWidth="1"/>
    <col min="13317" max="13317" width="13.5703125" style="1" customWidth="1"/>
    <col min="13318" max="13318" width="13" style="1" customWidth="1"/>
    <col min="13319" max="13319" width="16.7109375" style="1" customWidth="1"/>
    <col min="13320" max="13321" width="13.140625" style="1" customWidth="1"/>
    <col min="13322" max="13322" width="16.7109375" style="1" customWidth="1"/>
    <col min="13323" max="13326" width="0" style="1" hidden="1" customWidth="1"/>
    <col min="13327" max="13327" width="11.42578125" style="1" customWidth="1"/>
    <col min="13328" max="13328" width="16.7109375" style="1" customWidth="1"/>
    <col min="13329" max="13568" width="11.42578125" style="1"/>
    <col min="13569" max="13569" width="5" style="1" customWidth="1"/>
    <col min="13570" max="13570" width="37.140625" style="1" customWidth="1"/>
    <col min="13571" max="13571" width="33.42578125" style="1" customWidth="1"/>
    <col min="13572" max="13572" width="12.140625" style="1" customWidth="1"/>
    <col min="13573" max="13573" width="13.5703125" style="1" customWidth="1"/>
    <col min="13574" max="13574" width="13" style="1" customWidth="1"/>
    <col min="13575" max="13575" width="16.7109375" style="1" customWidth="1"/>
    <col min="13576" max="13577" width="13.140625" style="1" customWidth="1"/>
    <col min="13578" max="13578" width="16.7109375" style="1" customWidth="1"/>
    <col min="13579" max="13582" width="0" style="1" hidden="1" customWidth="1"/>
    <col min="13583" max="13583" width="11.42578125" style="1" customWidth="1"/>
    <col min="13584" max="13584" width="16.7109375" style="1" customWidth="1"/>
    <col min="13585" max="13824" width="11.42578125" style="1"/>
    <col min="13825" max="13825" width="5" style="1" customWidth="1"/>
    <col min="13826" max="13826" width="37.140625" style="1" customWidth="1"/>
    <col min="13827" max="13827" width="33.42578125" style="1" customWidth="1"/>
    <col min="13828" max="13828" width="12.140625" style="1" customWidth="1"/>
    <col min="13829" max="13829" width="13.5703125" style="1" customWidth="1"/>
    <col min="13830" max="13830" width="13" style="1" customWidth="1"/>
    <col min="13831" max="13831" width="16.7109375" style="1" customWidth="1"/>
    <col min="13832" max="13833" width="13.140625" style="1" customWidth="1"/>
    <col min="13834" max="13834" width="16.7109375" style="1" customWidth="1"/>
    <col min="13835" max="13838" width="0" style="1" hidden="1" customWidth="1"/>
    <col min="13839" max="13839" width="11.42578125" style="1" customWidth="1"/>
    <col min="13840" max="13840" width="16.7109375" style="1" customWidth="1"/>
    <col min="13841" max="14080" width="11.42578125" style="1"/>
    <col min="14081" max="14081" width="5" style="1" customWidth="1"/>
    <col min="14082" max="14082" width="37.140625" style="1" customWidth="1"/>
    <col min="14083" max="14083" width="33.42578125" style="1" customWidth="1"/>
    <col min="14084" max="14084" width="12.140625" style="1" customWidth="1"/>
    <col min="14085" max="14085" width="13.5703125" style="1" customWidth="1"/>
    <col min="14086" max="14086" width="13" style="1" customWidth="1"/>
    <col min="14087" max="14087" width="16.7109375" style="1" customWidth="1"/>
    <col min="14088" max="14089" width="13.140625" style="1" customWidth="1"/>
    <col min="14090" max="14090" width="16.7109375" style="1" customWidth="1"/>
    <col min="14091" max="14094" width="0" style="1" hidden="1" customWidth="1"/>
    <col min="14095" max="14095" width="11.42578125" style="1" customWidth="1"/>
    <col min="14096" max="14096" width="16.7109375" style="1" customWidth="1"/>
    <col min="14097" max="14336" width="11.42578125" style="1"/>
    <col min="14337" max="14337" width="5" style="1" customWidth="1"/>
    <col min="14338" max="14338" width="37.140625" style="1" customWidth="1"/>
    <col min="14339" max="14339" width="33.42578125" style="1" customWidth="1"/>
    <col min="14340" max="14340" width="12.140625" style="1" customWidth="1"/>
    <col min="14341" max="14341" width="13.5703125" style="1" customWidth="1"/>
    <col min="14342" max="14342" width="13" style="1" customWidth="1"/>
    <col min="14343" max="14343" width="16.7109375" style="1" customWidth="1"/>
    <col min="14344" max="14345" width="13.140625" style="1" customWidth="1"/>
    <col min="14346" max="14346" width="16.7109375" style="1" customWidth="1"/>
    <col min="14347" max="14350" width="0" style="1" hidden="1" customWidth="1"/>
    <col min="14351" max="14351" width="11.42578125" style="1" customWidth="1"/>
    <col min="14352" max="14352" width="16.7109375" style="1" customWidth="1"/>
    <col min="14353" max="14592" width="11.42578125" style="1"/>
    <col min="14593" max="14593" width="5" style="1" customWidth="1"/>
    <col min="14594" max="14594" width="37.140625" style="1" customWidth="1"/>
    <col min="14595" max="14595" width="33.42578125" style="1" customWidth="1"/>
    <col min="14596" max="14596" width="12.140625" style="1" customWidth="1"/>
    <col min="14597" max="14597" width="13.5703125" style="1" customWidth="1"/>
    <col min="14598" max="14598" width="13" style="1" customWidth="1"/>
    <col min="14599" max="14599" width="16.7109375" style="1" customWidth="1"/>
    <col min="14600" max="14601" width="13.140625" style="1" customWidth="1"/>
    <col min="14602" max="14602" width="16.7109375" style="1" customWidth="1"/>
    <col min="14603" max="14606" width="0" style="1" hidden="1" customWidth="1"/>
    <col min="14607" max="14607" width="11.42578125" style="1" customWidth="1"/>
    <col min="14608" max="14608" width="16.7109375" style="1" customWidth="1"/>
    <col min="14609" max="14848" width="11.42578125" style="1"/>
    <col min="14849" max="14849" width="5" style="1" customWidth="1"/>
    <col min="14850" max="14850" width="37.140625" style="1" customWidth="1"/>
    <col min="14851" max="14851" width="33.42578125" style="1" customWidth="1"/>
    <col min="14852" max="14852" width="12.140625" style="1" customWidth="1"/>
    <col min="14853" max="14853" width="13.5703125" style="1" customWidth="1"/>
    <col min="14854" max="14854" width="13" style="1" customWidth="1"/>
    <col min="14855" max="14855" width="16.7109375" style="1" customWidth="1"/>
    <col min="14856" max="14857" width="13.140625" style="1" customWidth="1"/>
    <col min="14858" max="14858" width="16.7109375" style="1" customWidth="1"/>
    <col min="14859" max="14862" width="0" style="1" hidden="1" customWidth="1"/>
    <col min="14863" max="14863" width="11.42578125" style="1" customWidth="1"/>
    <col min="14864" max="14864" width="16.7109375" style="1" customWidth="1"/>
    <col min="14865" max="15104" width="11.42578125" style="1"/>
    <col min="15105" max="15105" width="5" style="1" customWidth="1"/>
    <col min="15106" max="15106" width="37.140625" style="1" customWidth="1"/>
    <col min="15107" max="15107" width="33.42578125" style="1" customWidth="1"/>
    <col min="15108" max="15108" width="12.140625" style="1" customWidth="1"/>
    <col min="15109" max="15109" width="13.5703125" style="1" customWidth="1"/>
    <col min="15110" max="15110" width="13" style="1" customWidth="1"/>
    <col min="15111" max="15111" width="16.7109375" style="1" customWidth="1"/>
    <col min="15112" max="15113" width="13.140625" style="1" customWidth="1"/>
    <col min="15114" max="15114" width="16.7109375" style="1" customWidth="1"/>
    <col min="15115" max="15118" width="0" style="1" hidden="1" customWidth="1"/>
    <col min="15119" max="15119" width="11.42578125" style="1" customWidth="1"/>
    <col min="15120" max="15120" width="16.7109375" style="1" customWidth="1"/>
    <col min="15121" max="15360" width="11.42578125" style="1"/>
    <col min="15361" max="15361" width="5" style="1" customWidth="1"/>
    <col min="15362" max="15362" width="37.140625" style="1" customWidth="1"/>
    <col min="15363" max="15363" width="33.42578125" style="1" customWidth="1"/>
    <col min="15364" max="15364" width="12.140625" style="1" customWidth="1"/>
    <col min="15365" max="15365" width="13.5703125" style="1" customWidth="1"/>
    <col min="15366" max="15366" width="13" style="1" customWidth="1"/>
    <col min="15367" max="15367" width="16.7109375" style="1" customWidth="1"/>
    <col min="15368" max="15369" width="13.140625" style="1" customWidth="1"/>
    <col min="15370" max="15370" width="16.7109375" style="1" customWidth="1"/>
    <col min="15371" max="15374" width="0" style="1" hidden="1" customWidth="1"/>
    <col min="15375" max="15375" width="11.42578125" style="1" customWidth="1"/>
    <col min="15376" max="15376" width="16.7109375" style="1" customWidth="1"/>
    <col min="15377" max="15616" width="11.42578125" style="1"/>
    <col min="15617" max="15617" width="5" style="1" customWidth="1"/>
    <col min="15618" max="15618" width="37.140625" style="1" customWidth="1"/>
    <col min="15619" max="15619" width="33.42578125" style="1" customWidth="1"/>
    <col min="15620" max="15620" width="12.140625" style="1" customWidth="1"/>
    <col min="15621" max="15621" width="13.5703125" style="1" customWidth="1"/>
    <col min="15622" max="15622" width="13" style="1" customWidth="1"/>
    <col min="15623" max="15623" width="16.7109375" style="1" customWidth="1"/>
    <col min="15624" max="15625" width="13.140625" style="1" customWidth="1"/>
    <col min="15626" max="15626" width="16.7109375" style="1" customWidth="1"/>
    <col min="15627" max="15630" width="0" style="1" hidden="1" customWidth="1"/>
    <col min="15631" max="15631" width="11.42578125" style="1" customWidth="1"/>
    <col min="15632" max="15632" width="16.7109375" style="1" customWidth="1"/>
    <col min="15633" max="15872" width="11.42578125" style="1"/>
    <col min="15873" max="15873" width="5" style="1" customWidth="1"/>
    <col min="15874" max="15874" width="37.140625" style="1" customWidth="1"/>
    <col min="15875" max="15875" width="33.42578125" style="1" customWidth="1"/>
    <col min="15876" max="15876" width="12.140625" style="1" customWidth="1"/>
    <col min="15877" max="15877" width="13.5703125" style="1" customWidth="1"/>
    <col min="15878" max="15878" width="13" style="1" customWidth="1"/>
    <col min="15879" max="15879" width="16.7109375" style="1" customWidth="1"/>
    <col min="15880" max="15881" width="13.140625" style="1" customWidth="1"/>
    <col min="15882" max="15882" width="16.7109375" style="1" customWidth="1"/>
    <col min="15883" max="15886" width="0" style="1" hidden="1" customWidth="1"/>
    <col min="15887" max="15887" width="11.42578125" style="1" customWidth="1"/>
    <col min="15888" max="15888" width="16.7109375" style="1" customWidth="1"/>
    <col min="15889" max="16128" width="11.42578125" style="1"/>
    <col min="16129" max="16129" width="5" style="1" customWidth="1"/>
    <col min="16130" max="16130" width="37.140625" style="1" customWidth="1"/>
    <col min="16131" max="16131" width="33.42578125" style="1" customWidth="1"/>
    <col min="16132" max="16132" width="12.140625" style="1" customWidth="1"/>
    <col min="16133" max="16133" width="13.5703125" style="1" customWidth="1"/>
    <col min="16134" max="16134" width="13" style="1" customWidth="1"/>
    <col min="16135" max="16135" width="16.7109375" style="1" customWidth="1"/>
    <col min="16136" max="16137" width="13.140625" style="1" customWidth="1"/>
    <col min="16138" max="16138" width="16.7109375" style="1" customWidth="1"/>
    <col min="16139" max="16142" width="0" style="1" hidden="1" customWidth="1"/>
    <col min="16143" max="16143" width="11.42578125" style="1" customWidth="1"/>
    <col min="16144" max="16144" width="16.7109375" style="1" customWidth="1"/>
    <col min="16145" max="16384" width="11.42578125" style="1"/>
  </cols>
  <sheetData>
    <row r="1" spans="1:16" ht="77.25" customHeight="1" x14ac:dyDescent="0.25">
      <c r="A1" s="53"/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</row>
    <row r="2" spans="1:16" ht="15" customHeight="1" x14ac:dyDescent="0.2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</row>
    <row r="3" spans="1:16" ht="15" customHeight="1" x14ac:dyDescent="0.25">
      <c r="A3" s="51" t="s">
        <v>2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</row>
    <row r="4" spans="1:16" ht="15.75" x14ac:dyDescent="0.25">
      <c r="A4" s="54" t="s">
        <v>3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</row>
    <row r="5" spans="1:16" ht="21" x14ac:dyDescent="0.35">
      <c r="A5" s="55" t="s">
        <v>1522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</row>
    <row r="6" spans="1:16" ht="30" x14ac:dyDescent="0.25">
      <c r="C6" s="18" t="s">
        <v>4</v>
      </c>
      <c r="D6" s="58" t="s">
        <v>5</v>
      </c>
      <c r="E6" s="58"/>
      <c r="F6" s="13" t="s">
        <v>6</v>
      </c>
      <c r="G6" s="13" t="s">
        <v>7</v>
      </c>
      <c r="H6" s="13" t="s">
        <v>8</v>
      </c>
      <c r="I6" s="13"/>
      <c r="J6" s="13"/>
      <c r="N6" s="13"/>
      <c r="O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1378</v>
      </c>
      <c r="J7" s="5" t="s">
        <v>18</v>
      </c>
      <c r="K7" s="5" t="s">
        <v>19</v>
      </c>
      <c r="L7" s="5" t="s">
        <v>20</v>
      </c>
      <c r="M7" s="5" t="s">
        <v>21</v>
      </c>
      <c r="N7" s="5" t="s">
        <v>22</v>
      </c>
      <c r="O7" s="5" t="s">
        <v>23</v>
      </c>
      <c r="P7" s="5" t="s">
        <v>24</v>
      </c>
    </row>
    <row r="8" spans="1:16" x14ac:dyDescent="0.25">
      <c r="A8" s="1">
        <v>1</v>
      </c>
      <c r="B8" s="1" t="s">
        <v>1395</v>
      </c>
      <c r="C8" s="1" t="s">
        <v>1041</v>
      </c>
      <c r="D8" s="1" t="s">
        <v>1379</v>
      </c>
      <c r="E8" s="13" t="s">
        <v>28</v>
      </c>
      <c r="F8" s="13" t="s">
        <v>1101</v>
      </c>
      <c r="G8" s="14">
        <v>12000</v>
      </c>
      <c r="H8">
        <v>0</v>
      </c>
      <c r="I8" s="14"/>
      <c r="J8">
        <f t="shared" ref="J8:J28" si="0">+G8+H8</f>
        <v>12000</v>
      </c>
      <c r="K8" s="7"/>
      <c r="L8"/>
      <c r="M8"/>
      <c r="N8" s="7"/>
      <c r="O8" s="14">
        <f>+K8+L8+M8+N8</f>
        <v>0</v>
      </c>
      <c r="P8" s="1">
        <f t="shared" ref="P8:P28" si="1">+J8-O8</f>
        <v>12000</v>
      </c>
    </row>
    <row r="9" spans="1:16" x14ac:dyDescent="0.25">
      <c r="A9" s="1">
        <v>2</v>
      </c>
      <c r="B9" s="1" t="s">
        <v>1380</v>
      </c>
      <c r="C9" s="1" t="s">
        <v>1041</v>
      </c>
      <c r="D9" s="1" t="s">
        <v>1379</v>
      </c>
      <c r="E9" s="13" t="s">
        <v>28</v>
      </c>
      <c r="F9" s="13" t="s">
        <v>1101</v>
      </c>
      <c r="G9" s="14">
        <v>10000</v>
      </c>
      <c r="H9">
        <v>0</v>
      </c>
      <c r="I9" s="14"/>
      <c r="J9">
        <f t="shared" si="0"/>
        <v>10000</v>
      </c>
      <c r="K9" s="7"/>
      <c r="L9"/>
      <c r="M9"/>
      <c r="N9" s="7"/>
      <c r="O9" s="14">
        <f t="shared" ref="O9:O12" si="2">+I9</f>
        <v>0</v>
      </c>
      <c r="P9" s="1">
        <f t="shared" si="1"/>
        <v>10000</v>
      </c>
    </row>
    <row r="10" spans="1:16" x14ac:dyDescent="0.25">
      <c r="A10" s="1">
        <v>3</v>
      </c>
      <c r="B10" s="1" t="s">
        <v>1381</v>
      </c>
      <c r="C10" s="1" t="s">
        <v>1041</v>
      </c>
      <c r="D10" s="1" t="s">
        <v>1379</v>
      </c>
      <c r="E10" s="13" t="s">
        <v>28</v>
      </c>
      <c r="F10" s="13" t="s">
        <v>1101</v>
      </c>
      <c r="G10" s="14">
        <v>10000</v>
      </c>
      <c r="H10">
        <v>0</v>
      </c>
      <c r="I10" s="14"/>
      <c r="J10">
        <f t="shared" si="0"/>
        <v>10000</v>
      </c>
      <c r="K10" s="7"/>
      <c r="L10"/>
      <c r="M10"/>
      <c r="N10" s="7"/>
      <c r="O10" s="14">
        <f t="shared" si="2"/>
        <v>0</v>
      </c>
      <c r="P10" s="1">
        <f t="shared" si="1"/>
        <v>10000</v>
      </c>
    </row>
    <row r="11" spans="1:16" x14ac:dyDescent="0.25">
      <c r="A11" s="1">
        <v>4</v>
      </c>
      <c r="B11" s="1" t="s">
        <v>1382</v>
      </c>
      <c r="C11" s="1" t="s">
        <v>1041</v>
      </c>
      <c r="D11" s="1" t="s">
        <v>1379</v>
      </c>
      <c r="E11" s="13" t="s">
        <v>28</v>
      </c>
      <c r="F11" s="13" t="s">
        <v>1101</v>
      </c>
      <c r="G11" s="14">
        <v>12000</v>
      </c>
      <c r="H11">
        <v>0</v>
      </c>
      <c r="I11" s="14"/>
      <c r="J11">
        <f t="shared" si="0"/>
        <v>12000</v>
      </c>
      <c r="K11" s="7"/>
      <c r="L11"/>
      <c r="M11"/>
      <c r="N11" s="7"/>
      <c r="O11" s="14">
        <f t="shared" si="2"/>
        <v>0</v>
      </c>
      <c r="P11" s="1">
        <f t="shared" si="1"/>
        <v>12000</v>
      </c>
    </row>
    <row r="12" spans="1:16" x14ac:dyDescent="0.25">
      <c r="A12" s="1">
        <v>5</v>
      </c>
      <c r="B12" s="1" t="s">
        <v>1403</v>
      </c>
      <c r="C12" s="1" t="s">
        <v>1041</v>
      </c>
      <c r="D12" s="1" t="s">
        <v>1379</v>
      </c>
      <c r="E12" s="13" t="s">
        <v>28</v>
      </c>
      <c r="F12" s="13" t="s">
        <v>1101</v>
      </c>
      <c r="G12" s="14">
        <v>10000</v>
      </c>
      <c r="H12">
        <v>0</v>
      </c>
      <c r="I12" s="14"/>
      <c r="J12">
        <f t="shared" si="0"/>
        <v>10000</v>
      </c>
      <c r="K12" s="7"/>
      <c r="L12"/>
      <c r="M12"/>
      <c r="N12" s="7"/>
      <c r="O12" s="14">
        <f t="shared" si="2"/>
        <v>0</v>
      </c>
      <c r="P12" s="1">
        <f t="shared" si="1"/>
        <v>10000</v>
      </c>
    </row>
    <row r="13" spans="1:16" x14ac:dyDescent="0.25">
      <c r="A13" s="1">
        <v>6</v>
      </c>
      <c r="B13" s="1" t="s">
        <v>1401</v>
      </c>
      <c r="C13" s="1" t="s">
        <v>1041</v>
      </c>
      <c r="D13" s="1" t="s">
        <v>1379</v>
      </c>
      <c r="E13" s="13" t="s">
        <v>28</v>
      </c>
      <c r="F13" s="13" t="s">
        <v>1101</v>
      </c>
      <c r="G13" s="14">
        <v>12000</v>
      </c>
      <c r="H13">
        <v>0</v>
      </c>
      <c r="I13" s="14"/>
      <c r="J13">
        <f t="shared" si="0"/>
        <v>12000</v>
      </c>
      <c r="K13" s="7"/>
      <c r="L13"/>
      <c r="M13"/>
      <c r="N13" s="7"/>
      <c r="O13" s="14">
        <v>0</v>
      </c>
      <c r="P13" s="1">
        <f t="shared" si="1"/>
        <v>12000</v>
      </c>
    </row>
    <row r="14" spans="1:16" x14ac:dyDescent="0.25">
      <c r="A14" s="1">
        <v>7</v>
      </c>
      <c r="B14" s="1" t="s">
        <v>1383</v>
      </c>
      <c r="C14" s="1" t="s">
        <v>1041</v>
      </c>
      <c r="D14" s="1" t="s">
        <v>1379</v>
      </c>
      <c r="E14" s="13" t="s">
        <v>28</v>
      </c>
      <c r="F14" s="13" t="s">
        <v>1101</v>
      </c>
      <c r="G14" s="14">
        <v>10000</v>
      </c>
      <c r="H14">
        <v>0</v>
      </c>
      <c r="I14" s="14"/>
      <c r="J14">
        <f t="shared" si="0"/>
        <v>10000</v>
      </c>
      <c r="K14" s="7"/>
      <c r="L14"/>
      <c r="M14"/>
      <c r="N14" s="7"/>
      <c r="O14" s="14">
        <v>0</v>
      </c>
      <c r="P14" s="1">
        <f t="shared" si="1"/>
        <v>10000</v>
      </c>
    </row>
    <row r="15" spans="1:16" x14ac:dyDescent="0.25">
      <c r="A15" s="1">
        <v>8</v>
      </c>
      <c r="B15" s="1" t="s">
        <v>1384</v>
      </c>
      <c r="C15" s="1" t="s">
        <v>1041</v>
      </c>
      <c r="D15" s="1" t="s">
        <v>1379</v>
      </c>
      <c r="E15" s="13" t="s">
        <v>28</v>
      </c>
      <c r="F15" s="13" t="s">
        <v>1101</v>
      </c>
      <c r="G15" s="14">
        <v>12000</v>
      </c>
      <c r="H15">
        <v>0</v>
      </c>
      <c r="I15" s="14"/>
      <c r="J15">
        <f t="shared" si="0"/>
        <v>12000</v>
      </c>
      <c r="K15" s="7"/>
      <c r="L15"/>
      <c r="M15"/>
      <c r="N15" s="7"/>
      <c r="O15" s="14">
        <f>+K15+L15+M15+N15</f>
        <v>0</v>
      </c>
      <c r="P15" s="1">
        <f t="shared" si="1"/>
        <v>12000</v>
      </c>
    </row>
    <row r="16" spans="1:16" x14ac:dyDescent="0.25">
      <c r="A16" s="1">
        <v>9</v>
      </c>
      <c r="B16" s="1" t="s">
        <v>1398</v>
      </c>
      <c r="C16" s="1" t="s">
        <v>1041</v>
      </c>
      <c r="D16" s="1" t="s">
        <v>1379</v>
      </c>
      <c r="E16" s="13" t="s">
        <v>28</v>
      </c>
      <c r="F16" s="13" t="s">
        <v>1101</v>
      </c>
      <c r="G16" s="14">
        <v>10000</v>
      </c>
      <c r="H16">
        <v>0</v>
      </c>
      <c r="I16" s="14"/>
      <c r="J16">
        <f t="shared" si="0"/>
        <v>10000</v>
      </c>
      <c r="K16" s="7"/>
      <c r="L16"/>
      <c r="M16"/>
      <c r="N16" s="7"/>
      <c r="O16" s="14">
        <f>+K16+L16+M16+N16</f>
        <v>0</v>
      </c>
      <c r="P16" s="1">
        <f t="shared" si="1"/>
        <v>10000</v>
      </c>
    </row>
    <row r="17" spans="1:16" x14ac:dyDescent="0.25">
      <c r="A17" s="1">
        <v>10</v>
      </c>
      <c r="B17" s="1" t="s">
        <v>1400</v>
      </c>
      <c r="C17" s="1" t="s">
        <v>1041</v>
      </c>
      <c r="D17" s="1" t="s">
        <v>1379</v>
      </c>
      <c r="E17" s="13" t="s">
        <v>28</v>
      </c>
      <c r="F17" s="13" t="s">
        <v>1101</v>
      </c>
      <c r="G17" s="14">
        <v>12000</v>
      </c>
      <c r="H17">
        <v>0</v>
      </c>
      <c r="I17" s="14"/>
      <c r="J17">
        <f t="shared" si="0"/>
        <v>12000</v>
      </c>
      <c r="K17" s="7"/>
      <c r="L17"/>
      <c r="M17"/>
      <c r="N17" s="7"/>
      <c r="O17" s="14">
        <v>0</v>
      </c>
      <c r="P17" s="1">
        <f t="shared" si="1"/>
        <v>12000</v>
      </c>
    </row>
    <row r="18" spans="1:16" x14ac:dyDescent="0.25">
      <c r="A18" s="1">
        <v>11</v>
      </c>
      <c r="B18" s="1" t="s">
        <v>1385</v>
      </c>
      <c r="C18" s="1" t="s">
        <v>1041</v>
      </c>
      <c r="D18" s="1" t="s">
        <v>1379</v>
      </c>
      <c r="E18" s="13" t="s">
        <v>28</v>
      </c>
      <c r="F18" s="13" t="s">
        <v>1101</v>
      </c>
      <c r="G18" s="14">
        <v>12000</v>
      </c>
      <c r="H18">
        <v>0</v>
      </c>
      <c r="I18" s="14"/>
      <c r="J18">
        <f t="shared" si="0"/>
        <v>12000</v>
      </c>
      <c r="K18" s="7"/>
      <c r="L18"/>
      <c r="M18"/>
      <c r="N18" s="7"/>
      <c r="O18" s="14">
        <v>0</v>
      </c>
      <c r="P18" s="1">
        <f t="shared" si="1"/>
        <v>12000</v>
      </c>
    </row>
    <row r="19" spans="1:16" x14ac:dyDescent="0.25">
      <c r="A19" s="1">
        <v>12</v>
      </c>
      <c r="B19" s="1" t="s">
        <v>1386</v>
      </c>
      <c r="C19" s="1" t="s">
        <v>1041</v>
      </c>
      <c r="D19" s="1" t="s">
        <v>1379</v>
      </c>
      <c r="E19" s="13" t="s">
        <v>28</v>
      </c>
      <c r="F19" s="13" t="s">
        <v>1101</v>
      </c>
      <c r="G19" s="14">
        <v>12000</v>
      </c>
      <c r="H19">
        <v>0</v>
      </c>
      <c r="I19" s="14"/>
      <c r="J19">
        <f t="shared" si="0"/>
        <v>12000</v>
      </c>
      <c r="K19" s="7"/>
      <c r="L19"/>
      <c r="M19"/>
      <c r="N19" s="7"/>
      <c r="O19" s="14">
        <v>0</v>
      </c>
      <c r="P19" s="1">
        <f t="shared" si="1"/>
        <v>12000</v>
      </c>
    </row>
    <row r="20" spans="1:16" x14ac:dyDescent="0.25">
      <c r="A20" s="1">
        <v>13</v>
      </c>
      <c r="B20" s="1" t="s">
        <v>1387</v>
      </c>
      <c r="C20" s="1" t="s">
        <v>1041</v>
      </c>
      <c r="D20" s="1" t="s">
        <v>1379</v>
      </c>
      <c r="E20" s="13" t="s">
        <v>28</v>
      </c>
      <c r="F20" s="13" t="s">
        <v>1101</v>
      </c>
      <c r="G20" s="14">
        <v>12000</v>
      </c>
      <c r="H20">
        <v>0</v>
      </c>
      <c r="I20" s="14"/>
      <c r="J20">
        <f t="shared" si="0"/>
        <v>12000</v>
      </c>
      <c r="K20" s="7"/>
      <c r="L20"/>
      <c r="M20"/>
      <c r="N20" s="7"/>
      <c r="O20" s="14">
        <v>0</v>
      </c>
      <c r="P20" s="1">
        <f t="shared" si="1"/>
        <v>12000</v>
      </c>
    </row>
    <row r="21" spans="1:16" x14ac:dyDescent="0.25">
      <c r="A21" s="1">
        <v>14</v>
      </c>
      <c r="B21" s="1" t="s">
        <v>1388</v>
      </c>
      <c r="C21" s="1" t="s">
        <v>1041</v>
      </c>
      <c r="D21" s="1" t="s">
        <v>1379</v>
      </c>
      <c r="E21" s="13" t="s">
        <v>28</v>
      </c>
      <c r="F21" s="13" t="s">
        <v>1101</v>
      </c>
      <c r="G21" s="14">
        <v>10000</v>
      </c>
      <c r="H21">
        <v>0</v>
      </c>
      <c r="I21" s="14"/>
      <c r="J21">
        <f t="shared" si="0"/>
        <v>10000</v>
      </c>
      <c r="K21" s="7"/>
      <c r="L21"/>
      <c r="M21"/>
      <c r="N21" s="7"/>
      <c r="O21" s="14">
        <v>0</v>
      </c>
      <c r="P21" s="1">
        <f t="shared" si="1"/>
        <v>10000</v>
      </c>
    </row>
    <row r="22" spans="1:16" x14ac:dyDescent="0.25">
      <c r="A22" s="1">
        <v>15</v>
      </c>
      <c r="B22" s="1" t="s">
        <v>1389</v>
      </c>
      <c r="C22" s="1" t="s">
        <v>1041</v>
      </c>
      <c r="D22" s="1" t="s">
        <v>1379</v>
      </c>
      <c r="E22" s="13" t="s">
        <v>28</v>
      </c>
      <c r="F22" s="13" t="s">
        <v>1101</v>
      </c>
      <c r="G22" s="14">
        <v>10000</v>
      </c>
      <c r="H22">
        <v>0</v>
      </c>
      <c r="I22" s="14"/>
      <c r="J22">
        <f t="shared" si="0"/>
        <v>10000</v>
      </c>
      <c r="K22" s="7"/>
      <c r="L22"/>
      <c r="M22"/>
      <c r="N22" s="7"/>
      <c r="O22" s="14">
        <v>0</v>
      </c>
      <c r="P22" s="1">
        <f t="shared" si="1"/>
        <v>10000</v>
      </c>
    </row>
    <row r="23" spans="1:16" x14ac:dyDescent="0.25">
      <c r="A23" s="1">
        <v>16</v>
      </c>
      <c r="B23" s="1" t="s">
        <v>1390</v>
      </c>
      <c r="C23" s="1" t="s">
        <v>1041</v>
      </c>
      <c r="D23" s="1" t="s">
        <v>1379</v>
      </c>
      <c r="E23" s="13" t="s">
        <v>28</v>
      </c>
      <c r="F23" s="13" t="s">
        <v>1101</v>
      </c>
      <c r="G23" s="14">
        <v>10000</v>
      </c>
      <c r="H23">
        <v>0</v>
      </c>
      <c r="I23" s="14"/>
      <c r="J23">
        <f t="shared" si="0"/>
        <v>10000</v>
      </c>
      <c r="K23" s="7"/>
      <c r="L23"/>
      <c r="M23"/>
      <c r="N23" s="7"/>
      <c r="O23" s="14">
        <v>0</v>
      </c>
      <c r="P23" s="1">
        <f t="shared" si="1"/>
        <v>10000</v>
      </c>
    </row>
    <row r="24" spans="1:16" x14ac:dyDescent="0.25">
      <c r="A24" s="1">
        <v>17</v>
      </c>
      <c r="B24" s="1" t="s">
        <v>1391</v>
      </c>
      <c r="C24" s="1" t="s">
        <v>1041</v>
      </c>
      <c r="D24" s="1" t="s">
        <v>1379</v>
      </c>
      <c r="E24" s="13" t="s">
        <v>28</v>
      </c>
      <c r="F24" s="13" t="s">
        <v>1101</v>
      </c>
      <c r="G24" s="14">
        <v>10000</v>
      </c>
      <c r="H24">
        <v>0</v>
      </c>
      <c r="I24" s="14"/>
      <c r="J24">
        <f t="shared" si="0"/>
        <v>10000</v>
      </c>
      <c r="K24" s="7"/>
      <c r="L24"/>
      <c r="M24"/>
      <c r="N24" s="7"/>
      <c r="O24" s="14">
        <v>0</v>
      </c>
      <c r="P24" s="1">
        <f t="shared" si="1"/>
        <v>10000</v>
      </c>
    </row>
    <row r="25" spans="1:16" x14ac:dyDescent="0.25">
      <c r="A25" s="1">
        <v>18</v>
      </c>
      <c r="B25" s="1" t="s">
        <v>1392</v>
      </c>
      <c r="C25" s="1" t="s">
        <v>1041</v>
      </c>
      <c r="D25" s="1" t="s">
        <v>1379</v>
      </c>
      <c r="E25" s="13" t="s">
        <v>28</v>
      </c>
      <c r="F25" s="13" t="s">
        <v>1101</v>
      </c>
      <c r="G25" s="14">
        <v>12000</v>
      </c>
      <c r="H25">
        <v>0</v>
      </c>
      <c r="I25" s="14"/>
      <c r="J25">
        <f t="shared" si="0"/>
        <v>12000</v>
      </c>
      <c r="K25" s="7"/>
      <c r="L25"/>
      <c r="M25"/>
      <c r="N25" s="7"/>
      <c r="O25" s="14">
        <v>0</v>
      </c>
      <c r="P25" s="1">
        <f t="shared" si="1"/>
        <v>12000</v>
      </c>
    </row>
    <row r="26" spans="1:16" x14ac:dyDescent="0.25">
      <c r="A26" s="1">
        <v>19</v>
      </c>
      <c r="B26" s="1" t="s">
        <v>1396</v>
      </c>
      <c r="C26" s="1" t="s">
        <v>1041</v>
      </c>
      <c r="D26" s="1" t="s">
        <v>1379</v>
      </c>
      <c r="E26" s="13" t="s">
        <v>28</v>
      </c>
      <c r="F26" s="13" t="s">
        <v>37</v>
      </c>
      <c r="G26" s="14">
        <v>10000</v>
      </c>
      <c r="H26">
        <v>0</v>
      </c>
      <c r="I26" s="14"/>
      <c r="J26">
        <f t="shared" si="0"/>
        <v>10000</v>
      </c>
      <c r="K26" s="7"/>
      <c r="L26"/>
      <c r="M26"/>
      <c r="N26" s="7"/>
      <c r="O26" s="14">
        <v>0</v>
      </c>
      <c r="P26" s="1">
        <f t="shared" si="1"/>
        <v>10000</v>
      </c>
    </row>
    <row r="27" spans="1:16" x14ac:dyDescent="0.25">
      <c r="A27" s="1">
        <v>20</v>
      </c>
      <c r="B27" s="1" t="s">
        <v>1402</v>
      </c>
      <c r="C27" s="1" t="s">
        <v>1041</v>
      </c>
      <c r="D27" s="1" t="s">
        <v>1379</v>
      </c>
      <c r="E27" s="13" t="s">
        <v>28</v>
      </c>
      <c r="F27" s="13" t="s">
        <v>1101</v>
      </c>
      <c r="G27" s="14">
        <v>10000</v>
      </c>
      <c r="H27">
        <v>0</v>
      </c>
      <c r="I27" s="14"/>
      <c r="J27">
        <f t="shared" si="0"/>
        <v>10000</v>
      </c>
      <c r="K27" s="7"/>
      <c r="L27"/>
      <c r="M27"/>
      <c r="N27" s="7"/>
      <c r="O27" s="14">
        <v>0</v>
      </c>
      <c r="P27" s="1">
        <f t="shared" si="1"/>
        <v>10000</v>
      </c>
    </row>
    <row r="28" spans="1:16" x14ac:dyDescent="0.25">
      <c r="A28" s="1">
        <v>21</v>
      </c>
      <c r="B28" s="1" t="s">
        <v>1393</v>
      </c>
      <c r="C28" s="1" t="s">
        <v>1041</v>
      </c>
      <c r="D28" s="1" t="s">
        <v>1379</v>
      </c>
      <c r="E28" s="13" t="s">
        <v>28</v>
      </c>
      <c r="F28" s="13" t="s">
        <v>37</v>
      </c>
      <c r="G28" s="14">
        <v>10000</v>
      </c>
      <c r="H28">
        <v>0</v>
      </c>
      <c r="I28" s="14"/>
      <c r="J28">
        <f t="shared" si="0"/>
        <v>10000</v>
      </c>
      <c r="K28" s="7"/>
      <c r="L28"/>
      <c r="M28"/>
      <c r="N28" s="7"/>
      <c r="O28" s="14">
        <v>0</v>
      </c>
      <c r="P28" s="1">
        <f t="shared" si="1"/>
        <v>10000</v>
      </c>
    </row>
    <row r="29" spans="1:16" x14ac:dyDescent="0.25">
      <c r="A29" s="1">
        <v>22</v>
      </c>
      <c r="B29" s="1" t="s">
        <v>1394</v>
      </c>
      <c r="C29" s="1" t="s">
        <v>1041</v>
      </c>
      <c r="D29" s="1" t="s">
        <v>1379</v>
      </c>
      <c r="E29" s="13" t="s">
        <v>28</v>
      </c>
      <c r="F29" s="13" t="s">
        <v>1101</v>
      </c>
      <c r="G29" s="14">
        <v>10000</v>
      </c>
      <c r="H29">
        <v>0</v>
      </c>
      <c r="I29" s="14"/>
      <c r="J29">
        <f>+G29+H29</f>
        <v>10000</v>
      </c>
      <c r="K29" s="7"/>
      <c r="L29"/>
      <c r="M29"/>
      <c r="N29" s="7"/>
      <c r="O29" s="14">
        <v>0</v>
      </c>
      <c r="P29" s="1">
        <f>+J29-O29</f>
        <v>10000</v>
      </c>
    </row>
    <row r="30" spans="1:16" x14ac:dyDescent="0.25">
      <c r="A30" s="1">
        <v>23</v>
      </c>
      <c r="B30" s="1" t="s">
        <v>1397</v>
      </c>
      <c r="C30" s="1" t="s">
        <v>1041</v>
      </c>
      <c r="D30" s="1" t="s">
        <v>1379</v>
      </c>
      <c r="E30" s="13" t="s">
        <v>28</v>
      </c>
      <c r="F30" s="13" t="s">
        <v>1101</v>
      </c>
      <c r="G30" s="14">
        <v>10000</v>
      </c>
      <c r="H30">
        <v>0</v>
      </c>
      <c r="I30" s="14"/>
      <c r="J30">
        <f>+G30+H30</f>
        <v>10000</v>
      </c>
      <c r="K30" s="7"/>
      <c r="L30"/>
      <c r="M30"/>
      <c r="N30" s="7"/>
      <c r="O30" s="14">
        <v>0</v>
      </c>
      <c r="P30" s="1">
        <f>+J30-O30</f>
        <v>10000</v>
      </c>
    </row>
    <row r="31" spans="1:16" x14ac:dyDescent="0.25">
      <c r="A31" s="1">
        <v>24</v>
      </c>
      <c r="B31" s="1" t="s">
        <v>1399</v>
      </c>
      <c r="C31" s="1" t="s">
        <v>1041</v>
      </c>
      <c r="D31" s="1" t="s">
        <v>1379</v>
      </c>
      <c r="E31" s="13" t="s">
        <v>28</v>
      </c>
      <c r="F31" s="13" t="s">
        <v>1101</v>
      </c>
      <c r="G31" s="14">
        <v>35000</v>
      </c>
      <c r="H31">
        <v>0</v>
      </c>
      <c r="I31" s="14">
        <v>47.25</v>
      </c>
      <c r="J31">
        <f>+G31+H31</f>
        <v>35000</v>
      </c>
      <c r="K31" s="7"/>
      <c r="L31"/>
      <c r="M31"/>
      <c r="N31" s="7"/>
      <c r="O31" s="14">
        <v>47.25</v>
      </c>
      <c r="P31" s="1">
        <f>+J31-O31</f>
        <v>34952.75</v>
      </c>
    </row>
    <row r="32" spans="1:16" x14ac:dyDescent="0.25">
      <c r="A32" s="1">
        <v>25</v>
      </c>
      <c r="B32" s="1" t="s">
        <v>1418</v>
      </c>
      <c r="C32" s="1" t="s">
        <v>1041</v>
      </c>
      <c r="D32" s="1" t="s">
        <v>1435</v>
      </c>
      <c r="E32" s="13" t="s">
        <v>28</v>
      </c>
      <c r="F32" s="13" t="s">
        <v>1101</v>
      </c>
      <c r="G32" s="14">
        <v>55000</v>
      </c>
      <c r="H32">
        <v>0</v>
      </c>
      <c r="I32" s="14">
        <v>3195.85</v>
      </c>
      <c r="J32">
        <v>55000</v>
      </c>
      <c r="K32" s="7"/>
      <c r="L32"/>
      <c r="M32"/>
      <c r="N32" s="7"/>
      <c r="O32" s="14">
        <v>3195.85</v>
      </c>
      <c r="P32" s="1">
        <f>+J32-O32</f>
        <v>51804.15</v>
      </c>
    </row>
    <row r="33" spans="1:16" x14ac:dyDescent="0.25">
      <c r="A33" s="1">
        <v>26</v>
      </c>
      <c r="B33" s="1" t="s">
        <v>1419</v>
      </c>
      <c r="C33" s="1" t="s">
        <v>1041</v>
      </c>
      <c r="D33" s="1" t="s">
        <v>1379</v>
      </c>
      <c r="E33" s="13" t="s">
        <v>28</v>
      </c>
      <c r="F33" s="13" t="s">
        <v>37</v>
      </c>
      <c r="G33" s="14">
        <v>12000</v>
      </c>
      <c r="H33">
        <v>0</v>
      </c>
      <c r="I33" s="14"/>
      <c r="J33">
        <v>12000</v>
      </c>
      <c r="K33" s="7"/>
      <c r="L33"/>
      <c r="M33"/>
      <c r="N33" s="7"/>
      <c r="O33" s="14">
        <v>0</v>
      </c>
      <c r="P33" s="1">
        <v>12000</v>
      </c>
    </row>
    <row r="34" spans="1:16" x14ac:dyDescent="0.25">
      <c r="A34" s="1">
        <v>27</v>
      </c>
      <c r="B34" s="1" t="s">
        <v>1420</v>
      </c>
      <c r="C34" s="1" t="s">
        <v>1041</v>
      </c>
      <c r="D34" s="1" t="s">
        <v>1379</v>
      </c>
      <c r="E34" s="13" t="s">
        <v>28</v>
      </c>
      <c r="F34" s="13" t="s">
        <v>1101</v>
      </c>
      <c r="G34" s="14">
        <v>10000</v>
      </c>
      <c r="H34">
        <v>0</v>
      </c>
      <c r="I34" s="14"/>
      <c r="J34">
        <v>10000</v>
      </c>
      <c r="K34" s="7"/>
      <c r="L34"/>
      <c r="M34"/>
      <c r="N34" s="7"/>
      <c r="O34" s="14">
        <v>0</v>
      </c>
      <c r="P34" s="1">
        <v>10000</v>
      </c>
    </row>
    <row r="35" spans="1:16" x14ac:dyDescent="0.25">
      <c r="A35" s="1">
        <v>28</v>
      </c>
      <c r="B35" s="1" t="s">
        <v>1421</v>
      </c>
      <c r="C35" s="1" t="s">
        <v>1041</v>
      </c>
      <c r="D35" s="1" t="s">
        <v>1379</v>
      </c>
      <c r="E35" s="13" t="s">
        <v>28</v>
      </c>
      <c r="F35" s="13" t="s">
        <v>1101</v>
      </c>
      <c r="G35" s="14">
        <v>10000</v>
      </c>
      <c r="H35">
        <v>0</v>
      </c>
      <c r="I35" s="14"/>
      <c r="J35">
        <v>10000</v>
      </c>
      <c r="K35" s="7"/>
      <c r="L35"/>
      <c r="M35"/>
      <c r="N35" s="7"/>
      <c r="O35" s="14">
        <v>0</v>
      </c>
      <c r="P35" s="1">
        <v>10000</v>
      </c>
    </row>
    <row r="36" spans="1:16" x14ac:dyDescent="0.25">
      <c r="A36" s="1">
        <v>29</v>
      </c>
      <c r="B36" s="1" t="s">
        <v>1436</v>
      </c>
      <c r="C36" s="1" t="s">
        <v>1041</v>
      </c>
      <c r="D36" s="1" t="s">
        <v>1379</v>
      </c>
      <c r="E36" s="13" t="s">
        <v>28</v>
      </c>
      <c r="F36" s="13" t="s">
        <v>1101</v>
      </c>
      <c r="G36" s="14">
        <v>10000</v>
      </c>
      <c r="H36">
        <v>0</v>
      </c>
      <c r="I36" s="14"/>
      <c r="J36">
        <v>10000</v>
      </c>
      <c r="K36" s="7"/>
      <c r="L36"/>
      <c r="M36"/>
      <c r="N36" s="7"/>
      <c r="O36" s="14">
        <v>0</v>
      </c>
      <c r="P36" s="1">
        <v>10000</v>
      </c>
    </row>
    <row r="37" spans="1:16" x14ac:dyDescent="0.25">
      <c r="A37" s="1">
        <v>30</v>
      </c>
      <c r="B37" s="1" t="s">
        <v>1437</v>
      </c>
      <c r="C37" s="1" t="s">
        <v>1041</v>
      </c>
      <c r="D37" s="1" t="s">
        <v>1379</v>
      </c>
      <c r="E37" s="13" t="s">
        <v>28</v>
      </c>
      <c r="F37" s="13" t="s">
        <v>1101</v>
      </c>
      <c r="G37" s="14">
        <v>10000</v>
      </c>
      <c r="H37">
        <v>0</v>
      </c>
      <c r="I37" s="14"/>
      <c r="J37">
        <v>10000</v>
      </c>
      <c r="K37" s="7"/>
      <c r="L37"/>
      <c r="M37"/>
      <c r="N37" s="7"/>
      <c r="O37" s="14">
        <v>0</v>
      </c>
      <c r="P37" s="1">
        <v>10000</v>
      </c>
    </row>
    <row r="38" spans="1:16" x14ac:dyDescent="0.25">
      <c r="A38" s="1">
        <v>31</v>
      </c>
      <c r="B38" s="1" t="s">
        <v>1488</v>
      </c>
      <c r="C38" s="1" t="s">
        <v>1041</v>
      </c>
      <c r="D38" s="1" t="s">
        <v>1509</v>
      </c>
      <c r="E38" s="13" t="s">
        <v>28</v>
      </c>
      <c r="F38" s="13" t="s">
        <v>1101</v>
      </c>
      <c r="G38" s="14">
        <v>12000</v>
      </c>
      <c r="H38">
        <v>0</v>
      </c>
      <c r="I38" s="14"/>
      <c r="J38">
        <v>12000</v>
      </c>
      <c r="K38" s="7"/>
      <c r="L38"/>
      <c r="M38"/>
      <c r="N38" s="7"/>
      <c r="O38" s="14">
        <v>0</v>
      </c>
      <c r="P38">
        <v>12000</v>
      </c>
    </row>
    <row r="39" spans="1:16" x14ac:dyDescent="0.25">
      <c r="A39" s="1">
        <v>32</v>
      </c>
      <c r="B39" s="1" t="s">
        <v>1489</v>
      </c>
      <c r="C39" s="1" t="s">
        <v>1041</v>
      </c>
      <c r="D39" s="1" t="s">
        <v>1509</v>
      </c>
      <c r="E39" s="13" t="s">
        <v>28</v>
      </c>
      <c r="F39" s="13" t="s">
        <v>1101</v>
      </c>
      <c r="G39" s="14">
        <v>10000</v>
      </c>
      <c r="H39">
        <v>0</v>
      </c>
      <c r="I39" s="14"/>
      <c r="J39">
        <v>10000</v>
      </c>
      <c r="K39" s="7"/>
      <c r="L39"/>
      <c r="M39"/>
      <c r="N39" s="7"/>
      <c r="O39" s="14">
        <v>0</v>
      </c>
      <c r="P39">
        <v>10000</v>
      </c>
    </row>
    <row r="40" spans="1:16" x14ac:dyDescent="0.25">
      <c r="A40" s="1">
        <v>33</v>
      </c>
      <c r="B40" s="1" t="s">
        <v>1490</v>
      </c>
      <c r="C40" s="1" t="s">
        <v>1041</v>
      </c>
      <c r="D40" s="1" t="s">
        <v>1509</v>
      </c>
      <c r="E40" s="13" t="s">
        <v>28</v>
      </c>
      <c r="F40" s="13" t="s">
        <v>1101</v>
      </c>
      <c r="G40" s="14">
        <v>10000</v>
      </c>
      <c r="H40">
        <v>0</v>
      </c>
      <c r="I40" s="14"/>
      <c r="J40">
        <v>10000</v>
      </c>
      <c r="K40" s="7"/>
      <c r="L40"/>
      <c r="M40"/>
      <c r="N40" s="7"/>
      <c r="O40" s="14">
        <v>0</v>
      </c>
      <c r="P40">
        <v>10000</v>
      </c>
    </row>
    <row r="41" spans="1:16" x14ac:dyDescent="0.25">
      <c r="A41" s="1">
        <v>34</v>
      </c>
      <c r="B41" s="1" t="s">
        <v>1491</v>
      </c>
      <c r="C41" s="1" t="s">
        <v>1041</v>
      </c>
      <c r="D41" s="1" t="s">
        <v>1509</v>
      </c>
      <c r="E41" s="13" t="s">
        <v>28</v>
      </c>
      <c r="F41" s="13" t="s">
        <v>1101</v>
      </c>
      <c r="G41" s="14">
        <v>10000</v>
      </c>
      <c r="H41">
        <v>0</v>
      </c>
      <c r="I41" s="14"/>
      <c r="J41">
        <v>10000</v>
      </c>
      <c r="K41" s="7"/>
      <c r="L41"/>
      <c r="M41"/>
      <c r="N41" s="7"/>
      <c r="O41" s="14">
        <v>0</v>
      </c>
      <c r="P41">
        <v>10000</v>
      </c>
    </row>
    <row r="42" spans="1:16" x14ac:dyDescent="0.25">
      <c r="A42" s="1">
        <v>35</v>
      </c>
      <c r="B42" s="1" t="s">
        <v>1492</v>
      </c>
      <c r="C42" s="1" t="s">
        <v>1041</v>
      </c>
      <c r="D42" s="1" t="s">
        <v>1509</v>
      </c>
      <c r="E42" s="13" t="s">
        <v>28</v>
      </c>
      <c r="F42" s="13" t="s">
        <v>1101</v>
      </c>
      <c r="G42" s="14">
        <v>10000</v>
      </c>
      <c r="H42">
        <v>0</v>
      </c>
      <c r="I42" s="14"/>
      <c r="J42">
        <v>10000</v>
      </c>
      <c r="K42" s="7"/>
      <c r="L42"/>
      <c r="M42"/>
      <c r="N42" s="7"/>
      <c r="O42" s="14">
        <v>0</v>
      </c>
      <c r="P42">
        <v>10000</v>
      </c>
    </row>
    <row r="43" spans="1:16" x14ac:dyDescent="0.25">
      <c r="A43" s="1">
        <v>36</v>
      </c>
      <c r="B43" s="1" t="s">
        <v>1493</v>
      </c>
      <c r="C43" s="1" t="s">
        <v>1041</v>
      </c>
      <c r="D43" s="1" t="s">
        <v>1509</v>
      </c>
      <c r="E43" s="13" t="s">
        <v>28</v>
      </c>
      <c r="F43" s="13" t="s">
        <v>1101</v>
      </c>
      <c r="G43" s="14">
        <v>29000</v>
      </c>
      <c r="H43">
        <v>0</v>
      </c>
      <c r="I43" s="14"/>
      <c r="J43">
        <v>29000</v>
      </c>
      <c r="K43" s="7"/>
      <c r="L43"/>
      <c r="M43"/>
      <c r="N43" s="7"/>
      <c r="O43" s="14">
        <v>0</v>
      </c>
      <c r="P43">
        <v>29000</v>
      </c>
    </row>
    <row r="44" spans="1:16" x14ac:dyDescent="0.25">
      <c r="A44" s="1">
        <v>37</v>
      </c>
      <c r="B44" s="1" t="s">
        <v>1494</v>
      </c>
      <c r="C44" s="1" t="s">
        <v>1041</v>
      </c>
      <c r="D44" s="1" t="s">
        <v>1509</v>
      </c>
      <c r="E44" s="13" t="s">
        <v>28</v>
      </c>
      <c r="F44" s="13" t="s">
        <v>1101</v>
      </c>
      <c r="G44" s="14">
        <v>12000</v>
      </c>
      <c r="H44">
        <v>0</v>
      </c>
      <c r="I44" s="14"/>
      <c r="J44">
        <v>12000</v>
      </c>
      <c r="K44" s="7"/>
      <c r="L44"/>
      <c r="M44"/>
      <c r="N44" s="7"/>
      <c r="O44" s="14">
        <v>0</v>
      </c>
      <c r="P44">
        <v>12000</v>
      </c>
    </row>
    <row r="45" spans="1:16" x14ac:dyDescent="0.25">
      <c r="A45" s="1">
        <v>38</v>
      </c>
      <c r="B45" s="1" t="s">
        <v>1495</v>
      </c>
      <c r="C45" s="1" t="s">
        <v>1041</v>
      </c>
      <c r="D45" s="1" t="s">
        <v>1509</v>
      </c>
      <c r="E45" s="13" t="s">
        <v>28</v>
      </c>
      <c r="F45" s="13" t="s">
        <v>1101</v>
      </c>
      <c r="G45" s="14">
        <v>12000</v>
      </c>
      <c r="H45">
        <v>0</v>
      </c>
      <c r="I45" s="14"/>
      <c r="J45">
        <v>12000</v>
      </c>
      <c r="K45" s="7"/>
      <c r="L45"/>
      <c r="M45"/>
      <c r="N45" s="7"/>
      <c r="O45" s="14">
        <v>0</v>
      </c>
      <c r="P45">
        <v>12000</v>
      </c>
    </row>
    <row r="46" spans="1:16" x14ac:dyDescent="0.25">
      <c r="A46" s="1">
        <v>39</v>
      </c>
      <c r="B46" s="1" t="s">
        <v>1496</v>
      </c>
      <c r="C46" s="1" t="s">
        <v>1041</v>
      </c>
      <c r="D46" s="1" t="s">
        <v>1509</v>
      </c>
      <c r="E46" s="13" t="s">
        <v>28</v>
      </c>
      <c r="F46" s="13" t="s">
        <v>1101</v>
      </c>
      <c r="G46" s="14">
        <v>12000</v>
      </c>
      <c r="H46">
        <v>0</v>
      </c>
      <c r="I46" s="14"/>
      <c r="J46">
        <v>12000</v>
      </c>
      <c r="K46" s="7"/>
      <c r="L46"/>
      <c r="M46"/>
      <c r="N46" s="7"/>
      <c r="O46" s="14">
        <v>0</v>
      </c>
      <c r="P46">
        <v>12000</v>
      </c>
    </row>
    <row r="47" spans="1:16" x14ac:dyDescent="0.25">
      <c r="A47" s="1">
        <v>40</v>
      </c>
      <c r="B47" s="1" t="s">
        <v>1497</v>
      </c>
      <c r="C47" s="1" t="s">
        <v>1041</v>
      </c>
      <c r="D47" s="1" t="s">
        <v>1509</v>
      </c>
      <c r="E47" s="13" t="s">
        <v>28</v>
      </c>
      <c r="F47" s="13" t="s">
        <v>1101</v>
      </c>
      <c r="G47" s="14">
        <v>12000</v>
      </c>
      <c r="H47">
        <v>0</v>
      </c>
      <c r="I47" s="14"/>
      <c r="J47">
        <v>12000</v>
      </c>
      <c r="K47" s="7"/>
      <c r="L47"/>
      <c r="M47"/>
      <c r="N47" s="7"/>
      <c r="O47" s="14">
        <v>0</v>
      </c>
      <c r="P47">
        <v>12000</v>
      </c>
    </row>
    <row r="48" spans="1:16" x14ac:dyDescent="0.25">
      <c r="A48" s="1">
        <v>41</v>
      </c>
      <c r="B48" s="1" t="s">
        <v>1498</v>
      </c>
      <c r="C48" s="1" t="s">
        <v>1041</v>
      </c>
      <c r="D48" s="1" t="s">
        <v>1509</v>
      </c>
      <c r="E48" s="13" t="s">
        <v>28</v>
      </c>
      <c r="F48" s="13" t="s">
        <v>1101</v>
      </c>
      <c r="G48" s="14">
        <v>10000</v>
      </c>
      <c r="H48">
        <v>0</v>
      </c>
      <c r="I48" s="14"/>
      <c r="J48">
        <v>10000</v>
      </c>
      <c r="K48" s="7"/>
      <c r="L48"/>
      <c r="M48"/>
      <c r="N48" s="7"/>
      <c r="O48" s="14">
        <v>0</v>
      </c>
      <c r="P48">
        <v>10000</v>
      </c>
    </row>
    <row r="49" spans="1:16" x14ac:dyDescent="0.25">
      <c r="A49" s="1">
        <v>42</v>
      </c>
      <c r="B49" s="1" t="s">
        <v>1499</v>
      </c>
      <c r="C49" s="1" t="s">
        <v>1041</v>
      </c>
      <c r="D49" s="1" t="s">
        <v>1509</v>
      </c>
      <c r="E49" s="13" t="s">
        <v>28</v>
      </c>
      <c r="F49" s="13" t="s">
        <v>1101</v>
      </c>
      <c r="G49" s="14">
        <v>10000</v>
      </c>
      <c r="H49">
        <v>0</v>
      </c>
      <c r="I49" s="14"/>
      <c r="J49">
        <v>10000</v>
      </c>
      <c r="K49" s="7"/>
      <c r="L49"/>
      <c r="M49"/>
      <c r="N49" s="7"/>
      <c r="O49" s="14">
        <v>0</v>
      </c>
      <c r="P49">
        <v>10000</v>
      </c>
    </row>
    <row r="50" spans="1:16" x14ac:dyDescent="0.25">
      <c r="A50" s="1">
        <v>43</v>
      </c>
      <c r="B50" s="1" t="s">
        <v>1500</v>
      </c>
      <c r="C50" s="1" t="s">
        <v>1041</v>
      </c>
      <c r="D50" s="1" t="s">
        <v>1509</v>
      </c>
      <c r="E50" s="13" t="s">
        <v>28</v>
      </c>
      <c r="F50" s="13" t="s">
        <v>1101</v>
      </c>
      <c r="G50" s="14">
        <v>10000</v>
      </c>
      <c r="H50">
        <v>0</v>
      </c>
      <c r="I50" s="14"/>
      <c r="J50">
        <v>10000</v>
      </c>
      <c r="K50" s="7"/>
      <c r="L50"/>
      <c r="M50"/>
      <c r="N50" s="7"/>
      <c r="O50" s="14">
        <v>0</v>
      </c>
      <c r="P50">
        <v>10000</v>
      </c>
    </row>
    <row r="51" spans="1:16" x14ac:dyDescent="0.25">
      <c r="A51" s="1">
        <v>44</v>
      </c>
      <c r="B51" s="1" t="s">
        <v>1501</v>
      </c>
      <c r="C51" s="1" t="s">
        <v>1041</v>
      </c>
      <c r="D51" s="1" t="s">
        <v>1509</v>
      </c>
      <c r="E51" s="13" t="s">
        <v>28</v>
      </c>
      <c r="F51" s="13" t="s">
        <v>1101</v>
      </c>
      <c r="G51" s="14">
        <v>10000</v>
      </c>
      <c r="H51">
        <v>0</v>
      </c>
      <c r="I51" s="14"/>
      <c r="J51">
        <v>10000</v>
      </c>
      <c r="K51" s="7"/>
      <c r="L51"/>
      <c r="M51"/>
      <c r="N51" s="7"/>
      <c r="O51" s="14">
        <v>0</v>
      </c>
      <c r="P51">
        <v>10000</v>
      </c>
    </row>
    <row r="52" spans="1:16" x14ac:dyDescent="0.25">
      <c r="A52" s="1">
        <v>45</v>
      </c>
      <c r="B52" s="1" t="s">
        <v>1502</v>
      </c>
      <c r="C52" s="1" t="s">
        <v>1041</v>
      </c>
      <c r="D52" s="1" t="s">
        <v>1509</v>
      </c>
      <c r="E52" s="13" t="s">
        <v>28</v>
      </c>
      <c r="F52" s="13" t="s">
        <v>37</v>
      </c>
      <c r="G52" s="14">
        <v>10000</v>
      </c>
      <c r="H52">
        <v>0</v>
      </c>
      <c r="I52" s="14"/>
      <c r="J52">
        <v>10000</v>
      </c>
      <c r="K52" s="7"/>
      <c r="L52"/>
      <c r="M52"/>
      <c r="N52" s="7"/>
      <c r="O52" s="14">
        <v>0</v>
      </c>
      <c r="P52">
        <v>10000</v>
      </c>
    </row>
    <row r="53" spans="1:16" x14ac:dyDescent="0.25">
      <c r="A53" s="1">
        <v>46</v>
      </c>
      <c r="B53" s="1" t="s">
        <v>1503</v>
      </c>
      <c r="C53" s="1" t="s">
        <v>1041</v>
      </c>
      <c r="D53" s="1" t="s">
        <v>1509</v>
      </c>
      <c r="E53" s="13" t="s">
        <v>28</v>
      </c>
      <c r="F53" s="13" t="s">
        <v>1101</v>
      </c>
      <c r="G53" s="14">
        <v>10000</v>
      </c>
      <c r="H53">
        <v>0</v>
      </c>
      <c r="I53" s="14"/>
      <c r="J53">
        <v>10000</v>
      </c>
      <c r="K53" s="7"/>
      <c r="L53"/>
      <c r="M53"/>
      <c r="N53" s="7"/>
      <c r="O53" s="14">
        <v>0</v>
      </c>
      <c r="P53">
        <v>10000</v>
      </c>
    </row>
    <row r="54" spans="1:16" x14ac:dyDescent="0.25">
      <c r="A54" s="1">
        <v>47</v>
      </c>
      <c r="B54" s="1" t="s">
        <v>1504</v>
      </c>
      <c r="C54" s="1" t="s">
        <v>1041</v>
      </c>
      <c r="D54" s="1" t="s">
        <v>1509</v>
      </c>
      <c r="E54" s="13" t="s">
        <v>28</v>
      </c>
      <c r="F54" s="13" t="s">
        <v>1101</v>
      </c>
      <c r="G54" s="14">
        <v>10000</v>
      </c>
      <c r="H54">
        <v>0</v>
      </c>
      <c r="I54" s="14"/>
      <c r="J54">
        <v>10000</v>
      </c>
      <c r="K54" s="7"/>
      <c r="L54"/>
      <c r="M54"/>
      <c r="N54" s="7"/>
      <c r="O54" s="14">
        <v>0</v>
      </c>
      <c r="P54">
        <v>10000</v>
      </c>
    </row>
    <row r="55" spans="1:16" x14ac:dyDescent="0.25">
      <c r="A55" s="1">
        <v>48</v>
      </c>
      <c r="B55" s="1" t="s">
        <v>1505</v>
      </c>
      <c r="C55" s="1" t="s">
        <v>1041</v>
      </c>
      <c r="D55" s="1" t="s">
        <v>1509</v>
      </c>
      <c r="E55" s="13" t="s">
        <v>28</v>
      </c>
      <c r="F55" s="13" t="s">
        <v>1101</v>
      </c>
      <c r="G55" s="14">
        <v>10000</v>
      </c>
      <c r="H55">
        <v>0</v>
      </c>
      <c r="I55" s="14"/>
      <c r="J55">
        <v>10000</v>
      </c>
      <c r="K55" s="7"/>
      <c r="L55"/>
      <c r="M55"/>
      <c r="N55" s="7"/>
      <c r="O55" s="14">
        <v>0</v>
      </c>
      <c r="P55">
        <v>10000</v>
      </c>
    </row>
    <row r="56" spans="1:16" x14ac:dyDescent="0.25">
      <c r="A56" s="1">
        <v>49</v>
      </c>
      <c r="B56" s="1" t="s">
        <v>1506</v>
      </c>
      <c r="C56" s="1" t="s">
        <v>1041</v>
      </c>
      <c r="D56" s="1" t="s">
        <v>1509</v>
      </c>
      <c r="E56" s="13" t="s">
        <v>28</v>
      </c>
      <c r="F56" s="13" t="s">
        <v>1101</v>
      </c>
      <c r="G56" s="14">
        <v>10000</v>
      </c>
      <c r="H56">
        <v>0</v>
      </c>
      <c r="I56" s="14"/>
      <c r="J56">
        <v>10000</v>
      </c>
      <c r="K56" s="7"/>
      <c r="L56"/>
      <c r="M56"/>
      <c r="N56" s="7"/>
      <c r="O56" s="14">
        <v>0</v>
      </c>
      <c r="P56">
        <v>10000</v>
      </c>
    </row>
    <row r="57" spans="1:16" x14ac:dyDescent="0.25">
      <c r="A57" s="1">
        <v>50</v>
      </c>
      <c r="B57" s="1" t="s">
        <v>1507</v>
      </c>
      <c r="C57" s="1" t="s">
        <v>1041</v>
      </c>
      <c r="D57" s="1" t="s">
        <v>1509</v>
      </c>
      <c r="E57" s="13" t="s">
        <v>28</v>
      </c>
      <c r="F57" s="13" t="s">
        <v>1101</v>
      </c>
      <c r="G57" s="14">
        <v>10000</v>
      </c>
      <c r="H57">
        <v>0</v>
      </c>
      <c r="I57" s="14"/>
      <c r="J57">
        <v>10000</v>
      </c>
      <c r="K57" s="7"/>
      <c r="L57"/>
      <c r="M57"/>
      <c r="N57" s="7"/>
      <c r="O57" s="14">
        <v>0</v>
      </c>
      <c r="P57">
        <v>10000</v>
      </c>
    </row>
    <row r="58" spans="1:16" x14ac:dyDescent="0.25">
      <c r="A58" s="1">
        <v>51</v>
      </c>
      <c r="B58" s="1" t="s">
        <v>1508</v>
      </c>
      <c r="C58" s="1" t="s">
        <v>1041</v>
      </c>
      <c r="D58" s="1" t="s">
        <v>1509</v>
      </c>
      <c r="E58" s="13" t="s">
        <v>28</v>
      </c>
      <c r="F58" s="13" t="s">
        <v>1101</v>
      </c>
      <c r="G58" s="14">
        <v>10000</v>
      </c>
      <c r="H58">
        <v>0</v>
      </c>
      <c r="I58" s="14"/>
      <c r="J58">
        <v>10000</v>
      </c>
      <c r="K58" s="7"/>
      <c r="L58"/>
      <c r="M58"/>
      <c r="N58" s="7"/>
      <c r="O58" s="14">
        <v>0</v>
      </c>
      <c r="P58">
        <v>10000</v>
      </c>
    </row>
    <row r="59" spans="1:16" x14ac:dyDescent="0.25">
      <c r="A59" s="1">
        <v>52</v>
      </c>
      <c r="B59" s="1" t="s">
        <v>1512</v>
      </c>
      <c r="C59" s="1" t="s">
        <v>1041</v>
      </c>
      <c r="D59" s="1" t="s">
        <v>1509</v>
      </c>
      <c r="E59" s="13" t="s">
        <v>28</v>
      </c>
      <c r="F59" s="13" t="s">
        <v>1101</v>
      </c>
      <c r="G59" s="14">
        <v>10000</v>
      </c>
      <c r="H59">
        <v>0</v>
      </c>
      <c r="I59" s="14"/>
      <c r="J59">
        <v>10000</v>
      </c>
      <c r="K59" s="7"/>
      <c r="L59"/>
      <c r="M59"/>
      <c r="N59" s="7"/>
      <c r="O59" s="14">
        <v>0</v>
      </c>
      <c r="P59">
        <v>10000</v>
      </c>
    </row>
    <row r="60" spans="1:16" x14ac:dyDescent="0.25">
      <c r="A60" s="1">
        <v>53</v>
      </c>
      <c r="B60" s="1" t="s">
        <v>1513</v>
      </c>
      <c r="C60" s="1" t="s">
        <v>1041</v>
      </c>
      <c r="D60" s="1" t="s">
        <v>1509</v>
      </c>
      <c r="E60" s="13" t="s">
        <v>28</v>
      </c>
      <c r="F60" s="13" t="s">
        <v>1101</v>
      </c>
      <c r="G60" s="14">
        <v>10000</v>
      </c>
      <c r="H60">
        <v>0</v>
      </c>
      <c r="I60" s="14"/>
      <c r="J60">
        <v>10000</v>
      </c>
      <c r="K60" s="7"/>
      <c r="L60"/>
      <c r="M60"/>
      <c r="N60" s="7"/>
      <c r="O60" s="14">
        <v>0</v>
      </c>
      <c r="P60">
        <v>10000</v>
      </c>
    </row>
    <row r="61" spans="1:16" x14ac:dyDescent="0.25">
      <c r="A61" s="1">
        <v>54</v>
      </c>
      <c r="B61" s="1" t="s">
        <v>1533</v>
      </c>
      <c r="C61" s="1" t="s">
        <v>1041</v>
      </c>
      <c r="D61" s="1" t="s">
        <v>1509</v>
      </c>
      <c r="E61" s="13" t="s">
        <v>28</v>
      </c>
      <c r="F61" s="13" t="s">
        <v>37</v>
      </c>
      <c r="G61" s="14">
        <v>12000</v>
      </c>
      <c r="H61">
        <v>0</v>
      </c>
      <c r="I61" s="14"/>
      <c r="J61">
        <v>12000</v>
      </c>
      <c r="K61" s="7"/>
      <c r="L61"/>
      <c r="M61"/>
      <c r="N61" s="7"/>
      <c r="O61" s="14">
        <v>0</v>
      </c>
      <c r="P61">
        <v>12000</v>
      </c>
    </row>
    <row r="62" spans="1:16" x14ac:dyDescent="0.25">
      <c r="E62" s="13"/>
      <c r="F62" s="13"/>
      <c r="G62" s="14"/>
      <c r="H62"/>
      <c r="I62" s="14"/>
      <c r="J62"/>
      <c r="K62" s="7"/>
      <c r="L62"/>
      <c r="M62"/>
      <c r="N62" s="7"/>
      <c r="O62" s="14"/>
    </row>
    <row r="63" spans="1:16" ht="15.75" thickBot="1" x14ac:dyDescent="0.3">
      <c r="A63" s="47"/>
      <c r="B63" s="47"/>
      <c r="C63" s="47"/>
      <c r="D63" s="47"/>
      <c r="E63" s="47"/>
      <c r="F63" s="47"/>
      <c r="G63" s="48"/>
      <c r="H63" s="48"/>
      <c r="I63" s="48"/>
      <c r="J63" s="48"/>
      <c r="K63" s="49"/>
      <c r="L63" s="49"/>
      <c r="M63" s="49"/>
      <c r="N63" s="49"/>
      <c r="O63" s="48"/>
      <c r="P63" s="48"/>
    </row>
    <row r="64" spans="1:16" ht="16.5" thickTop="1" thickBot="1" x14ac:dyDescent="0.3">
      <c r="A64" s="2"/>
      <c r="B64" s="2"/>
      <c r="C64" s="2"/>
      <c r="D64" s="2"/>
      <c r="E64" s="2"/>
      <c r="F64" s="2"/>
      <c r="G64" s="12">
        <f>SUM(G8:G63)</f>
        <v>661000</v>
      </c>
      <c r="H64" s="12">
        <f>SUM(H8:H28)</f>
        <v>0</v>
      </c>
      <c r="I64" s="12"/>
      <c r="J64" s="12">
        <f>SUM(J8:J63)</f>
        <v>661000</v>
      </c>
      <c r="K64" s="12">
        <f>SUM(K8:K26)</f>
        <v>0</v>
      </c>
      <c r="L64" s="12">
        <f>SUM(L8:L26)</f>
        <v>0</v>
      </c>
      <c r="M64" s="12">
        <f>SUM(M8:M26)</f>
        <v>0</v>
      </c>
      <c r="N64" s="12">
        <f>SUM(N8:N26)</f>
        <v>0</v>
      </c>
      <c r="O64" s="12">
        <f>SUM(O8:O63)</f>
        <v>3243.1</v>
      </c>
      <c r="P64" s="12">
        <f>SUM(P8:P63)</f>
        <v>657756.9</v>
      </c>
    </row>
    <row r="65" spans="3:16" ht="15.75" thickTop="1" x14ac:dyDescent="0.25">
      <c r="G65" s="13"/>
      <c r="H65" s="13"/>
      <c r="I65" s="13"/>
      <c r="J65" s="13"/>
      <c r="K65" s="13"/>
      <c r="L65" s="13"/>
      <c r="M65" s="13"/>
      <c r="N65" s="13"/>
      <c r="O65" s="13"/>
      <c r="P65" s="13"/>
    </row>
    <row r="67" spans="3:16" x14ac:dyDescent="0.25">
      <c r="C67" s="17"/>
    </row>
    <row r="68" spans="3:16" x14ac:dyDescent="0.25">
      <c r="F68" s="15"/>
      <c r="G68" s="15"/>
      <c r="H68" s="15"/>
      <c r="J68" s="13"/>
      <c r="K68" s="13"/>
      <c r="L68" s="13"/>
      <c r="M68" s="13"/>
      <c r="N68" s="13"/>
      <c r="O68" s="13"/>
      <c r="P68" s="13"/>
    </row>
    <row r="69" spans="3:16" x14ac:dyDescent="0.25">
      <c r="F69" s="51" t="s">
        <v>885</v>
      </c>
      <c r="G69" s="51"/>
      <c r="H69" s="51"/>
      <c r="I69" s="4"/>
      <c r="J69" s="13"/>
      <c r="K69" s="13"/>
      <c r="L69" s="13"/>
      <c r="M69" s="13"/>
      <c r="N69" s="13"/>
      <c r="O69" s="13"/>
      <c r="P69" s="13"/>
    </row>
    <row r="70" spans="3:16" x14ac:dyDescent="0.25">
      <c r="F70" s="52" t="s">
        <v>886</v>
      </c>
      <c r="G70" s="52"/>
      <c r="H70" s="52"/>
      <c r="I70" s="50"/>
      <c r="J70" s="13"/>
      <c r="K70" s="13"/>
      <c r="L70" s="13"/>
      <c r="M70" s="13"/>
      <c r="N70" s="13"/>
      <c r="O70" s="13"/>
      <c r="P70" s="13"/>
    </row>
    <row r="71" spans="3:16" x14ac:dyDescent="0.25">
      <c r="J71" s="13"/>
      <c r="K71" s="13"/>
      <c r="L71" s="13"/>
      <c r="M71" s="13"/>
      <c r="N71" s="13"/>
      <c r="O71" s="13"/>
      <c r="P71" s="13"/>
    </row>
  </sheetData>
  <mergeCells count="8">
    <mergeCell ref="F69:H69"/>
    <mergeCell ref="F70:H70"/>
    <mergeCell ref="A1:P1"/>
    <mergeCell ref="A2:P2"/>
    <mergeCell ref="A3:P3"/>
    <mergeCell ref="A4:P4"/>
    <mergeCell ref="A5:P5"/>
    <mergeCell ref="D6:E6"/>
  </mergeCells>
  <conditionalFormatting sqref="B1:B65559">
    <cfRule type="expression" dxfId="0" priority="19" stopIfTrue="1">
      <formula>AND(COUNTIF($B$1:$B$25, B1)+COUNTIF($B$27:$B$65559, B1)&gt;1,NOT(ISBLANK(B1)))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Fijos</vt:lpstr>
      <vt:lpstr>Nom.temporales</vt:lpstr>
      <vt:lpstr>Tramite de pension</vt:lpstr>
      <vt:lpstr>Suplencia</vt:lpstr>
      <vt:lpstr>Interinato</vt:lpstr>
      <vt:lpstr>Programas</vt:lpstr>
      <vt:lpstr>Fija 2</vt:lpstr>
      <vt:lpstr>Nomb.temporales 2</vt:lpstr>
      <vt:lpstr>Seguridad</vt:lpstr>
      <vt:lpstr>Jornaleros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Esmerlyn Rodriguez</dc:creator>
  <cp:lastModifiedBy>Marcos Cabral</cp:lastModifiedBy>
  <dcterms:created xsi:type="dcterms:W3CDTF">2024-09-06T19:02:28Z</dcterms:created>
  <dcterms:modified xsi:type="dcterms:W3CDTF">2025-08-06T16:11:22Z</dcterms:modified>
</cp:coreProperties>
</file>