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Marcos Cabral\Desktop\1 A OIA DIGEGA MC  (OF. LIBRE ACCESO A LA INFORMACION\1 CARPESTA Y ARCHIVOS MIGRACION DEL PORTAL NEW\5 Plan Estrategico Inst. (3)\Plan Operativo Anual (POA) (22)\"/>
    </mc:Choice>
  </mc:AlternateContent>
  <xr:revisionPtr revIDLastSave="0" documentId="8_{DB5FCDCC-FE8C-4974-9947-3120933DCF91}" xr6:coauthVersionLast="47" xr6:coauthVersionMax="47" xr10:uidLastSave="{00000000-0000-0000-0000-000000000000}"/>
  <bookViews>
    <workbookView xWindow="3915" yWindow="5265" windowWidth="27675" windowHeight="8940" xr2:uid="{00000000-000D-0000-FFFF-FFFF00000000}"/>
  </bookViews>
  <sheets>
    <sheet name="matriz poa" sheetId="1" r:id="rId1"/>
    <sheet name="cronograma actividades "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1" l="1"/>
  <c r="J21" i="1"/>
  <c r="K16" i="1" l="1"/>
  <c r="J16" i="1"/>
  <c r="L38" i="1" l="1"/>
  <c r="J38" i="1" s="1"/>
  <c r="H38" i="1"/>
  <c r="G38" i="1"/>
  <c r="F38" i="1"/>
  <c r="E38" i="1"/>
  <c r="N19" i="4"/>
  <c r="N18" i="4"/>
  <c r="N17" i="4"/>
  <c r="N16" i="4"/>
  <c r="N15" i="4"/>
  <c r="N14" i="4"/>
  <c r="N13" i="4"/>
  <c r="N10" i="4"/>
  <c r="N11" i="4"/>
  <c r="N12" i="4"/>
  <c r="N8" i="4"/>
  <c r="N7" i="4"/>
  <c r="N23" i="4"/>
  <c r="N22" i="4"/>
  <c r="N21" i="4"/>
  <c r="K38" i="1" l="1"/>
  <c r="N25" i="4"/>
  <c r="K34" i="1" l="1"/>
  <c r="J34" i="1"/>
  <c r="K33" i="1"/>
  <c r="J33" i="1"/>
  <c r="I31" i="1"/>
  <c r="J31" i="1" s="1"/>
  <c r="K31" i="1" s="1"/>
  <c r="I30" i="1"/>
  <c r="L30" i="1" s="1"/>
  <c r="J30" i="1" s="1"/>
  <c r="I29" i="1"/>
  <c r="L29" i="1" s="1"/>
  <c r="J29" i="1" s="1"/>
  <c r="K28" i="1"/>
  <c r="J28" i="1"/>
  <c r="I27" i="1"/>
  <c r="J27" i="1" s="1"/>
  <c r="K26" i="1"/>
  <c r="J26" i="1"/>
  <c r="I26" i="1"/>
  <c r="I25" i="1"/>
  <c r="K24" i="1"/>
  <c r="I24" i="1"/>
  <c r="L17" i="1"/>
  <c r="I34" i="1"/>
  <c r="I33" i="1"/>
  <c r="I32" i="1"/>
  <c r="L32" i="1" s="1"/>
  <c r="I28" i="1"/>
  <c r="I23" i="1"/>
  <c r="I22" i="1"/>
  <c r="L22" i="1" s="1"/>
  <c r="I21" i="1"/>
  <c r="I20" i="1"/>
  <c r="L20" i="1" s="1"/>
  <c r="I19" i="1"/>
  <c r="L19" i="1" s="1"/>
  <c r="J19" i="1" s="1"/>
  <c r="I18" i="1"/>
  <c r="L18" i="1" s="1"/>
  <c r="I17" i="1"/>
  <c r="J22" i="1" l="1"/>
  <c r="K22" i="1"/>
  <c r="L31" i="1"/>
  <c r="K32" i="1"/>
  <c r="J32" i="1"/>
  <c r="K20" i="1"/>
  <c r="J20" i="1"/>
  <c r="K27" i="1"/>
  <c r="K29" i="1"/>
  <c r="K30" i="1"/>
  <c r="K19" i="1"/>
</calcChain>
</file>

<file path=xl/sharedStrings.xml><?xml version="1.0" encoding="utf-8"?>
<sst xmlns="http://schemas.openxmlformats.org/spreadsheetml/2006/main" count="175" uniqueCount="134">
  <si>
    <t xml:space="preserve">Producto </t>
  </si>
  <si>
    <t>Indicador</t>
  </si>
  <si>
    <t xml:space="preserve">Beneficiarios  </t>
  </si>
  <si>
    <t>Resultados Esperados</t>
  </si>
  <si>
    <t>Unidad de Medida</t>
  </si>
  <si>
    <t>Total Meta Física Programada</t>
  </si>
  <si>
    <t>Hombres</t>
  </si>
  <si>
    <t>Mujeres</t>
  </si>
  <si>
    <t>1er.Trim.</t>
  </si>
  <si>
    <t>2do.Trim.</t>
  </si>
  <si>
    <t>3er.Trim.</t>
  </si>
  <si>
    <t>4to.Trim.</t>
  </si>
  <si>
    <t>DESCRIPCION DE ACTIVIDADES</t>
  </si>
  <si>
    <t>TIEMPO</t>
  </si>
  <si>
    <t>EN.</t>
  </si>
  <si>
    <t xml:space="preserve">FEB. </t>
  </si>
  <si>
    <t>MAR.</t>
  </si>
  <si>
    <t>ABR.</t>
  </si>
  <si>
    <t>MAY.</t>
  </si>
  <si>
    <t>JUN.</t>
  </si>
  <si>
    <t>JUL.</t>
  </si>
  <si>
    <t>AGOST.</t>
  </si>
  <si>
    <t>SEPT.</t>
  </si>
  <si>
    <t>OCT.</t>
  </si>
  <si>
    <t>NOV.</t>
  </si>
  <si>
    <t>DIC.</t>
  </si>
  <si>
    <t>Metas Programadas 2019</t>
  </si>
  <si>
    <t>CRONOGRAMA DE ACTIVIDADES PROGRAMADAS PARA EL 2019</t>
  </si>
  <si>
    <t xml:space="preserve"> PRESUPUESTO 2019 (RD$)</t>
  </si>
  <si>
    <t xml:space="preserve">Medios de Verificación </t>
  </si>
  <si>
    <t>Limitaciones y Supuestos</t>
  </si>
  <si>
    <t>Actividades</t>
  </si>
  <si>
    <t>Control y erradicación de la peste porcina clásica</t>
  </si>
  <si>
    <t xml:space="preserve">Vacunas aplicadas           </t>
  </si>
  <si>
    <t>Vigilancia en Mataderos</t>
  </si>
  <si>
    <t>Número de bovinos evaluados en la inspeccion ante-mortem</t>
  </si>
  <si>
    <t>Número de porcinos evaluados en la inspeccion ante-mortem</t>
  </si>
  <si>
    <t>Control de la anemia infecciosa equina</t>
  </si>
  <si>
    <t>Animales muestreados</t>
  </si>
  <si>
    <t>Vigilancia de la influenza aviar</t>
  </si>
  <si>
    <t>Granjas bajo vigilancia</t>
  </si>
  <si>
    <t>Control de la enfermedad de Newcastle</t>
  </si>
  <si>
    <t>Control de la tuberculosis bovina</t>
  </si>
  <si>
    <t>Fincas Incorporadas</t>
  </si>
  <si>
    <t>Número de visitas realizadas con fines de diagnóstico de tuberculosis</t>
  </si>
  <si>
    <t>Número de pruebas de tuberculina realizadas</t>
  </si>
  <si>
    <t>Prevención y control de la brucelosis bovina</t>
  </si>
  <si>
    <t>Número de visitas realizadas con fines de diagnóstico de brucelosis</t>
  </si>
  <si>
    <t>Número de sangrías para diagnóstico de brucelosis realizadas</t>
  </si>
  <si>
    <t>Número de visitas realizadas con fines de vacunación contra brucelosis</t>
  </si>
  <si>
    <t>Vigilancia de la Encefalopatía Espongiforme Bovina (EEB)</t>
  </si>
  <si>
    <t>Puntos para el muestreo</t>
  </si>
  <si>
    <t>Fortalecimiento del Sistema Nacional de Trazabilidad Bovina</t>
  </si>
  <si>
    <t>Bovinos trazados</t>
  </si>
  <si>
    <t>Productores Registrados</t>
  </si>
  <si>
    <t>Establecimientos Registrados</t>
  </si>
  <si>
    <t xml:space="preserve">Cantidad de vacunas aplicadas           </t>
  </si>
  <si>
    <t>Bovinos evaluados en la inspeccion ante-mortem</t>
  </si>
  <si>
    <t>Casos de enfermedades controladas</t>
  </si>
  <si>
    <t>Número de enfermedades controladas</t>
  </si>
  <si>
    <t xml:space="preserve">Estrategias de prevención y control de enfermedades animales, incluidas las zoonosis, fortalecidas. </t>
  </si>
  <si>
    <t>Vigilacia y control de enfermedades de las abejas</t>
  </si>
  <si>
    <t>Medicamentos registrados</t>
  </si>
  <si>
    <t>Comercialización de nuevos productos veterinarios autorizada y controlada.</t>
  </si>
  <si>
    <t>Cantidad de medicamentos veterinarios registrados</t>
  </si>
  <si>
    <t>Fiscalización de  establecimientos veterinarios</t>
  </si>
  <si>
    <t xml:space="preserve">Herramientas adecuadas para la operatividad de los establecimientos garantizadas. </t>
  </si>
  <si>
    <t>Número de establecimientos notificados</t>
  </si>
  <si>
    <t>Puntos de cuarentenas fortalecidos</t>
  </si>
  <si>
    <t>Riesgo de introducción de enfermedades y plagas a través de animales, productos y subproductos pecuarios disminuido</t>
  </si>
  <si>
    <t>Cantidad de puntos cuarentenarios fortalecidos</t>
  </si>
  <si>
    <t>Aquisición de Biológicos</t>
  </si>
  <si>
    <t xml:space="preserve">biológicos adquiridos </t>
  </si>
  <si>
    <t>Programas oficiales de prevención, control y erradicación de enfermedades cuentan con los biológicos necesarios para ejecutar sus actividades.</t>
  </si>
  <si>
    <t>Cantidad de biológicos adquiridos*</t>
  </si>
  <si>
    <t>Cantidad de  Biológicos programados para adquirir sobre cantidad de biológicos adquiridos por 100</t>
  </si>
  <si>
    <t>Rehabilitación y equipamiento de laboratorios</t>
  </si>
  <si>
    <t>Laboratorios rehabilitados y equipados</t>
  </si>
  <si>
    <t>Cantidad de laboratorios fortalecidos  y rehabilitados</t>
  </si>
  <si>
    <t xml:space="preserve">Cantidad de laboratorios programados a  fortalecer  y rehabilitar sobre  cantidad de laboratorios fortalecidos  y rehabilitados por 100 </t>
  </si>
  <si>
    <t xml:space="preserve">Adquisición de equipos de diagnósticos y producción </t>
  </si>
  <si>
    <t>Equipos de diagnósticos y producción adquiridos</t>
  </si>
  <si>
    <t>Cantidad de equipos adquiridos</t>
  </si>
  <si>
    <t xml:space="preserve">Cantidad de equipos de diagnósticos y producción programados para adquirir sobre  cantidad de equipos de diagnósticos y producción adquiridos </t>
  </si>
  <si>
    <t>Registro contable, informe técnicos, entrevista a informante clave, visitas, fotos.</t>
  </si>
  <si>
    <t>Renovación de registro de productos veterinarios (alimentos y medicamentos)</t>
  </si>
  <si>
    <t>Total Beneficiarios</t>
  </si>
  <si>
    <t>Subtotal</t>
  </si>
  <si>
    <t>Total</t>
  </si>
  <si>
    <t>Decisión de politicas de sanidad no piorizada</t>
  </si>
  <si>
    <t xml:space="preserve">Existencia en el pais de la cantidad de  Biológicos programados para adquirir. </t>
  </si>
  <si>
    <t>N/A</t>
  </si>
  <si>
    <t>Institución:  Dirección General de Ganadería (DIGEGA) Dirección de Sanidad  Animal</t>
  </si>
  <si>
    <t>Ejes Estratégicos: 1. Fortalecimiento Institucional, 2. Sanidad Animal, 4. Sostenibilidad Ambiental.</t>
  </si>
  <si>
    <t>Mataderos industriales y municipales cumplen con las normas vigentes sobre la producción de carnes y derivados.</t>
  </si>
  <si>
    <t>Cantidad de puntos cuarentenarios programados para fortalecer.</t>
  </si>
  <si>
    <t>Diseminación de la enfermedad de los Equinos bajo control.</t>
  </si>
  <si>
    <t>Interes de los Productores Equinos</t>
  </si>
  <si>
    <t>Aceptación de los involucrados</t>
  </si>
  <si>
    <t>Vigilancia de la influenza aviar y la enfermedad de Newcastle intensificada.</t>
  </si>
  <si>
    <t>Existencia de vacunas en el país</t>
  </si>
  <si>
    <t>Infecciones de brucelosis y tuberculosis controladas en los hatos ganaderos. Diseminación de ambas enfermedades disminuida.</t>
  </si>
  <si>
    <t>Disponiblilidad de los productores</t>
  </si>
  <si>
    <t>Técnicos capacitado en la enfermedad</t>
  </si>
  <si>
    <t>Bovinos identificados con los aretes del sistema nacional de trazabilidad susceptibles de ser rastreados. Sistema de control de tránsito pecuario fortalecido.</t>
  </si>
  <si>
    <t>Existencia de dipositivo en el pais</t>
  </si>
  <si>
    <t>Voluntad de los productores</t>
  </si>
  <si>
    <t xml:space="preserve">Voluntad de los dueño de establecimientos </t>
  </si>
  <si>
    <t>Existencia de equipos en el pais</t>
  </si>
  <si>
    <t>Todo el país</t>
  </si>
  <si>
    <t>Probabilidad de ocurrencia de casos disminuida y diseminación de la enfermedad controlada.</t>
  </si>
  <si>
    <t>Cantidad de medicamentos veterinarios registrados.</t>
  </si>
  <si>
    <t>Cantidad de Medicamentos renovados</t>
  </si>
  <si>
    <t>Control de la Enfermedad de Newcastle</t>
  </si>
  <si>
    <t>Vigilancia de la Influenza Aviar</t>
  </si>
  <si>
    <t>Control de la Tuberculosis Bovina</t>
  </si>
  <si>
    <t>Prevención y Control de la Brucelosis Bovina</t>
  </si>
  <si>
    <t>Control de la Anemia Infecciosa Equina</t>
  </si>
  <si>
    <t>Control y Erradicación de la Peste Porcina Clásica</t>
  </si>
  <si>
    <t>Prevención y Control de  Enfermedades</t>
  </si>
  <si>
    <t>Renovación de Registro de Productos Veterinarios (alimentos y medicamentos)</t>
  </si>
  <si>
    <t>Registros de Productos Veterinarios (alimentos y medicamentos)</t>
  </si>
  <si>
    <t>Mitigación del Riesgo de Introducción de Enfermedades y Plagas</t>
  </si>
  <si>
    <t xml:space="preserve">Adquisición de Equipos de Diagnósticos y Producción </t>
  </si>
  <si>
    <t>Rehabilitación y Equipamiento de Laboratorios</t>
  </si>
  <si>
    <t>Matríz  Recopilación de Informaciones Plan Operativo (POA) 2019</t>
  </si>
  <si>
    <t>N/D</t>
  </si>
  <si>
    <t>Ministerio de Agrícultura</t>
  </si>
  <si>
    <t>Dirección General de Ganadería</t>
  </si>
  <si>
    <t>Año de la Innovación y la Competitividad</t>
  </si>
  <si>
    <t>Existencia de las vacuna en el país</t>
  </si>
  <si>
    <t>Fincas incorporadas</t>
  </si>
  <si>
    <t>Vigilancia de la producción de harinas de carne y hueso en fábricas de alimentos para animales. Vigilancia de la enfermedad en las poblaciones bovinas susceptibles. Atención de casos clínicos compatibles.</t>
  </si>
  <si>
    <r>
      <rPr>
        <b/>
        <sz val="14"/>
        <color theme="1"/>
        <rFont val="Times New Roman"/>
        <family val="1"/>
      </rPr>
      <t>Políticas de Sanidad Animal a ejecutar en el 2019:</t>
    </r>
    <r>
      <rPr>
        <sz val="14"/>
        <color theme="1"/>
        <rFont val="Times New Roman"/>
        <family val="1"/>
      </rPr>
      <t xml:space="preserve"> </t>
    </r>
    <r>
      <rPr>
        <sz val="12"/>
        <color theme="1"/>
        <rFont val="Times New Roman"/>
        <family val="1"/>
      </rPr>
      <t>Las desiciones de políticas de la Dirección General de Ganadería para el año 2019, en materia de sanidad animal están plasmada en el Eje 2 del Plan Estratégico de Desarrollo del Sector Pecuario Dominicano (2013/2023), definida en el Eje 3 de la Estrategia Nacional de Desarrollo (END), en el objetivo 3.5, que define el desarrollo de un sistema de sanidad e inocuidad agroalimentario integrado, moderno y eficiente, con un fuerte componente de capacitación para preservar la salud de los consumidores e incrementar la competitividad.  Además se enmarca en las políticas sustentadas en el Plan Estratégico de la Organización Mundial de la Sanidad Animal (OIE), y  las medidas señaladas pr otras Organizaciones Internacionales, como la Organización de las Naciones Unidad para la Agricultura y la Alimentación (FAO),  El Instituto Interamericano de Cooperación para la Agricultura (IICA),   OIRSA: Organismo Internacional Regional de Sanidad Agropecuaria (OIRSA), Organización Panamericana de la Salud(OPS ) /Organización Mundial de la Salud (OMS), Centro Panamericano de Fiebre Aftosa(PANAFTOSA),  desde el concepto de "Una Sola Salud", en el tema de la resistencia a los antimicrobianos, a fin de  desarrollar acciones conjuntas entre los Servicios Veterinarios oficiales y los servicios de salud pública. Las acciones a ejecutar para dar respuestas a estos liniamientos de politicas son: Control y Erradicación de la Peste Porcina Clásica,  Prevención, Control de la Tuberculosis y Brucelosis Bovina, Obtención del reconocimiento de país con riesgo controlado de Encefalopatía Espongiforme Bovina, (EEB) por parte de la Organización Mundial de la Sanidad Animal (OIE), Control de la enfermedad de Newcastle  y Vigilancia de la Influenza Aviar,  Vigilancia y Control de las Enfermedades de las Abejas,  Control de Tránsito Interno de Animales, Fortalecimiento del Sistema de Trazabilidad Bovina, Vigilancia en Mataderos, Vigilancia y Control en los sistema de cuarentena.</t>
    </r>
    <r>
      <rPr>
        <b/>
        <sz val="12"/>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</si>
</sst>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_);_(* \(#,##0\);_(* &quot;-&quot;??_);_(@_)"/>
    <numFmt numFmtId="166" formatCode="_-* #,##0.0_-;\-* #,##0.0_-;_-* &quot;-&quot;??_-;_-@_-"/>
    <numFmt numFmtId="167" formatCode="_-* #,##0_-;\-* #,##0_-;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sz val="14"/>
      <color theme="1"/>
      <name val="Times New Roman"/>
      <family val="1"/>
    </font>
    <font>
      <sz val="26"/>
      <color theme="1"/>
      <name val="Calibri"/>
      <family val="2"/>
      <scheme val="minor"/>
    </font>
    <font>
      <sz val="9"/>
      <color theme="1"/>
      <name val="Calibri"/>
      <family val="2"/>
      <scheme val="minor"/>
    </font>
    <font>
      <b/>
      <sz val="12"/>
      <color theme="1"/>
      <name val="Times New Roman"/>
      <family val="1"/>
    </font>
    <font>
      <b/>
      <sz val="11"/>
      <color theme="1"/>
      <name val="Times New Roman"/>
      <family val="1"/>
    </font>
    <font>
      <b/>
      <sz val="14"/>
      <color theme="1"/>
      <name val="Calibri"/>
      <family val="2"/>
      <scheme val="minor"/>
    </font>
    <font>
      <b/>
      <sz val="12"/>
      <color theme="1"/>
      <name val="Calibri"/>
      <family val="2"/>
      <scheme val="minor"/>
    </font>
    <font>
      <b/>
      <sz val="9"/>
      <color theme="1"/>
      <name val="Calibri"/>
      <family val="2"/>
      <scheme val="minor"/>
    </font>
    <font>
      <sz val="12"/>
      <name val="Times New Roman"/>
      <family val="1"/>
    </font>
    <font>
      <b/>
      <sz val="16"/>
      <color theme="1"/>
      <name val="Calibri"/>
      <family val="2"/>
      <scheme val="minor"/>
    </font>
    <font>
      <sz val="12"/>
      <color theme="1"/>
      <name val="Calibri"/>
      <family val="2"/>
      <scheme val="minor"/>
    </font>
    <font>
      <sz val="14"/>
      <color theme="1"/>
      <name val="Times New Roman"/>
      <family val="1"/>
    </font>
    <font>
      <sz val="10"/>
      <color theme="1"/>
      <name val="Times New Roman"/>
      <family val="1"/>
    </font>
  </fonts>
  <fills count="12">
    <fill>
      <patternFill patternType="none"/>
    </fill>
    <fill>
      <patternFill patternType="gray125"/>
    </fill>
    <fill>
      <patternFill patternType="solid">
        <fgColor theme="4"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59999389629810485"/>
        <bgColor theme="4" tint="0.59999389629810485"/>
      </patternFill>
    </fill>
    <fill>
      <patternFill patternType="solid">
        <fgColor theme="6" tint="0.59999389629810485"/>
        <bgColor theme="4" tint="0.79998168889431442"/>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249977111117893"/>
        <bgColor indexed="64"/>
      </patternFill>
    </fill>
    <fill>
      <patternFill patternType="solid">
        <fgColor theme="6" tint="0.39997558519241921"/>
        <bgColor theme="4" tint="0.79998168889431442"/>
      </patternFill>
    </fill>
  </fills>
  <borders count="2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rgb="FF000000"/>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0" fontId="1" fillId="0" borderId="0"/>
    <xf numFmtId="164" fontId="1" fillId="0" borderId="0" applyFont="0" applyFill="0" applyBorder="0" applyAlignment="0" applyProtection="0"/>
  </cellStyleXfs>
  <cellXfs count="132">
    <xf numFmtId="0" fontId="0" fillId="0" borderId="0" xfId="0"/>
    <xf numFmtId="0" fontId="0" fillId="0" borderId="0" xfId="0" applyAlignment="1">
      <alignment vertical="center"/>
    </xf>
    <xf numFmtId="0" fontId="5" fillId="0" borderId="0" xfId="0" applyFont="1"/>
    <xf numFmtId="0" fontId="0" fillId="0" borderId="0" xfId="0" applyAlignment="1">
      <alignment horizontal="right" vertical="center"/>
    </xf>
    <xf numFmtId="0" fontId="2" fillId="2" borderId="2" xfId="0" applyFont="1" applyFill="1" applyBorder="1" applyAlignment="1">
      <alignment horizontal="center"/>
    </xf>
    <xf numFmtId="0" fontId="3" fillId="5" borderId="2" xfId="0" applyFont="1" applyFill="1" applyBorder="1" applyAlignment="1">
      <alignment wrapText="1"/>
    </xf>
    <xf numFmtId="0" fontId="3" fillId="5" borderId="19" xfId="0" applyFont="1" applyFill="1" applyBorder="1" applyAlignment="1">
      <alignment vertical="center" wrapText="1"/>
    </xf>
    <xf numFmtId="0" fontId="6" fillId="5" borderId="2" xfId="0" applyFont="1" applyFill="1" applyBorder="1" applyAlignment="1">
      <alignment vertical="top" wrapText="1"/>
    </xf>
    <xf numFmtId="3" fontId="3" fillId="5" borderId="14" xfId="0" applyNumberFormat="1" applyFont="1" applyFill="1" applyBorder="1" applyAlignment="1">
      <alignment horizontal="center" vertical="center" wrapText="1"/>
    </xf>
    <xf numFmtId="3" fontId="3" fillId="5" borderId="2" xfId="0" applyNumberFormat="1" applyFont="1" applyFill="1" applyBorder="1" applyAlignment="1">
      <alignment horizontal="center" vertical="center" wrapText="1"/>
    </xf>
    <xf numFmtId="3" fontId="3" fillId="5" borderId="19" xfId="0" applyNumberFormat="1" applyFont="1" applyFill="1" applyBorder="1" applyAlignment="1">
      <alignment horizontal="center" vertical="center" wrapText="1"/>
    </xf>
    <xf numFmtId="3" fontId="3" fillId="5" borderId="2" xfId="0" applyNumberFormat="1" applyFont="1" applyFill="1" applyBorder="1" applyAlignment="1">
      <alignment horizontal="center" vertical="center"/>
    </xf>
    <xf numFmtId="0" fontId="12" fillId="6" borderId="19" xfId="2" applyFont="1" applyFill="1" applyBorder="1" applyAlignment="1">
      <alignment vertical="center" wrapText="1"/>
    </xf>
    <xf numFmtId="0" fontId="3" fillId="5" borderId="2" xfId="0" applyFont="1" applyFill="1" applyBorder="1" applyAlignment="1">
      <alignment vertical="center" wrapText="1"/>
    </xf>
    <xf numFmtId="0" fontId="3" fillId="5" borderId="2" xfId="0" applyFont="1" applyFill="1" applyBorder="1" applyAlignment="1">
      <alignment horizontal="center" vertical="center"/>
    </xf>
    <xf numFmtId="0" fontId="3" fillId="7" borderId="19" xfId="2" applyFont="1" applyFill="1" applyBorder="1" applyAlignment="1">
      <alignment horizontal="left" vertical="center" wrapText="1"/>
    </xf>
    <xf numFmtId="0" fontId="11" fillId="5" borderId="2" xfId="0" applyFont="1" applyFill="1" applyBorder="1" applyAlignment="1">
      <alignment vertical="top" wrapText="1"/>
    </xf>
    <xf numFmtId="0" fontId="3" fillId="7" borderId="19" xfId="2" applyFont="1" applyFill="1" applyBorder="1" applyAlignment="1">
      <alignment horizontal="left" vertical="top" wrapText="1"/>
    </xf>
    <xf numFmtId="0" fontId="3" fillId="5" borderId="14" xfId="0" applyFont="1" applyFill="1" applyBorder="1" applyAlignment="1">
      <alignment horizontal="center" vertical="center" wrapText="1"/>
    </xf>
    <xf numFmtId="0" fontId="12" fillId="6" borderId="2" xfId="2" applyFont="1" applyFill="1" applyBorder="1" applyAlignment="1">
      <alignment vertical="center" wrapText="1"/>
    </xf>
    <xf numFmtId="0" fontId="3" fillId="7" borderId="2" xfId="2" applyFont="1" applyFill="1" applyBorder="1" applyAlignment="1">
      <alignment horizontal="left" vertical="center" wrapText="1"/>
    </xf>
    <xf numFmtId="0" fontId="3" fillId="7" borderId="2" xfId="2" applyFont="1" applyFill="1" applyBorder="1" applyAlignment="1">
      <alignment horizontal="left" vertical="top" wrapText="1"/>
    </xf>
    <xf numFmtId="0" fontId="12" fillId="7" borderId="1" xfId="2" applyFont="1" applyFill="1" applyBorder="1" applyAlignment="1">
      <alignment horizontal="center" vertical="center" wrapText="1"/>
    </xf>
    <xf numFmtId="167" fontId="3" fillId="5" borderId="2" xfId="3" applyNumberFormat="1" applyFont="1" applyFill="1" applyBorder="1" applyAlignment="1">
      <alignment horizontal="center" vertical="center"/>
    </xf>
    <xf numFmtId="3" fontId="0" fillId="5" borderId="0" xfId="0" applyNumberFormat="1" applyFill="1" applyAlignment="1">
      <alignment horizontal="center" vertical="center"/>
    </xf>
    <xf numFmtId="0" fontId="0" fillId="5" borderId="2" xfId="0" applyFill="1" applyBorder="1" applyAlignment="1">
      <alignment horizontal="center" vertical="center"/>
    </xf>
    <xf numFmtId="0" fontId="12" fillId="7" borderId="2" xfId="2" applyFont="1" applyFill="1" applyBorder="1" applyAlignment="1">
      <alignment horizontal="left" vertical="center" wrapText="1"/>
    </xf>
    <xf numFmtId="3" fontId="0" fillId="0" borderId="0" xfId="0" applyNumberFormat="1"/>
    <xf numFmtId="0" fontId="3" fillId="7" borderId="2" xfId="2" applyFont="1" applyFill="1" applyBorder="1" applyAlignment="1">
      <alignment horizontal="center" vertical="center" wrapText="1"/>
    </xf>
    <xf numFmtId="0" fontId="3" fillId="7" borderId="2" xfId="2" applyFont="1" applyFill="1" applyBorder="1" applyAlignment="1">
      <alignment horizontal="center" vertical="top" wrapText="1"/>
    </xf>
    <xf numFmtId="0" fontId="3" fillId="5" borderId="2" xfId="0" applyFont="1" applyFill="1" applyBorder="1" applyAlignment="1">
      <alignment horizontal="center" vertical="center" wrapText="1"/>
    </xf>
    <xf numFmtId="0" fontId="12" fillId="0" borderId="2" xfId="2" applyFont="1" applyBorder="1" applyAlignment="1">
      <alignment horizontal="left" vertical="center" wrapText="1"/>
    </xf>
    <xf numFmtId="0" fontId="3" fillId="0" borderId="2" xfId="2" applyFont="1" applyBorder="1" applyAlignment="1">
      <alignment horizontal="left" vertical="center" wrapText="1"/>
    </xf>
    <xf numFmtId="0" fontId="3" fillId="0" borderId="2" xfId="0" applyFont="1" applyBorder="1" applyAlignment="1">
      <alignment horizontal="left" vertical="center" wrapText="1"/>
    </xf>
    <xf numFmtId="165" fontId="1" fillId="0" borderId="2" xfId="1" applyNumberFormat="1" applyFont="1" applyFill="1" applyBorder="1" applyAlignment="1">
      <alignment horizontal="left" vertical="center"/>
    </xf>
    <xf numFmtId="0" fontId="3" fillId="0" borderId="2" xfId="0" applyFont="1" applyBorder="1" applyAlignment="1">
      <alignment horizontal="left" wrapText="1"/>
    </xf>
    <xf numFmtId="0" fontId="0" fillId="0" borderId="2" xfId="0" applyBorder="1" applyAlignment="1">
      <alignment horizontal="left"/>
    </xf>
    <xf numFmtId="0" fontId="0" fillId="5" borderId="2" xfId="0" applyFill="1" applyBorder="1" applyAlignment="1">
      <alignment horizontal="left"/>
    </xf>
    <xf numFmtId="165" fontId="1" fillId="9" borderId="2" xfId="1" applyNumberFormat="1" applyFont="1" applyFill="1" applyBorder="1" applyAlignment="1">
      <alignment horizontal="left" vertical="center"/>
    </xf>
    <xf numFmtId="165" fontId="1" fillId="2" borderId="2" xfId="1" applyNumberFormat="1" applyFont="1" applyFill="1" applyBorder="1" applyAlignment="1">
      <alignment horizontal="left" vertical="center"/>
    </xf>
    <xf numFmtId="0" fontId="12" fillId="5" borderId="2" xfId="2" applyFont="1" applyFill="1" applyBorder="1" applyAlignment="1">
      <alignment horizontal="left" vertical="center" wrapText="1"/>
    </xf>
    <xf numFmtId="164" fontId="0" fillId="0" borderId="0" xfId="3" applyFont="1"/>
    <xf numFmtId="164" fontId="0" fillId="0" borderId="0" xfId="0" applyNumberFormat="1"/>
    <xf numFmtId="43" fontId="2" fillId="5" borderId="0" xfId="0" applyNumberFormat="1" applyFont="1" applyFill="1"/>
    <xf numFmtId="0" fontId="0" fillId="5" borderId="8" xfId="0" applyFill="1" applyBorder="1" applyAlignment="1">
      <alignment horizontal="left"/>
    </xf>
    <xf numFmtId="164" fontId="0" fillId="5" borderId="8" xfId="3" applyFont="1" applyFill="1" applyBorder="1" applyAlignment="1">
      <alignment horizontal="left"/>
    </xf>
    <xf numFmtId="0" fontId="0" fillId="8" borderId="21" xfId="0" applyFill="1" applyBorder="1"/>
    <xf numFmtId="0" fontId="0" fillId="8" borderId="22" xfId="0" applyFill="1" applyBorder="1"/>
    <xf numFmtId="164" fontId="0" fillId="8" borderId="23" xfId="0" applyNumberFormat="1" applyFill="1" applyBorder="1"/>
    <xf numFmtId="164" fontId="0" fillId="0" borderId="2" xfId="3" applyFont="1" applyFill="1" applyBorder="1" applyAlignment="1">
      <alignment horizontal="left"/>
    </xf>
    <xf numFmtId="164" fontId="0" fillId="0" borderId="2" xfId="3" applyFont="1" applyFill="1" applyBorder="1" applyAlignment="1">
      <alignment horizontal="left" vertical="center"/>
    </xf>
    <xf numFmtId="0" fontId="3" fillId="0" borderId="8" xfId="0" applyFont="1" applyBorder="1" applyAlignment="1">
      <alignment vertical="center" wrapText="1"/>
    </xf>
    <xf numFmtId="0" fontId="3" fillId="5" borderId="2" xfId="0" applyFont="1" applyFill="1" applyBorder="1" applyAlignment="1">
      <alignment horizontal="center" vertical="top" wrapText="1"/>
    </xf>
    <xf numFmtId="0" fontId="12" fillId="7" borderId="2" xfId="2" applyFont="1" applyFill="1" applyBorder="1" applyAlignment="1">
      <alignment horizontal="center" vertical="center" wrapText="1"/>
    </xf>
    <xf numFmtId="0" fontId="6" fillId="5" borderId="2" xfId="0" applyFont="1" applyFill="1" applyBorder="1" applyAlignment="1">
      <alignment vertical="center" wrapText="1"/>
    </xf>
    <xf numFmtId="0" fontId="3" fillId="5" borderId="2" xfId="0" applyFont="1" applyFill="1" applyBorder="1" applyAlignment="1">
      <alignment horizontal="left" vertical="top" wrapText="1"/>
    </xf>
    <xf numFmtId="0" fontId="3" fillId="5" borderId="19"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0" borderId="0" xfId="0" applyFont="1"/>
    <xf numFmtId="0" fontId="3" fillId="3" borderId="2" xfId="0" applyFont="1" applyFill="1" applyBorder="1" applyAlignment="1">
      <alignment horizontal="left" vertical="top" wrapText="1"/>
    </xf>
    <xf numFmtId="167" fontId="14" fillId="5" borderId="2" xfId="3" applyNumberFormat="1" applyFont="1" applyFill="1" applyBorder="1" applyAlignment="1">
      <alignment vertical="center"/>
    </xf>
    <xf numFmtId="167" fontId="14" fillId="5" borderId="2" xfId="3" applyNumberFormat="1" applyFont="1" applyFill="1" applyBorder="1" applyAlignment="1">
      <alignment horizontal="center" vertical="center"/>
    </xf>
    <xf numFmtId="3" fontId="14" fillId="5" borderId="2" xfId="0" applyNumberFormat="1" applyFont="1" applyFill="1" applyBorder="1" applyAlignment="1">
      <alignment vertical="center"/>
    </xf>
    <xf numFmtId="0" fontId="14" fillId="5" borderId="2" xfId="0" applyFont="1" applyFill="1" applyBorder="1" applyAlignment="1">
      <alignment vertical="center"/>
    </xf>
    <xf numFmtId="166" fontId="14" fillId="5" borderId="2" xfId="3" applyNumberFormat="1" applyFont="1" applyFill="1" applyBorder="1" applyAlignment="1">
      <alignment vertical="center"/>
    </xf>
    <xf numFmtId="0" fontId="14" fillId="5" borderId="2" xfId="0" applyFont="1" applyFill="1" applyBorder="1" applyAlignment="1">
      <alignment horizontal="center" vertical="center" wrapText="1"/>
    </xf>
    <xf numFmtId="0" fontId="14" fillId="5" borderId="2" xfId="0" applyFont="1" applyFill="1" applyBorder="1" applyAlignment="1">
      <alignment horizontal="center" vertical="center"/>
    </xf>
    <xf numFmtId="164" fontId="14" fillId="5" borderId="2" xfId="3" applyFont="1" applyFill="1" applyBorder="1" applyAlignment="1">
      <alignment vertical="center"/>
    </xf>
    <xf numFmtId="0" fontId="14" fillId="5" borderId="2" xfId="0" applyFont="1" applyFill="1" applyBorder="1" applyAlignment="1">
      <alignment vertical="center" wrapText="1"/>
    </xf>
    <xf numFmtId="3" fontId="3" fillId="5" borderId="2" xfId="0" applyNumberFormat="1" applyFont="1" applyFill="1" applyBorder="1" applyAlignment="1">
      <alignment horizontal="center" vertical="top" wrapText="1"/>
    </xf>
    <xf numFmtId="3" fontId="3" fillId="5" borderId="2" xfId="0" applyNumberFormat="1" applyFont="1" applyFill="1" applyBorder="1" applyAlignment="1">
      <alignment horizontal="center" vertical="top"/>
    </xf>
    <xf numFmtId="0" fontId="3" fillId="5" borderId="2" xfId="0" applyFont="1" applyFill="1" applyBorder="1" applyAlignment="1">
      <alignment vertical="top" wrapText="1"/>
    </xf>
    <xf numFmtId="3" fontId="3" fillId="5" borderId="14" xfId="0" applyNumberFormat="1" applyFont="1" applyFill="1" applyBorder="1" applyAlignment="1">
      <alignment horizontal="center" vertical="top" wrapText="1"/>
    </xf>
    <xf numFmtId="0" fontId="12" fillId="11" borderId="2" xfId="2" applyFont="1" applyFill="1" applyBorder="1" applyAlignment="1">
      <alignment horizontal="left" vertical="center" wrapText="1"/>
    </xf>
    <xf numFmtId="0" fontId="3" fillId="11" borderId="2" xfId="2" applyFont="1" applyFill="1" applyBorder="1" applyAlignment="1">
      <alignment horizontal="left" vertical="center" wrapText="1"/>
    </xf>
    <xf numFmtId="0" fontId="3" fillId="3" borderId="2" xfId="0" applyFont="1" applyFill="1" applyBorder="1" applyAlignment="1">
      <alignment horizontal="left" vertical="center" wrapText="1"/>
    </xf>
    <xf numFmtId="0" fontId="0" fillId="3" borderId="2" xfId="0" applyFill="1" applyBorder="1" applyAlignment="1">
      <alignment horizontal="left" wrapText="1"/>
    </xf>
    <xf numFmtId="0" fontId="3" fillId="5" borderId="2" xfId="0" applyFont="1" applyFill="1" applyBorder="1" applyAlignment="1">
      <alignment vertical="center"/>
    </xf>
    <xf numFmtId="0" fontId="16" fillId="5" borderId="2" xfId="0" applyFont="1" applyFill="1" applyBorder="1" applyAlignment="1">
      <alignment vertical="center" wrapText="1"/>
    </xf>
    <xf numFmtId="0" fontId="3" fillId="5" borderId="1" xfId="0" applyFont="1" applyFill="1" applyBorder="1" applyAlignment="1">
      <alignment horizontal="left" vertical="top" wrapText="1"/>
    </xf>
    <xf numFmtId="0" fontId="3" fillId="5" borderId="19" xfId="0" applyFont="1" applyFill="1" applyBorder="1" applyAlignment="1">
      <alignment vertical="top" wrapText="1"/>
    </xf>
    <xf numFmtId="0" fontId="0" fillId="5" borderId="2" xfId="0" applyFill="1" applyBorder="1" applyAlignment="1">
      <alignment horizontal="center" vertical="top"/>
    </xf>
    <xf numFmtId="0" fontId="0" fillId="0" borderId="0" xfId="0" applyAlignment="1">
      <alignment horizontal="center" wrapText="1"/>
    </xf>
    <xf numFmtId="0" fontId="9" fillId="0" borderId="0" xfId="0" applyFont="1" applyAlignment="1">
      <alignment horizontal="center"/>
    </xf>
    <xf numFmtId="0" fontId="13" fillId="0" borderId="0" xfId="0" applyFont="1" applyAlignment="1">
      <alignment horizontal="center"/>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7" fillId="0" borderId="15" xfId="0" applyFont="1" applyBorder="1" applyAlignment="1">
      <alignmen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0" xfId="0" applyFont="1" applyAlignment="1">
      <alignment vertical="center" wrapText="1"/>
    </xf>
    <xf numFmtId="0" fontId="7" fillId="0" borderId="7" xfId="0" applyFont="1" applyBorder="1" applyAlignment="1">
      <alignment vertical="center" wrapText="1"/>
    </xf>
    <xf numFmtId="0" fontId="8"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4" fillId="3" borderId="2" xfId="0" applyFont="1" applyFill="1" applyBorder="1" applyAlignment="1">
      <alignment horizontal="center"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3" fillId="5" borderId="8"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8" xfId="0" applyFont="1" applyFill="1" applyBorder="1" applyAlignment="1">
      <alignment horizontal="left" vertical="center" wrapText="1"/>
    </xf>
    <xf numFmtId="0" fontId="3" fillId="5" borderId="20" xfId="0" applyFont="1" applyFill="1" applyBorder="1" applyAlignment="1">
      <alignment horizontal="left" vertical="center" wrapText="1"/>
    </xf>
    <xf numFmtId="0" fontId="3" fillId="5" borderId="1" xfId="0" applyFont="1" applyFill="1" applyBorder="1" applyAlignment="1">
      <alignment horizontal="left" vertical="center" wrapText="1"/>
    </xf>
    <xf numFmtId="0" fontId="4" fillId="10" borderId="6" xfId="0" applyFont="1" applyFill="1" applyBorder="1" applyAlignment="1">
      <alignment horizontal="center" vertical="top" wrapText="1"/>
    </xf>
    <xf numFmtId="0" fontId="4" fillId="10" borderId="0" xfId="0" applyFont="1" applyFill="1" applyAlignment="1">
      <alignment horizontal="center" vertical="top" wrapText="1"/>
    </xf>
    <xf numFmtId="0" fontId="4" fillId="10" borderId="7" xfId="0" applyFont="1" applyFill="1" applyBorder="1" applyAlignment="1">
      <alignment horizontal="center" vertical="top" wrapText="1"/>
    </xf>
    <xf numFmtId="0" fontId="7" fillId="3" borderId="14" xfId="0" applyFont="1" applyFill="1" applyBorder="1" applyAlignment="1">
      <alignment horizontal="center" vertical="center" wrapText="1"/>
    </xf>
    <xf numFmtId="0" fontId="4" fillId="3" borderId="2" xfId="0" applyFont="1" applyFill="1" applyBorder="1" applyAlignment="1">
      <alignment horizontal="center" vertical="top" wrapText="1"/>
    </xf>
    <xf numFmtId="0" fontId="4" fillId="3" borderId="8"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1"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0" fillId="3" borderId="2" xfId="0" applyFill="1" applyBorder="1" applyAlignment="1">
      <alignment horizontal="left" vertical="top" wrapText="1"/>
    </xf>
    <xf numFmtId="0" fontId="14" fillId="5" borderId="8"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3" fillId="0" borderId="2" xfId="0" applyFont="1" applyBorder="1" applyAlignment="1">
      <alignment horizontal="left" vertical="center" wrapText="1"/>
    </xf>
    <xf numFmtId="0" fontId="10" fillId="3" borderId="13" xfId="0" applyFont="1" applyFill="1" applyBorder="1" applyAlignment="1">
      <alignment horizontal="center" wrapText="1"/>
    </xf>
    <xf numFmtId="0" fontId="10" fillId="0" borderId="9" xfId="0" applyFont="1" applyBorder="1" applyAlignment="1">
      <alignment horizontal="center"/>
    </xf>
    <xf numFmtId="0" fontId="2" fillId="0" borderId="0" xfId="0" applyFont="1" applyAlignment="1">
      <alignment horizontal="center"/>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9" fillId="4" borderId="12" xfId="0" applyFont="1" applyFill="1" applyBorder="1" applyAlignment="1">
      <alignment horizontal="center"/>
    </xf>
  </cellXfs>
  <cellStyles count="4">
    <cellStyle name="Millares" xfId="3" builtinId="3"/>
    <cellStyle name="Millares 2" xfId="1" xr:uid="{00000000-0005-0000-0000-000001000000}"/>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652780</xdr:colOff>
      <xdr:row>0</xdr:row>
      <xdr:rowOff>38100</xdr:rowOff>
    </xdr:from>
    <xdr:to>
      <xdr:col>8</xdr:col>
      <xdr:colOff>860425</xdr:colOff>
      <xdr:row>0</xdr:row>
      <xdr:rowOff>915670</xdr:rowOff>
    </xdr:to>
    <xdr:pic>
      <xdr:nvPicPr>
        <xdr:cNvPr id="2" name="Imagen 1" descr="Escudo de República Dominicana">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505" y="38100"/>
          <a:ext cx="941070" cy="877570"/>
        </a:xfrm>
        <a:prstGeom prst="rect">
          <a:avLst/>
        </a:prstGeom>
        <a:noFill/>
        <a:ln>
          <a:noFill/>
        </a:ln>
      </xdr:spPr>
    </xdr:pic>
    <xdr:clientData/>
  </xdr:twoCellAnchor>
  <xdr:twoCellAnchor editAs="oneCell">
    <xdr:from>
      <xdr:col>10</xdr:col>
      <xdr:colOff>152400</xdr:colOff>
      <xdr:row>0</xdr:row>
      <xdr:rowOff>269875</xdr:rowOff>
    </xdr:from>
    <xdr:to>
      <xdr:col>11</xdr:col>
      <xdr:colOff>498475</xdr:colOff>
      <xdr:row>0</xdr:row>
      <xdr:rowOff>911225</xdr:rowOff>
    </xdr:to>
    <xdr:pic>
      <xdr:nvPicPr>
        <xdr:cNvPr id="3" name="Imagen 2" descr="C:\Users\carmen lidia\Desktop\rosayddel\logo digega.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82125" y="269875"/>
          <a:ext cx="1108075" cy="641350"/>
        </a:xfrm>
        <a:prstGeom prst="rect">
          <a:avLst/>
        </a:prstGeom>
        <a:noFill/>
        <a:ln>
          <a:noFill/>
        </a:ln>
      </xdr:spPr>
    </xdr:pic>
    <xdr:clientData/>
  </xdr:twoCellAnchor>
  <xdr:twoCellAnchor editAs="oneCell">
    <xdr:from>
      <xdr:col>5</xdr:col>
      <xdr:colOff>9525</xdr:colOff>
      <xdr:row>0</xdr:row>
      <xdr:rowOff>95250</xdr:rowOff>
    </xdr:from>
    <xdr:to>
      <xdr:col>6</xdr:col>
      <xdr:colOff>177800</xdr:colOff>
      <xdr:row>1</xdr:row>
      <xdr:rowOff>1270</xdr:rowOff>
    </xdr:to>
    <xdr:pic>
      <xdr:nvPicPr>
        <xdr:cNvPr id="4" name="Imagen 3" descr="C:\Users\Relaciones Publicas\Desktop\rosayddel\6 logos\logo-agricultura.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rcRect/>
        <a:stretch>
          <a:fillRect/>
        </a:stretch>
      </xdr:blipFill>
      <xdr:spPr bwMode="auto">
        <a:xfrm>
          <a:off x="5086350" y="95250"/>
          <a:ext cx="968375" cy="98234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666750</xdr:colOff>
      <xdr:row>16</xdr:row>
      <xdr:rowOff>0</xdr:rowOff>
    </xdr:from>
    <xdr:to>
      <xdr:col>0</xdr:col>
      <xdr:colOff>742950</xdr:colOff>
      <xdr:row>16</xdr:row>
      <xdr:rowOff>381000</xdr:rowOff>
    </xdr:to>
    <xdr:sp macro="" textlink="">
      <xdr:nvSpPr>
        <xdr:cNvPr id="91601" name="Text Box 15">
          <a:extLst>
            <a:ext uri="{FF2B5EF4-FFF2-40B4-BE49-F238E27FC236}">
              <a16:creationId xmlns:a16="http://schemas.microsoft.com/office/drawing/2014/main" id="{00000000-0008-0000-0100-0000D165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02" name="Text Box 16">
          <a:extLst>
            <a:ext uri="{FF2B5EF4-FFF2-40B4-BE49-F238E27FC236}">
              <a16:creationId xmlns:a16="http://schemas.microsoft.com/office/drawing/2014/main" id="{00000000-0008-0000-0100-0000D265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03" name="Text Box 17">
          <a:extLst>
            <a:ext uri="{FF2B5EF4-FFF2-40B4-BE49-F238E27FC236}">
              <a16:creationId xmlns:a16="http://schemas.microsoft.com/office/drawing/2014/main" id="{00000000-0008-0000-0100-0000D365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04" name="Text Box 18">
          <a:extLst>
            <a:ext uri="{FF2B5EF4-FFF2-40B4-BE49-F238E27FC236}">
              <a16:creationId xmlns:a16="http://schemas.microsoft.com/office/drawing/2014/main" id="{00000000-0008-0000-0100-0000D465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605" name="Text Box 19">
          <a:extLst>
            <a:ext uri="{FF2B5EF4-FFF2-40B4-BE49-F238E27FC236}">
              <a16:creationId xmlns:a16="http://schemas.microsoft.com/office/drawing/2014/main" id="{00000000-0008-0000-0100-0000D565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606" name="Text Box 20">
          <a:extLst>
            <a:ext uri="{FF2B5EF4-FFF2-40B4-BE49-F238E27FC236}">
              <a16:creationId xmlns:a16="http://schemas.microsoft.com/office/drawing/2014/main" id="{00000000-0008-0000-0100-0000D665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07" name="Text Box 21">
          <a:extLst>
            <a:ext uri="{FF2B5EF4-FFF2-40B4-BE49-F238E27FC236}">
              <a16:creationId xmlns:a16="http://schemas.microsoft.com/office/drawing/2014/main" id="{00000000-0008-0000-0100-0000D765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08" name="Text Box 22">
          <a:extLst>
            <a:ext uri="{FF2B5EF4-FFF2-40B4-BE49-F238E27FC236}">
              <a16:creationId xmlns:a16="http://schemas.microsoft.com/office/drawing/2014/main" id="{00000000-0008-0000-0100-0000D865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09" name="Text Box 23">
          <a:extLst>
            <a:ext uri="{FF2B5EF4-FFF2-40B4-BE49-F238E27FC236}">
              <a16:creationId xmlns:a16="http://schemas.microsoft.com/office/drawing/2014/main" id="{00000000-0008-0000-0100-0000D965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10" name="Text Box 24">
          <a:extLst>
            <a:ext uri="{FF2B5EF4-FFF2-40B4-BE49-F238E27FC236}">
              <a16:creationId xmlns:a16="http://schemas.microsoft.com/office/drawing/2014/main" id="{00000000-0008-0000-0100-0000DA65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611" name="Text Box 25">
          <a:extLst>
            <a:ext uri="{FF2B5EF4-FFF2-40B4-BE49-F238E27FC236}">
              <a16:creationId xmlns:a16="http://schemas.microsoft.com/office/drawing/2014/main" id="{00000000-0008-0000-0100-0000DB65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612" name="Text Box 26">
          <a:extLst>
            <a:ext uri="{FF2B5EF4-FFF2-40B4-BE49-F238E27FC236}">
              <a16:creationId xmlns:a16="http://schemas.microsoft.com/office/drawing/2014/main" id="{00000000-0008-0000-0100-0000DC65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13" name="Text Box 27">
          <a:extLst>
            <a:ext uri="{FF2B5EF4-FFF2-40B4-BE49-F238E27FC236}">
              <a16:creationId xmlns:a16="http://schemas.microsoft.com/office/drawing/2014/main" id="{00000000-0008-0000-0100-0000DD65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14" name="Text Box 28">
          <a:extLst>
            <a:ext uri="{FF2B5EF4-FFF2-40B4-BE49-F238E27FC236}">
              <a16:creationId xmlns:a16="http://schemas.microsoft.com/office/drawing/2014/main" id="{00000000-0008-0000-0100-0000DE65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15" name="Text Box 29">
          <a:extLst>
            <a:ext uri="{FF2B5EF4-FFF2-40B4-BE49-F238E27FC236}">
              <a16:creationId xmlns:a16="http://schemas.microsoft.com/office/drawing/2014/main" id="{00000000-0008-0000-0100-0000DF65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16" name="Text Box 30">
          <a:extLst>
            <a:ext uri="{FF2B5EF4-FFF2-40B4-BE49-F238E27FC236}">
              <a16:creationId xmlns:a16="http://schemas.microsoft.com/office/drawing/2014/main" id="{00000000-0008-0000-0100-0000E065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617" name="Text Box 31">
          <a:extLst>
            <a:ext uri="{FF2B5EF4-FFF2-40B4-BE49-F238E27FC236}">
              <a16:creationId xmlns:a16="http://schemas.microsoft.com/office/drawing/2014/main" id="{00000000-0008-0000-0100-0000E165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618" name="Text Box 32">
          <a:extLst>
            <a:ext uri="{FF2B5EF4-FFF2-40B4-BE49-F238E27FC236}">
              <a16:creationId xmlns:a16="http://schemas.microsoft.com/office/drawing/2014/main" id="{00000000-0008-0000-0100-0000E265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19" name="Text Box 33">
          <a:extLst>
            <a:ext uri="{FF2B5EF4-FFF2-40B4-BE49-F238E27FC236}">
              <a16:creationId xmlns:a16="http://schemas.microsoft.com/office/drawing/2014/main" id="{00000000-0008-0000-0100-0000E365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20" name="Text Box 34">
          <a:extLst>
            <a:ext uri="{FF2B5EF4-FFF2-40B4-BE49-F238E27FC236}">
              <a16:creationId xmlns:a16="http://schemas.microsoft.com/office/drawing/2014/main" id="{00000000-0008-0000-0100-0000E465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21" name="Text Box 35">
          <a:extLst>
            <a:ext uri="{FF2B5EF4-FFF2-40B4-BE49-F238E27FC236}">
              <a16:creationId xmlns:a16="http://schemas.microsoft.com/office/drawing/2014/main" id="{00000000-0008-0000-0100-0000E565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22" name="Text Box 36">
          <a:extLst>
            <a:ext uri="{FF2B5EF4-FFF2-40B4-BE49-F238E27FC236}">
              <a16:creationId xmlns:a16="http://schemas.microsoft.com/office/drawing/2014/main" id="{00000000-0008-0000-0100-0000E665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623" name="Text Box 37">
          <a:extLst>
            <a:ext uri="{FF2B5EF4-FFF2-40B4-BE49-F238E27FC236}">
              <a16:creationId xmlns:a16="http://schemas.microsoft.com/office/drawing/2014/main" id="{00000000-0008-0000-0100-0000E765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624" name="Text Box 38">
          <a:extLst>
            <a:ext uri="{FF2B5EF4-FFF2-40B4-BE49-F238E27FC236}">
              <a16:creationId xmlns:a16="http://schemas.microsoft.com/office/drawing/2014/main" id="{00000000-0008-0000-0100-0000E865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625" name="Text Box 51">
          <a:extLst>
            <a:ext uri="{FF2B5EF4-FFF2-40B4-BE49-F238E27FC236}">
              <a16:creationId xmlns:a16="http://schemas.microsoft.com/office/drawing/2014/main" id="{00000000-0008-0000-0100-0000E965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626" name="Text Box 52">
          <a:extLst>
            <a:ext uri="{FF2B5EF4-FFF2-40B4-BE49-F238E27FC236}">
              <a16:creationId xmlns:a16="http://schemas.microsoft.com/office/drawing/2014/main" id="{00000000-0008-0000-0100-0000EA65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627" name="Text Box 53">
          <a:extLst>
            <a:ext uri="{FF2B5EF4-FFF2-40B4-BE49-F238E27FC236}">
              <a16:creationId xmlns:a16="http://schemas.microsoft.com/office/drawing/2014/main" id="{00000000-0008-0000-0100-0000EB65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628" name="Text Box 54">
          <a:extLst>
            <a:ext uri="{FF2B5EF4-FFF2-40B4-BE49-F238E27FC236}">
              <a16:creationId xmlns:a16="http://schemas.microsoft.com/office/drawing/2014/main" id="{00000000-0008-0000-0100-0000EC65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1629" name="Text Box 55">
          <a:extLst>
            <a:ext uri="{FF2B5EF4-FFF2-40B4-BE49-F238E27FC236}">
              <a16:creationId xmlns:a16="http://schemas.microsoft.com/office/drawing/2014/main" id="{00000000-0008-0000-0100-0000ED650100}"/>
            </a:ext>
          </a:extLst>
        </xdr:cNvPr>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1630" name="Text Box 56">
          <a:extLst>
            <a:ext uri="{FF2B5EF4-FFF2-40B4-BE49-F238E27FC236}">
              <a16:creationId xmlns:a16="http://schemas.microsoft.com/office/drawing/2014/main" id="{00000000-0008-0000-0100-0000EE650100}"/>
            </a:ext>
          </a:extLst>
        </xdr:cNvPr>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631" name="Text Box 57">
          <a:extLst>
            <a:ext uri="{FF2B5EF4-FFF2-40B4-BE49-F238E27FC236}">
              <a16:creationId xmlns:a16="http://schemas.microsoft.com/office/drawing/2014/main" id="{00000000-0008-0000-0100-0000EF65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632" name="Text Box 58">
          <a:extLst>
            <a:ext uri="{FF2B5EF4-FFF2-40B4-BE49-F238E27FC236}">
              <a16:creationId xmlns:a16="http://schemas.microsoft.com/office/drawing/2014/main" id="{00000000-0008-0000-0100-0000F065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633" name="Text Box 59">
          <a:extLst>
            <a:ext uri="{FF2B5EF4-FFF2-40B4-BE49-F238E27FC236}">
              <a16:creationId xmlns:a16="http://schemas.microsoft.com/office/drawing/2014/main" id="{00000000-0008-0000-0100-0000F165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634" name="Text Box 60">
          <a:extLst>
            <a:ext uri="{FF2B5EF4-FFF2-40B4-BE49-F238E27FC236}">
              <a16:creationId xmlns:a16="http://schemas.microsoft.com/office/drawing/2014/main" id="{00000000-0008-0000-0100-0000F265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1635" name="Text Box 61">
          <a:extLst>
            <a:ext uri="{FF2B5EF4-FFF2-40B4-BE49-F238E27FC236}">
              <a16:creationId xmlns:a16="http://schemas.microsoft.com/office/drawing/2014/main" id="{00000000-0008-0000-0100-0000F3650100}"/>
            </a:ext>
          </a:extLst>
        </xdr:cNvPr>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1636" name="Text Box 62">
          <a:extLst>
            <a:ext uri="{FF2B5EF4-FFF2-40B4-BE49-F238E27FC236}">
              <a16:creationId xmlns:a16="http://schemas.microsoft.com/office/drawing/2014/main" id="{00000000-0008-0000-0100-0000F4650100}"/>
            </a:ext>
          </a:extLst>
        </xdr:cNvPr>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637" name="Text Box 65">
          <a:extLst>
            <a:ext uri="{FF2B5EF4-FFF2-40B4-BE49-F238E27FC236}">
              <a16:creationId xmlns:a16="http://schemas.microsoft.com/office/drawing/2014/main" id="{00000000-0008-0000-0100-0000F565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638" name="Text Box 66">
          <a:extLst>
            <a:ext uri="{FF2B5EF4-FFF2-40B4-BE49-F238E27FC236}">
              <a16:creationId xmlns:a16="http://schemas.microsoft.com/office/drawing/2014/main" id="{00000000-0008-0000-0100-0000F665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639" name="Text Box 67">
          <a:extLst>
            <a:ext uri="{FF2B5EF4-FFF2-40B4-BE49-F238E27FC236}">
              <a16:creationId xmlns:a16="http://schemas.microsoft.com/office/drawing/2014/main" id="{00000000-0008-0000-0100-0000F765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640" name="Text Box 68">
          <a:extLst>
            <a:ext uri="{FF2B5EF4-FFF2-40B4-BE49-F238E27FC236}">
              <a16:creationId xmlns:a16="http://schemas.microsoft.com/office/drawing/2014/main" id="{00000000-0008-0000-0100-0000F865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1641" name="Text Box 69">
          <a:extLst>
            <a:ext uri="{FF2B5EF4-FFF2-40B4-BE49-F238E27FC236}">
              <a16:creationId xmlns:a16="http://schemas.microsoft.com/office/drawing/2014/main" id="{00000000-0008-0000-0100-0000F9650100}"/>
            </a:ext>
          </a:extLst>
        </xdr:cNvPr>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1642" name="Text Box 70">
          <a:extLst>
            <a:ext uri="{FF2B5EF4-FFF2-40B4-BE49-F238E27FC236}">
              <a16:creationId xmlns:a16="http://schemas.microsoft.com/office/drawing/2014/main" id="{00000000-0008-0000-0100-0000FA650100}"/>
            </a:ext>
          </a:extLst>
        </xdr:cNvPr>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643" name="Text Box 71">
          <a:extLst>
            <a:ext uri="{FF2B5EF4-FFF2-40B4-BE49-F238E27FC236}">
              <a16:creationId xmlns:a16="http://schemas.microsoft.com/office/drawing/2014/main" id="{00000000-0008-0000-0100-0000FB65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644" name="Text Box 72">
          <a:extLst>
            <a:ext uri="{FF2B5EF4-FFF2-40B4-BE49-F238E27FC236}">
              <a16:creationId xmlns:a16="http://schemas.microsoft.com/office/drawing/2014/main" id="{00000000-0008-0000-0100-0000FC65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645" name="Text Box 73">
          <a:extLst>
            <a:ext uri="{FF2B5EF4-FFF2-40B4-BE49-F238E27FC236}">
              <a16:creationId xmlns:a16="http://schemas.microsoft.com/office/drawing/2014/main" id="{00000000-0008-0000-0100-0000FD65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646" name="Text Box 74">
          <a:extLst>
            <a:ext uri="{FF2B5EF4-FFF2-40B4-BE49-F238E27FC236}">
              <a16:creationId xmlns:a16="http://schemas.microsoft.com/office/drawing/2014/main" id="{00000000-0008-0000-0100-0000FE65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1647" name="Text Box 75">
          <a:extLst>
            <a:ext uri="{FF2B5EF4-FFF2-40B4-BE49-F238E27FC236}">
              <a16:creationId xmlns:a16="http://schemas.microsoft.com/office/drawing/2014/main" id="{00000000-0008-0000-0100-0000FF650100}"/>
            </a:ext>
          </a:extLst>
        </xdr:cNvPr>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1648" name="Text Box 76">
          <a:extLst>
            <a:ext uri="{FF2B5EF4-FFF2-40B4-BE49-F238E27FC236}">
              <a16:creationId xmlns:a16="http://schemas.microsoft.com/office/drawing/2014/main" id="{00000000-0008-0000-0100-000000660100}"/>
            </a:ext>
          </a:extLst>
        </xdr:cNvPr>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49" name="Text Box 83">
          <a:extLst>
            <a:ext uri="{FF2B5EF4-FFF2-40B4-BE49-F238E27FC236}">
              <a16:creationId xmlns:a16="http://schemas.microsoft.com/office/drawing/2014/main" id="{00000000-0008-0000-0100-000001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50" name="Text Box 84">
          <a:extLst>
            <a:ext uri="{FF2B5EF4-FFF2-40B4-BE49-F238E27FC236}">
              <a16:creationId xmlns:a16="http://schemas.microsoft.com/office/drawing/2014/main" id="{00000000-0008-0000-0100-000002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51" name="Text Box 85">
          <a:extLst>
            <a:ext uri="{FF2B5EF4-FFF2-40B4-BE49-F238E27FC236}">
              <a16:creationId xmlns:a16="http://schemas.microsoft.com/office/drawing/2014/main" id="{00000000-0008-0000-0100-000003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52" name="Text Box 86">
          <a:extLst>
            <a:ext uri="{FF2B5EF4-FFF2-40B4-BE49-F238E27FC236}">
              <a16:creationId xmlns:a16="http://schemas.microsoft.com/office/drawing/2014/main" id="{00000000-0008-0000-0100-000004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653" name="Text Box 87">
          <a:extLst>
            <a:ext uri="{FF2B5EF4-FFF2-40B4-BE49-F238E27FC236}">
              <a16:creationId xmlns:a16="http://schemas.microsoft.com/office/drawing/2014/main" id="{00000000-0008-0000-0100-00000566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654" name="Text Box 88">
          <a:extLst>
            <a:ext uri="{FF2B5EF4-FFF2-40B4-BE49-F238E27FC236}">
              <a16:creationId xmlns:a16="http://schemas.microsoft.com/office/drawing/2014/main" id="{00000000-0008-0000-0100-00000666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55" name="Text Box 89">
          <a:extLst>
            <a:ext uri="{FF2B5EF4-FFF2-40B4-BE49-F238E27FC236}">
              <a16:creationId xmlns:a16="http://schemas.microsoft.com/office/drawing/2014/main" id="{00000000-0008-0000-0100-000007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56" name="Text Box 90">
          <a:extLst>
            <a:ext uri="{FF2B5EF4-FFF2-40B4-BE49-F238E27FC236}">
              <a16:creationId xmlns:a16="http://schemas.microsoft.com/office/drawing/2014/main" id="{00000000-0008-0000-0100-000008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57" name="Text Box 91">
          <a:extLst>
            <a:ext uri="{FF2B5EF4-FFF2-40B4-BE49-F238E27FC236}">
              <a16:creationId xmlns:a16="http://schemas.microsoft.com/office/drawing/2014/main" id="{00000000-0008-0000-0100-000009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58" name="Text Box 92">
          <a:extLst>
            <a:ext uri="{FF2B5EF4-FFF2-40B4-BE49-F238E27FC236}">
              <a16:creationId xmlns:a16="http://schemas.microsoft.com/office/drawing/2014/main" id="{00000000-0008-0000-0100-00000A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659" name="Text Box 93">
          <a:extLst>
            <a:ext uri="{FF2B5EF4-FFF2-40B4-BE49-F238E27FC236}">
              <a16:creationId xmlns:a16="http://schemas.microsoft.com/office/drawing/2014/main" id="{00000000-0008-0000-0100-00000B66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660" name="Text Box 94">
          <a:extLst>
            <a:ext uri="{FF2B5EF4-FFF2-40B4-BE49-F238E27FC236}">
              <a16:creationId xmlns:a16="http://schemas.microsoft.com/office/drawing/2014/main" id="{00000000-0008-0000-0100-00000C66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61" name="Text Box 95">
          <a:extLst>
            <a:ext uri="{FF2B5EF4-FFF2-40B4-BE49-F238E27FC236}">
              <a16:creationId xmlns:a16="http://schemas.microsoft.com/office/drawing/2014/main" id="{00000000-0008-0000-0100-00000D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62" name="Text Box 96">
          <a:extLst>
            <a:ext uri="{FF2B5EF4-FFF2-40B4-BE49-F238E27FC236}">
              <a16:creationId xmlns:a16="http://schemas.microsoft.com/office/drawing/2014/main" id="{00000000-0008-0000-0100-00000E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63" name="Text Box 97">
          <a:extLst>
            <a:ext uri="{FF2B5EF4-FFF2-40B4-BE49-F238E27FC236}">
              <a16:creationId xmlns:a16="http://schemas.microsoft.com/office/drawing/2014/main" id="{00000000-0008-0000-0100-00000F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64" name="Text Box 98">
          <a:extLst>
            <a:ext uri="{FF2B5EF4-FFF2-40B4-BE49-F238E27FC236}">
              <a16:creationId xmlns:a16="http://schemas.microsoft.com/office/drawing/2014/main" id="{00000000-0008-0000-0100-000010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665" name="Text Box 99">
          <a:extLst>
            <a:ext uri="{FF2B5EF4-FFF2-40B4-BE49-F238E27FC236}">
              <a16:creationId xmlns:a16="http://schemas.microsoft.com/office/drawing/2014/main" id="{00000000-0008-0000-0100-00001166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666" name="Text Box 100">
          <a:extLst>
            <a:ext uri="{FF2B5EF4-FFF2-40B4-BE49-F238E27FC236}">
              <a16:creationId xmlns:a16="http://schemas.microsoft.com/office/drawing/2014/main" id="{00000000-0008-0000-0100-00001266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67" name="Text Box 101">
          <a:extLst>
            <a:ext uri="{FF2B5EF4-FFF2-40B4-BE49-F238E27FC236}">
              <a16:creationId xmlns:a16="http://schemas.microsoft.com/office/drawing/2014/main" id="{00000000-0008-0000-0100-000013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68" name="Text Box 102">
          <a:extLst>
            <a:ext uri="{FF2B5EF4-FFF2-40B4-BE49-F238E27FC236}">
              <a16:creationId xmlns:a16="http://schemas.microsoft.com/office/drawing/2014/main" id="{00000000-0008-0000-0100-000014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69" name="Text Box 103">
          <a:extLst>
            <a:ext uri="{FF2B5EF4-FFF2-40B4-BE49-F238E27FC236}">
              <a16:creationId xmlns:a16="http://schemas.microsoft.com/office/drawing/2014/main" id="{00000000-0008-0000-0100-000015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70" name="Text Box 104">
          <a:extLst>
            <a:ext uri="{FF2B5EF4-FFF2-40B4-BE49-F238E27FC236}">
              <a16:creationId xmlns:a16="http://schemas.microsoft.com/office/drawing/2014/main" id="{00000000-0008-0000-0100-000016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671" name="Text Box 105">
          <a:extLst>
            <a:ext uri="{FF2B5EF4-FFF2-40B4-BE49-F238E27FC236}">
              <a16:creationId xmlns:a16="http://schemas.microsoft.com/office/drawing/2014/main" id="{00000000-0008-0000-0100-00001766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672" name="Text Box 106">
          <a:extLst>
            <a:ext uri="{FF2B5EF4-FFF2-40B4-BE49-F238E27FC236}">
              <a16:creationId xmlns:a16="http://schemas.microsoft.com/office/drawing/2014/main" id="{00000000-0008-0000-0100-00001866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73" name="Text Box 119">
          <a:extLst>
            <a:ext uri="{FF2B5EF4-FFF2-40B4-BE49-F238E27FC236}">
              <a16:creationId xmlns:a16="http://schemas.microsoft.com/office/drawing/2014/main" id="{00000000-0008-0000-0100-000019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74" name="Text Box 120">
          <a:extLst>
            <a:ext uri="{FF2B5EF4-FFF2-40B4-BE49-F238E27FC236}">
              <a16:creationId xmlns:a16="http://schemas.microsoft.com/office/drawing/2014/main" id="{00000000-0008-0000-0100-00001A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75" name="Text Box 121">
          <a:extLst>
            <a:ext uri="{FF2B5EF4-FFF2-40B4-BE49-F238E27FC236}">
              <a16:creationId xmlns:a16="http://schemas.microsoft.com/office/drawing/2014/main" id="{00000000-0008-0000-0100-00001B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76" name="Text Box 122">
          <a:extLst>
            <a:ext uri="{FF2B5EF4-FFF2-40B4-BE49-F238E27FC236}">
              <a16:creationId xmlns:a16="http://schemas.microsoft.com/office/drawing/2014/main" id="{00000000-0008-0000-0100-00001C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77" name="Text Box 123">
          <a:extLst>
            <a:ext uri="{FF2B5EF4-FFF2-40B4-BE49-F238E27FC236}">
              <a16:creationId xmlns:a16="http://schemas.microsoft.com/office/drawing/2014/main" id="{00000000-0008-0000-0100-00001D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78" name="Text Box 124">
          <a:extLst>
            <a:ext uri="{FF2B5EF4-FFF2-40B4-BE49-F238E27FC236}">
              <a16:creationId xmlns:a16="http://schemas.microsoft.com/office/drawing/2014/main" id="{00000000-0008-0000-0100-00001E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79" name="Text Box 125">
          <a:extLst>
            <a:ext uri="{FF2B5EF4-FFF2-40B4-BE49-F238E27FC236}">
              <a16:creationId xmlns:a16="http://schemas.microsoft.com/office/drawing/2014/main" id="{00000000-0008-0000-0100-00001F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80" name="Text Box 126">
          <a:extLst>
            <a:ext uri="{FF2B5EF4-FFF2-40B4-BE49-F238E27FC236}">
              <a16:creationId xmlns:a16="http://schemas.microsoft.com/office/drawing/2014/main" id="{00000000-0008-0000-0100-000020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81" name="Text Box 127">
          <a:extLst>
            <a:ext uri="{FF2B5EF4-FFF2-40B4-BE49-F238E27FC236}">
              <a16:creationId xmlns:a16="http://schemas.microsoft.com/office/drawing/2014/main" id="{00000000-0008-0000-0100-000021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82" name="Text Box 128">
          <a:extLst>
            <a:ext uri="{FF2B5EF4-FFF2-40B4-BE49-F238E27FC236}">
              <a16:creationId xmlns:a16="http://schemas.microsoft.com/office/drawing/2014/main" id="{00000000-0008-0000-0100-000022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83" name="Text Box 129">
          <a:extLst>
            <a:ext uri="{FF2B5EF4-FFF2-40B4-BE49-F238E27FC236}">
              <a16:creationId xmlns:a16="http://schemas.microsoft.com/office/drawing/2014/main" id="{00000000-0008-0000-0100-000023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84" name="Text Box 130">
          <a:extLst>
            <a:ext uri="{FF2B5EF4-FFF2-40B4-BE49-F238E27FC236}">
              <a16:creationId xmlns:a16="http://schemas.microsoft.com/office/drawing/2014/main" id="{00000000-0008-0000-0100-000024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85" name="Text Box 133">
          <a:extLst>
            <a:ext uri="{FF2B5EF4-FFF2-40B4-BE49-F238E27FC236}">
              <a16:creationId xmlns:a16="http://schemas.microsoft.com/office/drawing/2014/main" id="{00000000-0008-0000-0100-000025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86" name="Text Box 134">
          <a:extLst>
            <a:ext uri="{FF2B5EF4-FFF2-40B4-BE49-F238E27FC236}">
              <a16:creationId xmlns:a16="http://schemas.microsoft.com/office/drawing/2014/main" id="{00000000-0008-0000-0100-000026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87" name="Text Box 135">
          <a:extLst>
            <a:ext uri="{FF2B5EF4-FFF2-40B4-BE49-F238E27FC236}">
              <a16:creationId xmlns:a16="http://schemas.microsoft.com/office/drawing/2014/main" id="{00000000-0008-0000-0100-000027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88" name="Text Box 136">
          <a:extLst>
            <a:ext uri="{FF2B5EF4-FFF2-40B4-BE49-F238E27FC236}">
              <a16:creationId xmlns:a16="http://schemas.microsoft.com/office/drawing/2014/main" id="{00000000-0008-0000-0100-000028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89" name="Text Box 137">
          <a:extLst>
            <a:ext uri="{FF2B5EF4-FFF2-40B4-BE49-F238E27FC236}">
              <a16:creationId xmlns:a16="http://schemas.microsoft.com/office/drawing/2014/main" id="{00000000-0008-0000-0100-000029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90" name="Text Box 138">
          <a:extLst>
            <a:ext uri="{FF2B5EF4-FFF2-40B4-BE49-F238E27FC236}">
              <a16:creationId xmlns:a16="http://schemas.microsoft.com/office/drawing/2014/main" id="{00000000-0008-0000-0100-00002A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91" name="Text Box 139">
          <a:extLst>
            <a:ext uri="{FF2B5EF4-FFF2-40B4-BE49-F238E27FC236}">
              <a16:creationId xmlns:a16="http://schemas.microsoft.com/office/drawing/2014/main" id="{00000000-0008-0000-0100-00002B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92" name="Text Box 140">
          <a:extLst>
            <a:ext uri="{FF2B5EF4-FFF2-40B4-BE49-F238E27FC236}">
              <a16:creationId xmlns:a16="http://schemas.microsoft.com/office/drawing/2014/main" id="{00000000-0008-0000-0100-00002C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93" name="Text Box 141">
          <a:extLst>
            <a:ext uri="{FF2B5EF4-FFF2-40B4-BE49-F238E27FC236}">
              <a16:creationId xmlns:a16="http://schemas.microsoft.com/office/drawing/2014/main" id="{00000000-0008-0000-0100-00002D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94" name="Text Box 142">
          <a:extLst>
            <a:ext uri="{FF2B5EF4-FFF2-40B4-BE49-F238E27FC236}">
              <a16:creationId xmlns:a16="http://schemas.microsoft.com/office/drawing/2014/main" id="{00000000-0008-0000-0100-00002E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95" name="Text Box 143">
          <a:extLst>
            <a:ext uri="{FF2B5EF4-FFF2-40B4-BE49-F238E27FC236}">
              <a16:creationId xmlns:a16="http://schemas.microsoft.com/office/drawing/2014/main" id="{00000000-0008-0000-0100-00002F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96" name="Text Box 144">
          <a:extLst>
            <a:ext uri="{FF2B5EF4-FFF2-40B4-BE49-F238E27FC236}">
              <a16:creationId xmlns:a16="http://schemas.microsoft.com/office/drawing/2014/main" id="{00000000-0008-0000-0100-000030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97" name="Text Box 147">
          <a:extLst>
            <a:ext uri="{FF2B5EF4-FFF2-40B4-BE49-F238E27FC236}">
              <a16:creationId xmlns:a16="http://schemas.microsoft.com/office/drawing/2014/main" id="{00000000-0008-0000-0100-000031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98" name="Text Box 148">
          <a:extLst>
            <a:ext uri="{FF2B5EF4-FFF2-40B4-BE49-F238E27FC236}">
              <a16:creationId xmlns:a16="http://schemas.microsoft.com/office/drawing/2014/main" id="{00000000-0008-0000-0100-000032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99" name="Text Box 149">
          <a:extLst>
            <a:ext uri="{FF2B5EF4-FFF2-40B4-BE49-F238E27FC236}">
              <a16:creationId xmlns:a16="http://schemas.microsoft.com/office/drawing/2014/main" id="{00000000-0008-0000-0100-000033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00" name="Text Box 150">
          <a:extLst>
            <a:ext uri="{FF2B5EF4-FFF2-40B4-BE49-F238E27FC236}">
              <a16:creationId xmlns:a16="http://schemas.microsoft.com/office/drawing/2014/main" id="{00000000-0008-0000-0100-000034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01" name="Text Box 151">
          <a:extLst>
            <a:ext uri="{FF2B5EF4-FFF2-40B4-BE49-F238E27FC236}">
              <a16:creationId xmlns:a16="http://schemas.microsoft.com/office/drawing/2014/main" id="{00000000-0008-0000-0100-000035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02" name="Text Box 152">
          <a:extLst>
            <a:ext uri="{FF2B5EF4-FFF2-40B4-BE49-F238E27FC236}">
              <a16:creationId xmlns:a16="http://schemas.microsoft.com/office/drawing/2014/main" id="{00000000-0008-0000-0100-000036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03" name="Text Box 153">
          <a:extLst>
            <a:ext uri="{FF2B5EF4-FFF2-40B4-BE49-F238E27FC236}">
              <a16:creationId xmlns:a16="http://schemas.microsoft.com/office/drawing/2014/main" id="{00000000-0008-0000-0100-000037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04" name="Text Box 154">
          <a:extLst>
            <a:ext uri="{FF2B5EF4-FFF2-40B4-BE49-F238E27FC236}">
              <a16:creationId xmlns:a16="http://schemas.microsoft.com/office/drawing/2014/main" id="{00000000-0008-0000-0100-000038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05" name="Text Box 155">
          <a:extLst>
            <a:ext uri="{FF2B5EF4-FFF2-40B4-BE49-F238E27FC236}">
              <a16:creationId xmlns:a16="http://schemas.microsoft.com/office/drawing/2014/main" id="{00000000-0008-0000-0100-000039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06" name="Text Box 156">
          <a:extLst>
            <a:ext uri="{FF2B5EF4-FFF2-40B4-BE49-F238E27FC236}">
              <a16:creationId xmlns:a16="http://schemas.microsoft.com/office/drawing/2014/main" id="{00000000-0008-0000-0100-00003A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07" name="Text Box 157">
          <a:extLst>
            <a:ext uri="{FF2B5EF4-FFF2-40B4-BE49-F238E27FC236}">
              <a16:creationId xmlns:a16="http://schemas.microsoft.com/office/drawing/2014/main" id="{00000000-0008-0000-0100-00003B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08" name="Text Box 158">
          <a:extLst>
            <a:ext uri="{FF2B5EF4-FFF2-40B4-BE49-F238E27FC236}">
              <a16:creationId xmlns:a16="http://schemas.microsoft.com/office/drawing/2014/main" id="{00000000-0008-0000-0100-00003C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09" name="Text Box 161">
          <a:extLst>
            <a:ext uri="{FF2B5EF4-FFF2-40B4-BE49-F238E27FC236}">
              <a16:creationId xmlns:a16="http://schemas.microsoft.com/office/drawing/2014/main" id="{00000000-0008-0000-0100-00003D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10" name="Text Box 162">
          <a:extLst>
            <a:ext uri="{FF2B5EF4-FFF2-40B4-BE49-F238E27FC236}">
              <a16:creationId xmlns:a16="http://schemas.microsoft.com/office/drawing/2014/main" id="{00000000-0008-0000-0100-00003E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11" name="Text Box 163">
          <a:extLst>
            <a:ext uri="{FF2B5EF4-FFF2-40B4-BE49-F238E27FC236}">
              <a16:creationId xmlns:a16="http://schemas.microsoft.com/office/drawing/2014/main" id="{00000000-0008-0000-0100-00003F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12" name="Text Box 164">
          <a:extLst>
            <a:ext uri="{FF2B5EF4-FFF2-40B4-BE49-F238E27FC236}">
              <a16:creationId xmlns:a16="http://schemas.microsoft.com/office/drawing/2014/main" id="{00000000-0008-0000-0100-000040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13" name="Text Box 165">
          <a:extLst>
            <a:ext uri="{FF2B5EF4-FFF2-40B4-BE49-F238E27FC236}">
              <a16:creationId xmlns:a16="http://schemas.microsoft.com/office/drawing/2014/main" id="{00000000-0008-0000-0100-000041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14" name="Text Box 166">
          <a:extLst>
            <a:ext uri="{FF2B5EF4-FFF2-40B4-BE49-F238E27FC236}">
              <a16:creationId xmlns:a16="http://schemas.microsoft.com/office/drawing/2014/main" id="{00000000-0008-0000-0100-000042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15" name="Text Box 167">
          <a:extLst>
            <a:ext uri="{FF2B5EF4-FFF2-40B4-BE49-F238E27FC236}">
              <a16:creationId xmlns:a16="http://schemas.microsoft.com/office/drawing/2014/main" id="{00000000-0008-0000-0100-000043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16" name="Text Box 168">
          <a:extLst>
            <a:ext uri="{FF2B5EF4-FFF2-40B4-BE49-F238E27FC236}">
              <a16:creationId xmlns:a16="http://schemas.microsoft.com/office/drawing/2014/main" id="{00000000-0008-0000-0100-000044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17" name="Text Box 169">
          <a:extLst>
            <a:ext uri="{FF2B5EF4-FFF2-40B4-BE49-F238E27FC236}">
              <a16:creationId xmlns:a16="http://schemas.microsoft.com/office/drawing/2014/main" id="{00000000-0008-0000-0100-000045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18" name="Text Box 170">
          <a:extLst>
            <a:ext uri="{FF2B5EF4-FFF2-40B4-BE49-F238E27FC236}">
              <a16:creationId xmlns:a16="http://schemas.microsoft.com/office/drawing/2014/main" id="{00000000-0008-0000-0100-000046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19" name="Text Box 171">
          <a:extLst>
            <a:ext uri="{FF2B5EF4-FFF2-40B4-BE49-F238E27FC236}">
              <a16:creationId xmlns:a16="http://schemas.microsoft.com/office/drawing/2014/main" id="{00000000-0008-0000-0100-000047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20" name="Text Box 172">
          <a:extLst>
            <a:ext uri="{FF2B5EF4-FFF2-40B4-BE49-F238E27FC236}">
              <a16:creationId xmlns:a16="http://schemas.microsoft.com/office/drawing/2014/main" id="{00000000-0008-0000-0100-000048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21" name="Text Box 203">
          <a:extLst>
            <a:ext uri="{FF2B5EF4-FFF2-40B4-BE49-F238E27FC236}">
              <a16:creationId xmlns:a16="http://schemas.microsoft.com/office/drawing/2014/main" id="{00000000-0008-0000-0100-000049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22" name="Text Box 204">
          <a:extLst>
            <a:ext uri="{FF2B5EF4-FFF2-40B4-BE49-F238E27FC236}">
              <a16:creationId xmlns:a16="http://schemas.microsoft.com/office/drawing/2014/main" id="{00000000-0008-0000-0100-00004A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23" name="Text Box 205">
          <a:extLst>
            <a:ext uri="{FF2B5EF4-FFF2-40B4-BE49-F238E27FC236}">
              <a16:creationId xmlns:a16="http://schemas.microsoft.com/office/drawing/2014/main" id="{00000000-0008-0000-0100-00004B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24" name="Text Box 206">
          <a:extLst>
            <a:ext uri="{FF2B5EF4-FFF2-40B4-BE49-F238E27FC236}">
              <a16:creationId xmlns:a16="http://schemas.microsoft.com/office/drawing/2014/main" id="{00000000-0008-0000-0100-00004C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725" name="Text Box 207">
          <a:extLst>
            <a:ext uri="{FF2B5EF4-FFF2-40B4-BE49-F238E27FC236}">
              <a16:creationId xmlns:a16="http://schemas.microsoft.com/office/drawing/2014/main" id="{00000000-0008-0000-0100-00004D66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726" name="Text Box 208">
          <a:extLst>
            <a:ext uri="{FF2B5EF4-FFF2-40B4-BE49-F238E27FC236}">
              <a16:creationId xmlns:a16="http://schemas.microsoft.com/office/drawing/2014/main" id="{00000000-0008-0000-0100-00004E66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27" name="Text Box 209">
          <a:extLst>
            <a:ext uri="{FF2B5EF4-FFF2-40B4-BE49-F238E27FC236}">
              <a16:creationId xmlns:a16="http://schemas.microsoft.com/office/drawing/2014/main" id="{00000000-0008-0000-0100-00004F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28" name="Text Box 210">
          <a:extLst>
            <a:ext uri="{FF2B5EF4-FFF2-40B4-BE49-F238E27FC236}">
              <a16:creationId xmlns:a16="http://schemas.microsoft.com/office/drawing/2014/main" id="{00000000-0008-0000-0100-000050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29" name="Text Box 211">
          <a:extLst>
            <a:ext uri="{FF2B5EF4-FFF2-40B4-BE49-F238E27FC236}">
              <a16:creationId xmlns:a16="http://schemas.microsoft.com/office/drawing/2014/main" id="{00000000-0008-0000-0100-000051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30" name="Text Box 212">
          <a:extLst>
            <a:ext uri="{FF2B5EF4-FFF2-40B4-BE49-F238E27FC236}">
              <a16:creationId xmlns:a16="http://schemas.microsoft.com/office/drawing/2014/main" id="{00000000-0008-0000-0100-000052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731" name="Text Box 213">
          <a:extLst>
            <a:ext uri="{FF2B5EF4-FFF2-40B4-BE49-F238E27FC236}">
              <a16:creationId xmlns:a16="http://schemas.microsoft.com/office/drawing/2014/main" id="{00000000-0008-0000-0100-00005366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732" name="Text Box 214">
          <a:extLst>
            <a:ext uri="{FF2B5EF4-FFF2-40B4-BE49-F238E27FC236}">
              <a16:creationId xmlns:a16="http://schemas.microsoft.com/office/drawing/2014/main" id="{00000000-0008-0000-0100-00005466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33" name="Text Box 215">
          <a:extLst>
            <a:ext uri="{FF2B5EF4-FFF2-40B4-BE49-F238E27FC236}">
              <a16:creationId xmlns:a16="http://schemas.microsoft.com/office/drawing/2014/main" id="{00000000-0008-0000-0100-000055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34" name="Text Box 216">
          <a:extLst>
            <a:ext uri="{FF2B5EF4-FFF2-40B4-BE49-F238E27FC236}">
              <a16:creationId xmlns:a16="http://schemas.microsoft.com/office/drawing/2014/main" id="{00000000-0008-0000-0100-000056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35" name="Text Box 217">
          <a:extLst>
            <a:ext uri="{FF2B5EF4-FFF2-40B4-BE49-F238E27FC236}">
              <a16:creationId xmlns:a16="http://schemas.microsoft.com/office/drawing/2014/main" id="{00000000-0008-0000-0100-000057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36" name="Text Box 218">
          <a:extLst>
            <a:ext uri="{FF2B5EF4-FFF2-40B4-BE49-F238E27FC236}">
              <a16:creationId xmlns:a16="http://schemas.microsoft.com/office/drawing/2014/main" id="{00000000-0008-0000-0100-000058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737" name="Text Box 219">
          <a:extLst>
            <a:ext uri="{FF2B5EF4-FFF2-40B4-BE49-F238E27FC236}">
              <a16:creationId xmlns:a16="http://schemas.microsoft.com/office/drawing/2014/main" id="{00000000-0008-0000-0100-00005966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738" name="Text Box 220">
          <a:extLst>
            <a:ext uri="{FF2B5EF4-FFF2-40B4-BE49-F238E27FC236}">
              <a16:creationId xmlns:a16="http://schemas.microsoft.com/office/drawing/2014/main" id="{00000000-0008-0000-0100-00005A66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39" name="Text Box 221">
          <a:extLst>
            <a:ext uri="{FF2B5EF4-FFF2-40B4-BE49-F238E27FC236}">
              <a16:creationId xmlns:a16="http://schemas.microsoft.com/office/drawing/2014/main" id="{00000000-0008-0000-0100-00005B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40" name="Text Box 222">
          <a:extLst>
            <a:ext uri="{FF2B5EF4-FFF2-40B4-BE49-F238E27FC236}">
              <a16:creationId xmlns:a16="http://schemas.microsoft.com/office/drawing/2014/main" id="{00000000-0008-0000-0100-00005C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41" name="Text Box 223">
          <a:extLst>
            <a:ext uri="{FF2B5EF4-FFF2-40B4-BE49-F238E27FC236}">
              <a16:creationId xmlns:a16="http://schemas.microsoft.com/office/drawing/2014/main" id="{00000000-0008-0000-0100-00005D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42" name="Text Box 224">
          <a:extLst>
            <a:ext uri="{FF2B5EF4-FFF2-40B4-BE49-F238E27FC236}">
              <a16:creationId xmlns:a16="http://schemas.microsoft.com/office/drawing/2014/main" id="{00000000-0008-0000-0100-00005E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743" name="Text Box 225">
          <a:extLst>
            <a:ext uri="{FF2B5EF4-FFF2-40B4-BE49-F238E27FC236}">
              <a16:creationId xmlns:a16="http://schemas.microsoft.com/office/drawing/2014/main" id="{00000000-0008-0000-0100-00005F66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744" name="Text Box 226">
          <a:extLst>
            <a:ext uri="{FF2B5EF4-FFF2-40B4-BE49-F238E27FC236}">
              <a16:creationId xmlns:a16="http://schemas.microsoft.com/office/drawing/2014/main" id="{00000000-0008-0000-0100-00006066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745" name="Text Box 239">
          <a:extLst>
            <a:ext uri="{FF2B5EF4-FFF2-40B4-BE49-F238E27FC236}">
              <a16:creationId xmlns:a16="http://schemas.microsoft.com/office/drawing/2014/main" id="{00000000-0008-0000-0100-00006166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746" name="Text Box 240">
          <a:extLst>
            <a:ext uri="{FF2B5EF4-FFF2-40B4-BE49-F238E27FC236}">
              <a16:creationId xmlns:a16="http://schemas.microsoft.com/office/drawing/2014/main" id="{00000000-0008-0000-0100-00006266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747" name="Text Box 241">
          <a:extLst>
            <a:ext uri="{FF2B5EF4-FFF2-40B4-BE49-F238E27FC236}">
              <a16:creationId xmlns:a16="http://schemas.microsoft.com/office/drawing/2014/main" id="{00000000-0008-0000-0100-00006366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748" name="Text Box 242">
          <a:extLst>
            <a:ext uri="{FF2B5EF4-FFF2-40B4-BE49-F238E27FC236}">
              <a16:creationId xmlns:a16="http://schemas.microsoft.com/office/drawing/2014/main" id="{00000000-0008-0000-0100-00006466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1749" name="Text Box 243">
          <a:extLst>
            <a:ext uri="{FF2B5EF4-FFF2-40B4-BE49-F238E27FC236}">
              <a16:creationId xmlns:a16="http://schemas.microsoft.com/office/drawing/2014/main" id="{00000000-0008-0000-0100-000065660100}"/>
            </a:ext>
          </a:extLst>
        </xdr:cNvPr>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1750" name="Text Box 244">
          <a:extLst>
            <a:ext uri="{FF2B5EF4-FFF2-40B4-BE49-F238E27FC236}">
              <a16:creationId xmlns:a16="http://schemas.microsoft.com/office/drawing/2014/main" id="{00000000-0008-0000-0100-000066660100}"/>
            </a:ext>
          </a:extLst>
        </xdr:cNvPr>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751" name="Text Box 245">
          <a:extLst>
            <a:ext uri="{FF2B5EF4-FFF2-40B4-BE49-F238E27FC236}">
              <a16:creationId xmlns:a16="http://schemas.microsoft.com/office/drawing/2014/main" id="{00000000-0008-0000-0100-00006766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752" name="Text Box 246">
          <a:extLst>
            <a:ext uri="{FF2B5EF4-FFF2-40B4-BE49-F238E27FC236}">
              <a16:creationId xmlns:a16="http://schemas.microsoft.com/office/drawing/2014/main" id="{00000000-0008-0000-0100-00006866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753" name="Text Box 247">
          <a:extLst>
            <a:ext uri="{FF2B5EF4-FFF2-40B4-BE49-F238E27FC236}">
              <a16:creationId xmlns:a16="http://schemas.microsoft.com/office/drawing/2014/main" id="{00000000-0008-0000-0100-00006966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754" name="Text Box 248">
          <a:extLst>
            <a:ext uri="{FF2B5EF4-FFF2-40B4-BE49-F238E27FC236}">
              <a16:creationId xmlns:a16="http://schemas.microsoft.com/office/drawing/2014/main" id="{00000000-0008-0000-0100-00006A66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1755" name="Text Box 249">
          <a:extLst>
            <a:ext uri="{FF2B5EF4-FFF2-40B4-BE49-F238E27FC236}">
              <a16:creationId xmlns:a16="http://schemas.microsoft.com/office/drawing/2014/main" id="{00000000-0008-0000-0100-00006B660100}"/>
            </a:ext>
          </a:extLst>
        </xdr:cNvPr>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1756" name="Text Box 250">
          <a:extLst>
            <a:ext uri="{FF2B5EF4-FFF2-40B4-BE49-F238E27FC236}">
              <a16:creationId xmlns:a16="http://schemas.microsoft.com/office/drawing/2014/main" id="{00000000-0008-0000-0100-00006C660100}"/>
            </a:ext>
          </a:extLst>
        </xdr:cNvPr>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757" name="Text Box 253">
          <a:extLst>
            <a:ext uri="{FF2B5EF4-FFF2-40B4-BE49-F238E27FC236}">
              <a16:creationId xmlns:a16="http://schemas.microsoft.com/office/drawing/2014/main" id="{00000000-0008-0000-0100-00006D66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758" name="Text Box 254">
          <a:extLst>
            <a:ext uri="{FF2B5EF4-FFF2-40B4-BE49-F238E27FC236}">
              <a16:creationId xmlns:a16="http://schemas.microsoft.com/office/drawing/2014/main" id="{00000000-0008-0000-0100-00006E66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759" name="Text Box 255">
          <a:extLst>
            <a:ext uri="{FF2B5EF4-FFF2-40B4-BE49-F238E27FC236}">
              <a16:creationId xmlns:a16="http://schemas.microsoft.com/office/drawing/2014/main" id="{00000000-0008-0000-0100-00006F66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760" name="Text Box 256">
          <a:extLst>
            <a:ext uri="{FF2B5EF4-FFF2-40B4-BE49-F238E27FC236}">
              <a16:creationId xmlns:a16="http://schemas.microsoft.com/office/drawing/2014/main" id="{00000000-0008-0000-0100-00007066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1761" name="Text Box 257">
          <a:extLst>
            <a:ext uri="{FF2B5EF4-FFF2-40B4-BE49-F238E27FC236}">
              <a16:creationId xmlns:a16="http://schemas.microsoft.com/office/drawing/2014/main" id="{00000000-0008-0000-0100-000071660100}"/>
            </a:ext>
          </a:extLst>
        </xdr:cNvPr>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1762" name="Text Box 258">
          <a:extLst>
            <a:ext uri="{FF2B5EF4-FFF2-40B4-BE49-F238E27FC236}">
              <a16:creationId xmlns:a16="http://schemas.microsoft.com/office/drawing/2014/main" id="{00000000-0008-0000-0100-000072660100}"/>
            </a:ext>
          </a:extLst>
        </xdr:cNvPr>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763" name="Text Box 259">
          <a:extLst>
            <a:ext uri="{FF2B5EF4-FFF2-40B4-BE49-F238E27FC236}">
              <a16:creationId xmlns:a16="http://schemas.microsoft.com/office/drawing/2014/main" id="{00000000-0008-0000-0100-00007366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764" name="Text Box 260">
          <a:extLst>
            <a:ext uri="{FF2B5EF4-FFF2-40B4-BE49-F238E27FC236}">
              <a16:creationId xmlns:a16="http://schemas.microsoft.com/office/drawing/2014/main" id="{00000000-0008-0000-0100-00007466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765" name="Text Box 261">
          <a:extLst>
            <a:ext uri="{FF2B5EF4-FFF2-40B4-BE49-F238E27FC236}">
              <a16:creationId xmlns:a16="http://schemas.microsoft.com/office/drawing/2014/main" id="{00000000-0008-0000-0100-00007566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766" name="Text Box 262">
          <a:extLst>
            <a:ext uri="{FF2B5EF4-FFF2-40B4-BE49-F238E27FC236}">
              <a16:creationId xmlns:a16="http://schemas.microsoft.com/office/drawing/2014/main" id="{00000000-0008-0000-0100-00007666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1767" name="Text Box 263">
          <a:extLst>
            <a:ext uri="{FF2B5EF4-FFF2-40B4-BE49-F238E27FC236}">
              <a16:creationId xmlns:a16="http://schemas.microsoft.com/office/drawing/2014/main" id="{00000000-0008-0000-0100-000077660100}"/>
            </a:ext>
          </a:extLst>
        </xdr:cNvPr>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1768" name="Text Box 264">
          <a:extLst>
            <a:ext uri="{FF2B5EF4-FFF2-40B4-BE49-F238E27FC236}">
              <a16:creationId xmlns:a16="http://schemas.microsoft.com/office/drawing/2014/main" id="{00000000-0008-0000-0100-000078660100}"/>
            </a:ext>
          </a:extLst>
        </xdr:cNvPr>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69" name="Text Box 271">
          <a:extLst>
            <a:ext uri="{FF2B5EF4-FFF2-40B4-BE49-F238E27FC236}">
              <a16:creationId xmlns:a16="http://schemas.microsoft.com/office/drawing/2014/main" id="{00000000-0008-0000-0100-000079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70" name="Text Box 272">
          <a:extLst>
            <a:ext uri="{FF2B5EF4-FFF2-40B4-BE49-F238E27FC236}">
              <a16:creationId xmlns:a16="http://schemas.microsoft.com/office/drawing/2014/main" id="{00000000-0008-0000-0100-00007A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71" name="Text Box 273">
          <a:extLst>
            <a:ext uri="{FF2B5EF4-FFF2-40B4-BE49-F238E27FC236}">
              <a16:creationId xmlns:a16="http://schemas.microsoft.com/office/drawing/2014/main" id="{00000000-0008-0000-0100-00007B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72" name="Text Box 274">
          <a:extLst>
            <a:ext uri="{FF2B5EF4-FFF2-40B4-BE49-F238E27FC236}">
              <a16:creationId xmlns:a16="http://schemas.microsoft.com/office/drawing/2014/main" id="{00000000-0008-0000-0100-00007C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773" name="Text Box 275">
          <a:extLst>
            <a:ext uri="{FF2B5EF4-FFF2-40B4-BE49-F238E27FC236}">
              <a16:creationId xmlns:a16="http://schemas.microsoft.com/office/drawing/2014/main" id="{00000000-0008-0000-0100-00007D66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774" name="Text Box 276">
          <a:extLst>
            <a:ext uri="{FF2B5EF4-FFF2-40B4-BE49-F238E27FC236}">
              <a16:creationId xmlns:a16="http://schemas.microsoft.com/office/drawing/2014/main" id="{00000000-0008-0000-0100-00007E66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75" name="Text Box 277">
          <a:extLst>
            <a:ext uri="{FF2B5EF4-FFF2-40B4-BE49-F238E27FC236}">
              <a16:creationId xmlns:a16="http://schemas.microsoft.com/office/drawing/2014/main" id="{00000000-0008-0000-0100-00007F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76" name="Text Box 278">
          <a:extLst>
            <a:ext uri="{FF2B5EF4-FFF2-40B4-BE49-F238E27FC236}">
              <a16:creationId xmlns:a16="http://schemas.microsoft.com/office/drawing/2014/main" id="{00000000-0008-0000-0100-000080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77" name="Text Box 279">
          <a:extLst>
            <a:ext uri="{FF2B5EF4-FFF2-40B4-BE49-F238E27FC236}">
              <a16:creationId xmlns:a16="http://schemas.microsoft.com/office/drawing/2014/main" id="{00000000-0008-0000-0100-000081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78" name="Text Box 280">
          <a:extLst>
            <a:ext uri="{FF2B5EF4-FFF2-40B4-BE49-F238E27FC236}">
              <a16:creationId xmlns:a16="http://schemas.microsoft.com/office/drawing/2014/main" id="{00000000-0008-0000-0100-000082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779" name="Text Box 281">
          <a:extLst>
            <a:ext uri="{FF2B5EF4-FFF2-40B4-BE49-F238E27FC236}">
              <a16:creationId xmlns:a16="http://schemas.microsoft.com/office/drawing/2014/main" id="{00000000-0008-0000-0100-00008366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780" name="Text Box 282">
          <a:extLst>
            <a:ext uri="{FF2B5EF4-FFF2-40B4-BE49-F238E27FC236}">
              <a16:creationId xmlns:a16="http://schemas.microsoft.com/office/drawing/2014/main" id="{00000000-0008-0000-0100-00008466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81" name="Text Box 283">
          <a:extLst>
            <a:ext uri="{FF2B5EF4-FFF2-40B4-BE49-F238E27FC236}">
              <a16:creationId xmlns:a16="http://schemas.microsoft.com/office/drawing/2014/main" id="{00000000-0008-0000-0100-000085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82" name="Text Box 284">
          <a:extLst>
            <a:ext uri="{FF2B5EF4-FFF2-40B4-BE49-F238E27FC236}">
              <a16:creationId xmlns:a16="http://schemas.microsoft.com/office/drawing/2014/main" id="{00000000-0008-0000-0100-000086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83" name="Text Box 285">
          <a:extLst>
            <a:ext uri="{FF2B5EF4-FFF2-40B4-BE49-F238E27FC236}">
              <a16:creationId xmlns:a16="http://schemas.microsoft.com/office/drawing/2014/main" id="{00000000-0008-0000-0100-000087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84" name="Text Box 286">
          <a:extLst>
            <a:ext uri="{FF2B5EF4-FFF2-40B4-BE49-F238E27FC236}">
              <a16:creationId xmlns:a16="http://schemas.microsoft.com/office/drawing/2014/main" id="{00000000-0008-0000-0100-000088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785" name="Text Box 287">
          <a:extLst>
            <a:ext uri="{FF2B5EF4-FFF2-40B4-BE49-F238E27FC236}">
              <a16:creationId xmlns:a16="http://schemas.microsoft.com/office/drawing/2014/main" id="{00000000-0008-0000-0100-00008966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786" name="Text Box 288">
          <a:extLst>
            <a:ext uri="{FF2B5EF4-FFF2-40B4-BE49-F238E27FC236}">
              <a16:creationId xmlns:a16="http://schemas.microsoft.com/office/drawing/2014/main" id="{00000000-0008-0000-0100-00008A66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87" name="Text Box 289">
          <a:extLst>
            <a:ext uri="{FF2B5EF4-FFF2-40B4-BE49-F238E27FC236}">
              <a16:creationId xmlns:a16="http://schemas.microsoft.com/office/drawing/2014/main" id="{00000000-0008-0000-0100-00008B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88" name="Text Box 290">
          <a:extLst>
            <a:ext uri="{FF2B5EF4-FFF2-40B4-BE49-F238E27FC236}">
              <a16:creationId xmlns:a16="http://schemas.microsoft.com/office/drawing/2014/main" id="{00000000-0008-0000-0100-00008C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89" name="Text Box 291">
          <a:extLst>
            <a:ext uri="{FF2B5EF4-FFF2-40B4-BE49-F238E27FC236}">
              <a16:creationId xmlns:a16="http://schemas.microsoft.com/office/drawing/2014/main" id="{00000000-0008-0000-0100-00008D66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90" name="Text Box 292">
          <a:extLst>
            <a:ext uri="{FF2B5EF4-FFF2-40B4-BE49-F238E27FC236}">
              <a16:creationId xmlns:a16="http://schemas.microsoft.com/office/drawing/2014/main" id="{00000000-0008-0000-0100-00008E66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791" name="Text Box 293">
          <a:extLst>
            <a:ext uri="{FF2B5EF4-FFF2-40B4-BE49-F238E27FC236}">
              <a16:creationId xmlns:a16="http://schemas.microsoft.com/office/drawing/2014/main" id="{00000000-0008-0000-0100-00008F66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792" name="Text Box 294">
          <a:extLst>
            <a:ext uri="{FF2B5EF4-FFF2-40B4-BE49-F238E27FC236}">
              <a16:creationId xmlns:a16="http://schemas.microsoft.com/office/drawing/2014/main" id="{00000000-0008-0000-0100-00009066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93" name="Text Box 307">
          <a:extLst>
            <a:ext uri="{FF2B5EF4-FFF2-40B4-BE49-F238E27FC236}">
              <a16:creationId xmlns:a16="http://schemas.microsoft.com/office/drawing/2014/main" id="{00000000-0008-0000-0100-000091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94" name="Text Box 308">
          <a:extLst>
            <a:ext uri="{FF2B5EF4-FFF2-40B4-BE49-F238E27FC236}">
              <a16:creationId xmlns:a16="http://schemas.microsoft.com/office/drawing/2014/main" id="{00000000-0008-0000-0100-000092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95" name="Text Box 309">
          <a:extLst>
            <a:ext uri="{FF2B5EF4-FFF2-40B4-BE49-F238E27FC236}">
              <a16:creationId xmlns:a16="http://schemas.microsoft.com/office/drawing/2014/main" id="{00000000-0008-0000-0100-000093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96" name="Text Box 310">
          <a:extLst>
            <a:ext uri="{FF2B5EF4-FFF2-40B4-BE49-F238E27FC236}">
              <a16:creationId xmlns:a16="http://schemas.microsoft.com/office/drawing/2014/main" id="{00000000-0008-0000-0100-000094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97" name="Text Box 311">
          <a:extLst>
            <a:ext uri="{FF2B5EF4-FFF2-40B4-BE49-F238E27FC236}">
              <a16:creationId xmlns:a16="http://schemas.microsoft.com/office/drawing/2014/main" id="{00000000-0008-0000-0100-000095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98" name="Text Box 312">
          <a:extLst>
            <a:ext uri="{FF2B5EF4-FFF2-40B4-BE49-F238E27FC236}">
              <a16:creationId xmlns:a16="http://schemas.microsoft.com/office/drawing/2014/main" id="{00000000-0008-0000-0100-000096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99" name="Text Box 313">
          <a:extLst>
            <a:ext uri="{FF2B5EF4-FFF2-40B4-BE49-F238E27FC236}">
              <a16:creationId xmlns:a16="http://schemas.microsoft.com/office/drawing/2014/main" id="{00000000-0008-0000-0100-000097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00" name="Text Box 314">
          <a:extLst>
            <a:ext uri="{FF2B5EF4-FFF2-40B4-BE49-F238E27FC236}">
              <a16:creationId xmlns:a16="http://schemas.microsoft.com/office/drawing/2014/main" id="{00000000-0008-0000-0100-000098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01" name="Text Box 315">
          <a:extLst>
            <a:ext uri="{FF2B5EF4-FFF2-40B4-BE49-F238E27FC236}">
              <a16:creationId xmlns:a16="http://schemas.microsoft.com/office/drawing/2014/main" id="{00000000-0008-0000-0100-000099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02" name="Text Box 316">
          <a:extLst>
            <a:ext uri="{FF2B5EF4-FFF2-40B4-BE49-F238E27FC236}">
              <a16:creationId xmlns:a16="http://schemas.microsoft.com/office/drawing/2014/main" id="{00000000-0008-0000-0100-00009A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03" name="Text Box 317">
          <a:extLst>
            <a:ext uri="{FF2B5EF4-FFF2-40B4-BE49-F238E27FC236}">
              <a16:creationId xmlns:a16="http://schemas.microsoft.com/office/drawing/2014/main" id="{00000000-0008-0000-0100-00009B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04" name="Text Box 318">
          <a:extLst>
            <a:ext uri="{FF2B5EF4-FFF2-40B4-BE49-F238E27FC236}">
              <a16:creationId xmlns:a16="http://schemas.microsoft.com/office/drawing/2014/main" id="{00000000-0008-0000-0100-00009C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05" name="Text Box 321">
          <a:extLst>
            <a:ext uri="{FF2B5EF4-FFF2-40B4-BE49-F238E27FC236}">
              <a16:creationId xmlns:a16="http://schemas.microsoft.com/office/drawing/2014/main" id="{00000000-0008-0000-0100-00009D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06" name="Text Box 322">
          <a:extLst>
            <a:ext uri="{FF2B5EF4-FFF2-40B4-BE49-F238E27FC236}">
              <a16:creationId xmlns:a16="http://schemas.microsoft.com/office/drawing/2014/main" id="{00000000-0008-0000-0100-00009E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07" name="Text Box 323">
          <a:extLst>
            <a:ext uri="{FF2B5EF4-FFF2-40B4-BE49-F238E27FC236}">
              <a16:creationId xmlns:a16="http://schemas.microsoft.com/office/drawing/2014/main" id="{00000000-0008-0000-0100-00009F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08" name="Text Box 324">
          <a:extLst>
            <a:ext uri="{FF2B5EF4-FFF2-40B4-BE49-F238E27FC236}">
              <a16:creationId xmlns:a16="http://schemas.microsoft.com/office/drawing/2014/main" id="{00000000-0008-0000-0100-0000A0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09" name="Text Box 325">
          <a:extLst>
            <a:ext uri="{FF2B5EF4-FFF2-40B4-BE49-F238E27FC236}">
              <a16:creationId xmlns:a16="http://schemas.microsoft.com/office/drawing/2014/main" id="{00000000-0008-0000-0100-0000A1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10" name="Text Box 326">
          <a:extLst>
            <a:ext uri="{FF2B5EF4-FFF2-40B4-BE49-F238E27FC236}">
              <a16:creationId xmlns:a16="http://schemas.microsoft.com/office/drawing/2014/main" id="{00000000-0008-0000-0100-0000A2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11" name="Text Box 327">
          <a:extLst>
            <a:ext uri="{FF2B5EF4-FFF2-40B4-BE49-F238E27FC236}">
              <a16:creationId xmlns:a16="http://schemas.microsoft.com/office/drawing/2014/main" id="{00000000-0008-0000-0100-0000A3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12" name="Text Box 328">
          <a:extLst>
            <a:ext uri="{FF2B5EF4-FFF2-40B4-BE49-F238E27FC236}">
              <a16:creationId xmlns:a16="http://schemas.microsoft.com/office/drawing/2014/main" id="{00000000-0008-0000-0100-0000A4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13" name="Text Box 329">
          <a:extLst>
            <a:ext uri="{FF2B5EF4-FFF2-40B4-BE49-F238E27FC236}">
              <a16:creationId xmlns:a16="http://schemas.microsoft.com/office/drawing/2014/main" id="{00000000-0008-0000-0100-0000A5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14" name="Text Box 330">
          <a:extLst>
            <a:ext uri="{FF2B5EF4-FFF2-40B4-BE49-F238E27FC236}">
              <a16:creationId xmlns:a16="http://schemas.microsoft.com/office/drawing/2014/main" id="{00000000-0008-0000-0100-0000A6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15" name="Text Box 331">
          <a:extLst>
            <a:ext uri="{FF2B5EF4-FFF2-40B4-BE49-F238E27FC236}">
              <a16:creationId xmlns:a16="http://schemas.microsoft.com/office/drawing/2014/main" id="{00000000-0008-0000-0100-0000A7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16" name="Text Box 332">
          <a:extLst>
            <a:ext uri="{FF2B5EF4-FFF2-40B4-BE49-F238E27FC236}">
              <a16:creationId xmlns:a16="http://schemas.microsoft.com/office/drawing/2014/main" id="{00000000-0008-0000-0100-0000A8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17" name="Text Box 335">
          <a:extLst>
            <a:ext uri="{FF2B5EF4-FFF2-40B4-BE49-F238E27FC236}">
              <a16:creationId xmlns:a16="http://schemas.microsoft.com/office/drawing/2014/main" id="{00000000-0008-0000-0100-0000A9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18" name="Text Box 336">
          <a:extLst>
            <a:ext uri="{FF2B5EF4-FFF2-40B4-BE49-F238E27FC236}">
              <a16:creationId xmlns:a16="http://schemas.microsoft.com/office/drawing/2014/main" id="{00000000-0008-0000-0100-0000AA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19" name="Text Box 337">
          <a:extLst>
            <a:ext uri="{FF2B5EF4-FFF2-40B4-BE49-F238E27FC236}">
              <a16:creationId xmlns:a16="http://schemas.microsoft.com/office/drawing/2014/main" id="{00000000-0008-0000-0100-0000AB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20" name="Text Box 338">
          <a:extLst>
            <a:ext uri="{FF2B5EF4-FFF2-40B4-BE49-F238E27FC236}">
              <a16:creationId xmlns:a16="http://schemas.microsoft.com/office/drawing/2014/main" id="{00000000-0008-0000-0100-0000AC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21" name="Text Box 339">
          <a:extLst>
            <a:ext uri="{FF2B5EF4-FFF2-40B4-BE49-F238E27FC236}">
              <a16:creationId xmlns:a16="http://schemas.microsoft.com/office/drawing/2014/main" id="{00000000-0008-0000-0100-0000AD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22" name="Text Box 340">
          <a:extLst>
            <a:ext uri="{FF2B5EF4-FFF2-40B4-BE49-F238E27FC236}">
              <a16:creationId xmlns:a16="http://schemas.microsoft.com/office/drawing/2014/main" id="{00000000-0008-0000-0100-0000AE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23" name="Text Box 341">
          <a:extLst>
            <a:ext uri="{FF2B5EF4-FFF2-40B4-BE49-F238E27FC236}">
              <a16:creationId xmlns:a16="http://schemas.microsoft.com/office/drawing/2014/main" id="{00000000-0008-0000-0100-0000AF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24" name="Text Box 342">
          <a:extLst>
            <a:ext uri="{FF2B5EF4-FFF2-40B4-BE49-F238E27FC236}">
              <a16:creationId xmlns:a16="http://schemas.microsoft.com/office/drawing/2014/main" id="{00000000-0008-0000-0100-0000B0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25" name="Text Box 343">
          <a:extLst>
            <a:ext uri="{FF2B5EF4-FFF2-40B4-BE49-F238E27FC236}">
              <a16:creationId xmlns:a16="http://schemas.microsoft.com/office/drawing/2014/main" id="{00000000-0008-0000-0100-0000B1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26" name="Text Box 344">
          <a:extLst>
            <a:ext uri="{FF2B5EF4-FFF2-40B4-BE49-F238E27FC236}">
              <a16:creationId xmlns:a16="http://schemas.microsoft.com/office/drawing/2014/main" id="{00000000-0008-0000-0100-0000B2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27" name="Text Box 345">
          <a:extLst>
            <a:ext uri="{FF2B5EF4-FFF2-40B4-BE49-F238E27FC236}">
              <a16:creationId xmlns:a16="http://schemas.microsoft.com/office/drawing/2014/main" id="{00000000-0008-0000-0100-0000B3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28" name="Text Box 346">
          <a:extLst>
            <a:ext uri="{FF2B5EF4-FFF2-40B4-BE49-F238E27FC236}">
              <a16:creationId xmlns:a16="http://schemas.microsoft.com/office/drawing/2014/main" id="{00000000-0008-0000-0100-0000B4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29" name="Text Box 349">
          <a:extLst>
            <a:ext uri="{FF2B5EF4-FFF2-40B4-BE49-F238E27FC236}">
              <a16:creationId xmlns:a16="http://schemas.microsoft.com/office/drawing/2014/main" id="{00000000-0008-0000-0100-0000B5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30" name="Text Box 350">
          <a:extLst>
            <a:ext uri="{FF2B5EF4-FFF2-40B4-BE49-F238E27FC236}">
              <a16:creationId xmlns:a16="http://schemas.microsoft.com/office/drawing/2014/main" id="{00000000-0008-0000-0100-0000B6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31" name="Text Box 351">
          <a:extLst>
            <a:ext uri="{FF2B5EF4-FFF2-40B4-BE49-F238E27FC236}">
              <a16:creationId xmlns:a16="http://schemas.microsoft.com/office/drawing/2014/main" id="{00000000-0008-0000-0100-0000B7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32" name="Text Box 352">
          <a:extLst>
            <a:ext uri="{FF2B5EF4-FFF2-40B4-BE49-F238E27FC236}">
              <a16:creationId xmlns:a16="http://schemas.microsoft.com/office/drawing/2014/main" id="{00000000-0008-0000-0100-0000B8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33" name="Text Box 353">
          <a:extLst>
            <a:ext uri="{FF2B5EF4-FFF2-40B4-BE49-F238E27FC236}">
              <a16:creationId xmlns:a16="http://schemas.microsoft.com/office/drawing/2014/main" id="{00000000-0008-0000-0100-0000B9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34" name="Text Box 354">
          <a:extLst>
            <a:ext uri="{FF2B5EF4-FFF2-40B4-BE49-F238E27FC236}">
              <a16:creationId xmlns:a16="http://schemas.microsoft.com/office/drawing/2014/main" id="{00000000-0008-0000-0100-0000BA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35" name="Text Box 355">
          <a:extLst>
            <a:ext uri="{FF2B5EF4-FFF2-40B4-BE49-F238E27FC236}">
              <a16:creationId xmlns:a16="http://schemas.microsoft.com/office/drawing/2014/main" id="{00000000-0008-0000-0100-0000BB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36" name="Text Box 356">
          <a:extLst>
            <a:ext uri="{FF2B5EF4-FFF2-40B4-BE49-F238E27FC236}">
              <a16:creationId xmlns:a16="http://schemas.microsoft.com/office/drawing/2014/main" id="{00000000-0008-0000-0100-0000BC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37" name="Text Box 357">
          <a:extLst>
            <a:ext uri="{FF2B5EF4-FFF2-40B4-BE49-F238E27FC236}">
              <a16:creationId xmlns:a16="http://schemas.microsoft.com/office/drawing/2014/main" id="{00000000-0008-0000-0100-0000BD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38" name="Text Box 358">
          <a:extLst>
            <a:ext uri="{FF2B5EF4-FFF2-40B4-BE49-F238E27FC236}">
              <a16:creationId xmlns:a16="http://schemas.microsoft.com/office/drawing/2014/main" id="{00000000-0008-0000-0100-0000BE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39" name="Text Box 359">
          <a:extLst>
            <a:ext uri="{FF2B5EF4-FFF2-40B4-BE49-F238E27FC236}">
              <a16:creationId xmlns:a16="http://schemas.microsoft.com/office/drawing/2014/main" id="{00000000-0008-0000-0100-0000BF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40" name="Text Box 360">
          <a:extLst>
            <a:ext uri="{FF2B5EF4-FFF2-40B4-BE49-F238E27FC236}">
              <a16:creationId xmlns:a16="http://schemas.microsoft.com/office/drawing/2014/main" id="{00000000-0008-0000-0100-0000C066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41" name="Text Box 3">
          <a:extLst>
            <a:ext uri="{FF2B5EF4-FFF2-40B4-BE49-F238E27FC236}">
              <a16:creationId xmlns:a16="http://schemas.microsoft.com/office/drawing/2014/main" id="{00000000-0008-0000-0100-0000C166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42" name="Text Box 4">
          <a:extLst>
            <a:ext uri="{FF2B5EF4-FFF2-40B4-BE49-F238E27FC236}">
              <a16:creationId xmlns:a16="http://schemas.microsoft.com/office/drawing/2014/main" id="{00000000-0008-0000-0100-0000C266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43" name="Text Box 5">
          <a:extLst>
            <a:ext uri="{FF2B5EF4-FFF2-40B4-BE49-F238E27FC236}">
              <a16:creationId xmlns:a16="http://schemas.microsoft.com/office/drawing/2014/main" id="{00000000-0008-0000-0100-0000C366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44" name="Text Box 6">
          <a:extLst>
            <a:ext uri="{FF2B5EF4-FFF2-40B4-BE49-F238E27FC236}">
              <a16:creationId xmlns:a16="http://schemas.microsoft.com/office/drawing/2014/main" id="{00000000-0008-0000-0100-0000C466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45" name="Text Box 7">
          <a:extLst>
            <a:ext uri="{FF2B5EF4-FFF2-40B4-BE49-F238E27FC236}">
              <a16:creationId xmlns:a16="http://schemas.microsoft.com/office/drawing/2014/main" id="{00000000-0008-0000-0100-0000C566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46" name="Text Box 8">
          <a:extLst>
            <a:ext uri="{FF2B5EF4-FFF2-40B4-BE49-F238E27FC236}">
              <a16:creationId xmlns:a16="http://schemas.microsoft.com/office/drawing/2014/main" id="{00000000-0008-0000-0100-0000C666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47" name="Text Box 9">
          <a:extLst>
            <a:ext uri="{FF2B5EF4-FFF2-40B4-BE49-F238E27FC236}">
              <a16:creationId xmlns:a16="http://schemas.microsoft.com/office/drawing/2014/main" id="{00000000-0008-0000-0100-0000C766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48" name="Text Box 10">
          <a:extLst>
            <a:ext uri="{FF2B5EF4-FFF2-40B4-BE49-F238E27FC236}">
              <a16:creationId xmlns:a16="http://schemas.microsoft.com/office/drawing/2014/main" id="{00000000-0008-0000-0100-0000C866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49" name="Text Box 11">
          <a:extLst>
            <a:ext uri="{FF2B5EF4-FFF2-40B4-BE49-F238E27FC236}">
              <a16:creationId xmlns:a16="http://schemas.microsoft.com/office/drawing/2014/main" id="{00000000-0008-0000-0100-0000C966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50" name="Text Box 12">
          <a:extLst>
            <a:ext uri="{FF2B5EF4-FFF2-40B4-BE49-F238E27FC236}">
              <a16:creationId xmlns:a16="http://schemas.microsoft.com/office/drawing/2014/main" id="{00000000-0008-0000-0100-0000CA66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51" name="Text Box 13">
          <a:extLst>
            <a:ext uri="{FF2B5EF4-FFF2-40B4-BE49-F238E27FC236}">
              <a16:creationId xmlns:a16="http://schemas.microsoft.com/office/drawing/2014/main" id="{00000000-0008-0000-0100-0000CB66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52" name="Text Box 14">
          <a:extLst>
            <a:ext uri="{FF2B5EF4-FFF2-40B4-BE49-F238E27FC236}">
              <a16:creationId xmlns:a16="http://schemas.microsoft.com/office/drawing/2014/main" id="{00000000-0008-0000-0100-0000CC66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853" name="Text Box 15">
          <a:extLst>
            <a:ext uri="{FF2B5EF4-FFF2-40B4-BE49-F238E27FC236}">
              <a16:creationId xmlns:a16="http://schemas.microsoft.com/office/drawing/2014/main" id="{00000000-0008-0000-0100-0000CD66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854" name="Text Box 16">
          <a:extLst>
            <a:ext uri="{FF2B5EF4-FFF2-40B4-BE49-F238E27FC236}">
              <a16:creationId xmlns:a16="http://schemas.microsoft.com/office/drawing/2014/main" id="{00000000-0008-0000-0100-0000CE66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855" name="Text Box 17">
          <a:extLst>
            <a:ext uri="{FF2B5EF4-FFF2-40B4-BE49-F238E27FC236}">
              <a16:creationId xmlns:a16="http://schemas.microsoft.com/office/drawing/2014/main" id="{00000000-0008-0000-0100-0000CF66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856" name="Text Box 18">
          <a:extLst>
            <a:ext uri="{FF2B5EF4-FFF2-40B4-BE49-F238E27FC236}">
              <a16:creationId xmlns:a16="http://schemas.microsoft.com/office/drawing/2014/main" id="{00000000-0008-0000-0100-0000D066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1857" name="Text Box 19">
          <a:extLst>
            <a:ext uri="{FF2B5EF4-FFF2-40B4-BE49-F238E27FC236}">
              <a16:creationId xmlns:a16="http://schemas.microsoft.com/office/drawing/2014/main" id="{00000000-0008-0000-0100-0000D166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1858" name="Text Box 20">
          <a:extLst>
            <a:ext uri="{FF2B5EF4-FFF2-40B4-BE49-F238E27FC236}">
              <a16:creationId xmlns:a16="http://schemas.microsoft.com/office/drawing/2014/main" id="{00000000-0008-0000-0100-0000D266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859" name="Text Box 21">
          <a:extLst>
            <a:ext uri="{FF2B5EF4-FFF2-40B4-BE49-F238E27FC236}">
              <a16:creationId xmlns:a16="http://schemas.microsoft.com/office/drawing/2014/main" id="{00000000-0008-0000-0100-0000D366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860" name="Text Box 22">
          <a:extLst>
            <a:ext uri="{FF2B5EF4-FFF2-40B4-BE49-F238E27FC236}">
              <a16:creationId xmlns:a16="http://schemas.microsoft.com/office/drawing/2014/main" id="{00000000-0008-0000-0100-0000D466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861" name="Text Box 23">
          <a:extLst>
            <a:ext uri="{FF2B5EF4-FFF2-40B4-BE49-F238E27FC236}">
              <a16:creationId xmlns:a16="http://schemas.microsoft.com/office/drawing/2014/main" id="{00000000-0008-0000-0100-0000D566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862" name="Text Box 24">
          <a:extLst>
            <a:ext uri="{FF2B5EF4-FFF2-40B4-BE49-F238E27FC236}">
              <a16:creationId xmlns:a16="http://schemas.microsoft.com/office/drawing/2014/main" id="{00000000-0008-0000-0100-0000D666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1863" name="Text Box 25">
          <a:extLst>
            <a:ext uri="{FF2B5EF4-FFF2-40B4-BE49-F238E27FC236}">
              <a16:creationId xmlns:a16="http://schemas.microsoft.com/office/drawing/2014/main" id="{00000000-0008-0000-0100-0000D766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1864" name="Text Box 26">
          <a:extLst>
            <a:ext uri="{FF2B5EF4-FFF2-40B4-BE49-F238E27FC236}">
              <a16:creationId xmlns:a16="http://schemas.microsoft.com/office/drawing/2014/main" id="{00000000-0008-0000-0100-0000D866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865" name="Text Box 27">
          <a:extLst>
            <a:ext uri="{FF2B5EF4-FFF2-40B4-BE49-F238E27FC236}">
              <a16:creationId xmlns:a16="http://schemas.microsoft.com/office/drawing/2014/main" id="{00000000-0008-0000-0100-0000D966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866" name="Text Box 28">
          <a:extLst>
            <a:ext uri="{FF2B5EF4-FFF2-40B4-BE49-F238E27FC236}">
              <a16:creationId xmlns:a16="http://schemas.microsoft.com/office/drawing/2014/main" id="{00000000-0008-0000-0100-0000DA66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867" name="Text Box 29">
          <a:extLst>
            <a:ext uri="{FF2B5EF4-FFF2-40B4-BE49-F238E27FC236}">
              <a16:creationId xmlns:a16="http://schemas.microsoft.com/office/drawing/2014/main" id="{00000000-0008-0000-0100-0000DB66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868" name="Text Box 30">
          <a:extLst>
            <a:ext uri="{FF2B5EF4-FFF2-40B4-BE49-F238E27FC236}">
              <a16:creationId xmlns:a16="http://schemas.microsoft.com/office/drawing/2014/main" id="{00000000-0008-0000-0100-0000DC66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1869" name="Text Box 31">
          <a:extLst>
            <a:ext uri="{FF2B5EF4-FFF2-40B4-BE49-F238E27FC236}">
              <a16:creationId xmlns:a16="http://schemas.microsoft.com/office/drawing/2014/main" id="{00000000-0008-0000-0100-0000DD66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1870" name="Text Box 32">
          <a:extLst>
            <a:ext uri="{FF2B5EF4-FFF2-40B4-BE49-F238E27FC236}">
              <a16:creationId xmlns:a16="http://schemas.microsoft.com/office/drawing/2014/main" id="{00000000-0008-0000-0100-0000DE66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871" name="Text Box 33">
          <a:extLst>
            <a:ext uri="{FF2B5EF4-FFF2-40B4-BE49-F238E27FC236}">
              <a16:creationId xmlns:a16="http://schemas.microsoft.com/office/drawing/2014/main" id="{00000000-0008-0000-0100-0000DF66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872" name="Text Box 34">
          <a:extLst>
            <a:ext uri="{FF2B5EF4-FFF2-40B4-BE49-F238E27FC236}">
              <a16:creationId xmlns:a16="http://schemas.microsoft.com/office/drawing/2014/main" id="{00000000-0008-0000-0100-0000E066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873" name="Text Box 35">
          <a:extLst>
            <a:ext uri="{FF2B5EF4-FFF2-40B4-BE49-F238E27FC236}">
              <a16:creationId xmlns:a16="http://schemas.microsoft.com/office/drawing/2014/main" id="{00000000-0008-0000-0100-0000E166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874" name="Text Box 36">
          <a:extLst>
            <a:ext uri="{FF2B5EF4-FFF2-40B4-BE49-F238E27FC236}">
              <a16:creationId xmlns:a16="http://schemas.microsoft.com/office/drawing/2014/main" id="{00000000-0008-0000-0100-0000E266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1875" name="Text Box 37">
          <a:extLst>
            <a:ext uri="{FF2B5EF4-FFF2-40B4-BE49-F238E27FC236}">
              <a16:creationId xmlns:a16="http://schemas.microsoft.com/office/drawing/2014/main" id="{00000000-0008-0000-0100-0000E366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1876" name="Text Box 38">
          <a:extLst>
            <a:ext uri="{FF2B5EF4-FFF2-40B4-BE49-F238E27FC236}">
              <a16:creationId xmlns:a16="http://schemas.microsoft.com/office/drawing/2014/main" id="{00000000-0008-0000-0100-0000E466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1877" name="Text Box 51">
          <a:extLst>
            <a:ext uri="{FF2B5EF4-FFF2-40B4-BE49-F238E27FC236}">
              <a16:creationId xmlns:a16="http://schemas.microsoft.com/office/drawing/2014/main" id="{00000000-0008-0000-0100-0000E566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1878" name="Text Box 52">
          <a:extLst>
            <a:ext uri="{FF2B5EF4-FFF2-40B4-BE49-F238E27FC236}">
              <a16:creationId xmlns:a16="http://schemas.microsoft.com/office/drawing/2014/main" id="{00000000-0008-0000-0100-0000E666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1879" name="Text Box 53">
          <a:extLst>
            <a:ext uri="{FF2B5EF4-FFF2-40B4-BE49-F238E27FC236}">
              <a16:creationId xmlns:a16="http://schemas.microsoft.com/office/drawing/2014/main" id="{00000000-0008-0000-0100-0000E766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1880" name="Text Box 54">
          <a:extLst>
            <a:ext uri="{FF2B5EF4-FFF2-40B4-BE49-F238E27FC236}">
              <a16:creationId xmlns:a16="http://schemas.microsoft.com/office/drawing/2014/main" id="{00000000-0008-0000-0100-0000E866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1881" name="Text Box 55">
          <a:extLst>
            <a:ext uri="{FF2B5EF4-FFF2-40B4-BE49-F238E27FC236}">
              <a16:creationId xmlns:a16="http://schemas.microsoft.com/office/drawing/2014/main" id="{00000000-0008-0000-0100-0000E9660100}"/>
            </a:ext>
          </a:extLst>
        </xdr:cNvPr>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1882" name="Text Box 56">
          <a:extLst>
            <a:ext uri="{FF2B5EF4-FFF2-40B4-BE49-F238E27FC236}">
              <a16:creationId xmlns:a16="http://schemas.microsoft.com/office/drawing/2014/main" id="{00000000-0008-0000-0100-0000EA660100}"/>
            </a:ext>
          </a:extLst>
        </xdr:cNvPr>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1883" name="Text Box 57">
          <a:extLst>
            <a:ext uri="{FF2B5EF4-FFF2-40B4-BE49-F238E27FC236}">
              <a16:creationId xmlns:a16="http://schemas.microsoft.com/office/drawing/2014/main" id="{00000000-0008-0000-0100-0000EB66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1884" name="Text Box 58">
          <a:extLst>
            <a:ext uri="{FF2B5EF4-FFF2-40B4-BE49-F238E27FC236}">
              <a16:creationId xmlns:a16="http://schemas.microsoft.com/office/drawing/2014/main" id="{00000000-0008-0000-0100-0000EC66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1885" name="Text Box 59">
          <a:extLst>
            <a:ext uri="{FF2B5EF4-FFF2-40B4-BE49-F238E27FC236}">
              <a16:creationId xmlns:a16="http://schemas.microsoft.com/office/drawing/2014/main" id="{00000000-0008-0000-0100-0000ED66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1886" name="Text Box 60">
          <a:extLst>
            <a:ext uri="{FF2B5EF4-FFF2-40B4-BE49-F238E27FC236}">
              <a16:creationId xmlns:a16="http://schemas.microsoft.com/office/drawing/2014/main" id="{00000000-0008-0000-0100-0000EE66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1887" name="Text Box 61">
          <a:extLst>
            <a:ext uri="{FF2B5EF4-FFF2-40B4-BE49-F238E27FC236}">
              <a16:creationId xmlns:a16="http://schemas.microsoft.com/office/drawing/2014/main" id="{00000000-0008-0000-0100-0000EF660100}"/>
            </a:ext>
          </a:extLst>
        </xdr:cNvPr>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1888" name="Text Box 62">
          <a:extLst>
            <a:ext uri="{FF2B5EF4-FFF2-40B4-BE49-F238E27FC236}">
              <a16:creationId xmlns:a16="http://schemas.microsoft.com/office/drawing/2014/main" id="{00000000-0008-0000-0100-0000F0660100}"/>
            </a:ext>
          </a:extLst>
        </xdr:cNvPr>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1889" name="Text Box 65">
          <a:extLst>
            <a:ext uri="{FF2B5EF4-FFF2-40B4-BE49-F238E27FC236}">
              <a16:creationId xmlns:a16="http://schemas.microsoft.com/office/drawing/2014/main" id="{00000000-0008-0000-0100-0000F166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1890" name="Text Box 66">
          <a:extLst>
            <a:ext uri="{FF2B5EF4-FFF2-40B4-BE49-F238E27FC236}">
              <a16:creationId xmlns:a16="http://schemas.microsoft.com/office/drawing/2014/main" id="{00000000-0008-0000-0100-0000F266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1891" name="Text Box 67">
          <a:extLst>
            <a:ext uri="{FF2B5EF4-FFF2-40B4-BE49-F238E27FC236}">
              <a16:creationId xmlns:a16="http://schemas.microsoft.com/office/drawing/2014/main" id="{00000000-0008-0000-0100-0000F366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1892" name="Text Box 68">
          <a:extLst>
            <a:ext uri="{FF2B5EF4-FFF2-40B4-BE49-F238E27FC236}">
              <a16:creationId xmlns:a16="http://schemas.microsoft.com/office/drawing/2014/main" id="{00000000-0008-0000-0100-0000F466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1893" name="Text Box 69">
          <a:extLst>
            <a:ext uri="{FF2B5EF4-FFF2-40B4-BE49-F238E27FC236}">
              <a16:creationId xmlns:a16="http://schemas.microsoft.com/office/drawing/2014/main" id="{00000000-0008-0000-0100-0000F5660100}"/>
            </a:ext>
          </a:extLst>
        </xdr:cNvPr>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1894" name="Text Box 70">
          <a:extLst>
            <a:ext uri="{FF2B5EF4-FFF2-40B4-BE49-F238E27FC236}">
              <a16:creationId xmlns:a16="http://schemas.microsoft.com/office/drawing/2014/main" id="{00000000-0008-0000-0100-0000F6660100}"/>
            </a:ext>
          </a:extLst>
        </xdr:cNvPr>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1895" name="Text Box 71">
          <a:extLst>
            <a:ext uri="{FF2B5EF4-FFF2-40B4-BE49-F238E27FC236}">
              <a16:creationId xmlns:a16="http://schemas.microsoft.com/office/drawing/2014/main" id="{00000000-0008-0000-0100-0000F766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1896" name="Text Box 72">
          <a:extLst>
            <a:ext uri="{FF2B5EF4-FFF2-40B4-BE49-F238E27FC236}">
              <a16:creationId xmlns:a16="http://schemas.microsoft.com/office/drawing/2014/main" id="{00000000-0008-0000-0100-0000F866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1897" name="Text Box 73">
          <a:extLst>
            <a:ext uri="{FF2B5EF4-FFF2-40B4-BE49-F238E27FC236}">
              <a16:creationId xmlns:a16="http://schemas.microsoft.com/office/drawing/2014/main" id="{00000000-0008-0000-0100-0000F966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1898" name="Text Box 74">
          <a:extLst>
            <a:ext uri="{FF2B5EF4-FFF2-40B4-BE49-F238E27FC236}">
              <a16:creationId xmlns:a16="http://schemas.microsoft.com/office/drawing/2014/main" id="{00000000-0008-0000-0100-0000FA66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1899" name="Text Box 75">
          <a:extLst>
            <a:ext uri="{FF2B5EF4-FFF2-40B4-BE49-F238E27FC236}">
              <a16:creationId xmlns:a16="http://schemas.microsoft.com/office/drawing/2014/main" id="{00000000-0008-0000-0100-0000FB660100}"/>
            </a:ext>
          </a:extLst>
        </xdr:cNvPr>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1900" name="Text Box 76">
          <a:extLst>
            <a:ext uri="{FF2B5EF4-FFF2-40B4-BE49-F238E27FC236}">
              <a16:creationId xmlns:a16="http://schemas.microsoft.com/office/drawing/2014/main" id="{00000000-0008-0000-0100-0000FC660100}"/>
            </a:ext>
          </a:extLst>
        </xdr:cNvPr>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01" name="Text Box 83">
          <a:extLst>
            <a:ext uri="{FF2B5EF4-FFF2-40B4-BE49-F238E27FC236}">
              <a16:creationId xmlns:a16="http://schemas.microsoft.com/office/drawing/2014/main" id="{00000000-0008-0000-0100-0000FD66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02" name="Text Box 84">
          <a:extLst>
            <a:ext uri="{FF2B5EF4-FFF2-40B4-BE49-F238E27FC236}">
              <a16:creationId xmlns:a16="http://schemas.microsoft.com/office/drawing/2014/main" id="{00000000-0008-0000-0100-0000FE66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03" name="Text Box 85">
          <a:extLst>
            <a:ext uri="{FF2B5EF4-FFF2-40B4-BE49-F238E27FC236}">
              <a16:creationId xmlns:a16="http://schemas.microsoft.com/office/drawing/2014/main" id="{00000000-0008-0000-0100-0000FF66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04" name="Text Box 86">
          <a:extLst>
            <a:ext uri="{FF2B5EF4-FFF2-40B4-BE49-F238E27FC236}">
              <a16:creationId xmlns:a16="http://schemas.microsoft.com/office/drawing/2014/main" id="{00000000-0008-0000-0100-00000067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1905" name="Text Box 87">
          <a:extLst>
            <a:ext uri="{FF2B5EF4-FFF2-40B4-BE49-F238E27FC236}">
              <a16:creationId xmlns:a16="http://schemas.microsoft.com/office/drawing/2014/main" id="{00000000-0008-0000-0100-00000167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1906" name="Text Box 88">
          <a:extLst>
            <a:ext uri="{FF2B5EF4-FFF2-40B4-BE49-F238E27FC236}">
              <a16:creationId xmlns:a16="http://schemas.microsoft.com/office/drawing/2014/main" id="{00000000-0008-0000-0100-00000267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07" name="Text Box 89">
          <a:extLst>
            <a:ext uri="{FF2B5EF4-FFF2-40B4-BE49-F238E27FC236}">
              <a16:creationId xmlns:a16="http://schemas.microsoft.com/office/drawing/2014/main" id="{00000000-0008-0000-0100-00000367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08" name="Text Box 90">
          <a:extLst>
            <a:ext uri="{FF2B5EF4-FFF2-40B4-BE49-F238E27FC236}">
              <a16:creationId xmlns:a16="http://schemas.microsoft.com/office/drawing/2014/main" id="{00000000-0008-0000-0100-00000467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09" name="Text Box 91">
          <a:extLst>
            <a:ext uri="{FF2B5EF4-FFF2-40B4-BE49-F238E27FC236}">
              <a16:creationId xmlns:a16="http://schemas.microsoft.com/office/drawing/2014/main" id="{00000000-0008-0000-0100-00000567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10" name="Text Box 92">
          <a:extLst>
            <a:ext uri="{FF2B5EF4-FFF2-40B4-BE49-F238E27FC236}">
              <a16:creationId xmlns:a16="http://schemas.microsoft.com/office/drawing/2014/main" id="{00000000-0008-0000-0100-00000667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1911" name="Text Box 93">
          <a:extLst>
            <a:ext uri="{FF2B5EF4-FFF2-40B4-BE49-F238E27FC236}">
              <a16:creationId xmlns:a16="http://schemas.microsoft.com/office/drawing/2014/main" id="{00000000-0008-0000-0100-00000767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1912" name="Text Box 94">
          <a:extLst>
            <a:ext uri="{FF2B5EF4-FFF2-40B4-BE49-F238E27FC236}">
              <a16:creationId xmlns:a16="http://schemas.microsoft.com/office/drawing/2014/main" id="{00000000-0008-0000-0100-00000867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13" name="Text Box 95">
          <a:extLst>
            <a:ext uri="{FF2B5EF4-FFF2-40B4-BE49-F238E27FC236}">
              <a16:creationId xmlns:a16="http://schemas.microsoft.com/office/drawing/2014/main" id="{00000000-0008-0000-0100-00000967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14" name="Text Box 96">
          <a:extLst>
            <a:ext uri="{FF2B5EF4-FFF2-40B4-BE49-F238E27FC236}">
              <a16:creationId xmlns:a16="http://schemas.microsoft.com/office/drawing/2014/main" id="{00000000-0008-0000-0100-00000A67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15" name="Text Box 97">
          <a:extLst>
            <a:ext uri="{FF2B5EF4-FFF2-40B4-BE49-F238E27FC236}">
              <a16:creationId xmlns:a16="http://schemas.microsoft.com/office/drawing/2014/main" id="{00000000-0008-0000-0100-00000B67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16" name="Text Box 98">
          <a:extLst>
            <a:ext uri="{FF2B5EF4-FFF2-40B4-BE49-F238E27FC236}">
              <a16:creationId xmlns:a16="http://schemas.microsoft.com/office/drawing/2014/main" id="{00000000-0008-0000-0100-00000C67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1917" name="Text Box 99">
          <a:extLst>
            <a:ext uri="{FF2B5EF4-FFF2-40B4-BE49-F238E27FC236}">
              <a16:creationId xmlns:a16="http://schemas.microsoft.com/office/drawing/2014/main" id="{00000000-0008-0000-0100-00000D67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1918" name="Text Box 100">
          <a:extLst>
            <a:ext uri="{FF2B5EF4-FFF2-40B4-BE49-F238E27FC236}">
              <a16:creationId xmlns:a16="http://schemas.microsoft.com/office/drawing/2014/main" id="{00000000-0008-0000-0100-00000E67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19" name="Text Box 101">
          <a:extLst>
            <a:ext uri="{FF2B5EF4-FFF2-40B4-BE49-F238E27FC236}">
              <a16:creationId xmlns:a16="http://schemas.microsoft.com/office/drawing/2014/main" id="{00000000-0008-0000-0100-00000F67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20" name="Text Box 102">
          <a:extLst>
            <a:ext uri="{FF2B5EF4-FFF2-40B4-BE49-F238E27FC236}">
              <a16:creationId xmlns:a16="http://schemas.microsoft.com/office/drawing/2014/main" id="{00000000-0008-0000-0100-00001067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21" name="Text Box 103">
          <a:extLst>
            <a:ext uri="{FF2B5EF4-FFF2-40B4-BE49-F238E27FC236}">
              <a16:creationId xmlns:a16="http://schemas.microsoft.com/office/drawing/2014/main" id="{00000000-0008-0000-0100-00001167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22" name="Text Box 104">
          <a:extLst>
            <a:ext uri="{FF2B5EF4-FFF2-40B4-BE49-F238E27FC236}">
              <a16:creationId xmlns:a16="http://schemas.microsoft.com/office/drawing/2014/main" id="{00000000-0008-0000-0100-00001267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1923" name="Text Box 105">
          <a:extLst>
            <a:ext uri="{FF2B5EF4-FFF2-40B4-BE49-F238E27FC236}">
              <a16:creationId xmlns:a16="http://schemas.microsoft.com/office/drawing/2014/main" id="{00000000-0008-0000-0100-00001367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1924" name="Text Box 106">
          <a:extLst>
            <a:ext uri="{FF2B5EF4-FFF2-40B4-BE49-F238E27FC236}">
              <a16:creationId xmlns:a16="http://schemas.microsoft.com/office/drawing/2014/main" id="{00000000-0008-0000-0100-00001467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25" name="Text Box 119">
          <a:extLst>
            <a:ext uri="{FF2B5EF4-FFF2-40B4-BE49-F238E27FC236}">
              <a16:creationId xmlns:a16="http://schemas.microsoft.com/office/drawing/2014/main" id="{00000000-0008-0000-0100-000015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26" name="Text Box 120">
          <a:extLst>
            <a:ext uri="{FF2B5EF4-FFF2-40B4-BE49-F238E27FC236}">
              <a16:creationId xmlns:a16="http://schemas.microsoft.com/office/drawing/2014/main" id="{00000000-0008-0000-0100-000016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27" name="Text Box 121">
          <a:extLst>
            <a:ext uri="{FF2B5EF4-FFF2-40B4-BE49-F238E27FC236}">
              <a16:creationId xmlns:a16="http://schemas.microsoft.com/office/drawing/2014/main" id="{00000000-0008-0000-0100-000017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28" name="Text Box 122">
          <a:extLst>
            <a:ext uri="{FF2B5EF4-FFF2-40B4-BE49-F238E27FC236}">
              <a16:creationId xmlns:a16="http://schemas.microsoft.com/office/drawing/2014/main" id="{00000000-0008-0000-0100-000018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29" name="Text Box 123">
          <a:extLst>
            <a:ext uri="{FF2B5EF4-FFF2-40B4-BE49-F238E27FC236}">
              <a16:creationId xmlns:a16="http://schemas.microsoft.com/office/drawing/2014/main" id="{00000000-0008-0000-0100-000019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30" name="Text Box 124">
          <a:extLst>
            <a:ext uri="{FF2B5EF4-FFF2-40B4-BE49-F238E27FC236}">
              <a16:creationId xmlns:a16="http://schemas.microsoft.com/office/drawing/2014/main" id="{00000000-0008-0000-0100-00001A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31" name="Text Box 125">
          <a:extLst>
            <a:ext uri="{FF2B5EF4-FFF2-40B4-BE49-F238E27FC236}">
              <a16:creationId xmlns:a16="http://schemas.microsoft.com/office/drawing/2014/main" id="{00000000-0008-0000-0100-00001B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32" name="Text Box 126">
          <a:extLst>
            <a:ext uri="{FF2B5EF4-FFF2-40B4-BE49-F238E27FC236}">
              <a16:creationId xmlns:a16="http://schemas.microsoft.com/office/drawing/2014/main" id="{00000000-0008-0000-0100-00001C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33" name="Text Box 127">
          <a:extLst>
            <a:ext uri="{FF2B5EF4-FFF2-40B4-BE49-F238E27FC236}">
              <a16:creationId xmlns:a16="http://schemas.microsoft.com/office/drawing/2014/main" id="{00000000-0008-0000-0100-00001D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34" name="Text Box 128">
          <a:extLst>
            <a:ext uri="{FF2B5EF4-FFF2-40B4-BE49-F238E27FC236}">
              <a16:creationId xmlns:a16="http://schemas.microsoft.com/office/drawing/2014/main" id="{00000000-0008-0000-0100-00001E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35" name="Text Box 129">
          <a:extLst>
            <a:ext uri="{FF2B5EF4-FFF2-40B4-BE49-F238E27FC236}">
              <a16:creationId xmlns:a16="http://schemas.microsoft.com/office/drawing/2014/main" id="{00000000-0008-0000-0100-00001F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36" name="Text Box 130">
          <a:extLst>
            <a:ext uri="{FF2B5EF4-FFF2-40B4-BE49-F238E27FC236}">
              <a16:creationId xmlns:a16="http://schemas.microsoft.com/office/drawing/2014/main" id="{00000000-0008-0000-0100-000020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37" name="Text Box 133">
          <a:extLst>
            <a:ext uri="{FF2B5EF4-FFF2-40B4-BE49-F238E27FC236}">
              <a16:creationId xmlns:a16="http://schemas.microsoft.com/office/drawing/2014/main" id="{00000000-0008-0000-0100-000021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38" name="Text Box 134">
          <a:extLst>
            <a:ext uri="{FF2B5EF4-FFF2-40B4-BE49-F238E27FC236}">
              <a16:creationId xmlns:a16="http://schemas.microsoft.com/office/drawing/2014/main" id="{00000000-0008-0000-0100-000022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39" name="Text Box 135">
          <a:extLst>
            <a:ext uri="{FF2B5EF4-FFF2-40B4-BE49-F238E27FC236}">
              <a16:creationId xmlns:a16="http://schemas.microsoft.com/office/drawing/2014/main" id="{00000000-0008-0000-0100-000023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40" name="Text Box 136">
          <a:extLst>
            <a:ext uri="{FF2B5EF4-FFF2-40B4-BE49-F238E27FC236}">
              <a16:creationId xmlns:a16="http://schemas.microsoft.com/office/drawing/2014/main" id="{00000000-0008-0000-0100-000024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41" name="Text Box 137">
          <a:extLst>
            <a:ext uri="{FF2B5EF4-FFF2-40B4-BE49-F238E27FC236}">
              <a16:creationId xmlns:a16="http://schemas.microsoft.com/office/drawing/2014/main" id="{00000000-0008-0000-0100-000025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42" name="Text Box 138">
          <a:extLst>
            <a:ext uri="{FF2B5EF4-FFF2-40B4-BE49-F238E27FC236}">
              <a16:creationId xmlns:a16="http://schemas.microsoft.com/office/drawing/2014/main" id="{00000000-0008-0000-0100-000026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43" name="Text Box 139">
          <a:extLst>
            <a:ext uri="{FF2B5EF4-FFF2-40B4-BE49-F238E27FC236}">
              <a16:creationId xmlns:a16="http://schemas.microsoft.com/office/drawing/2014/main" id="{00000000-0008-0000-0100-000027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44" name="Text Box 140">
          <a:extLst>
            <a:ext uri="{FF2B5EF4-FFF2-40B4-BE49-F238E27FC236}">
              <a16:creationId xmlns:a16="http://schemas.microsoft.com/office/drawing/2014/main" id="{00000000-0008-0000-0100-000028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45" name="Text Box 141">
          <a:extLst>
            <a:ext uri="{FF2B5EF4-FFF2-40B4-BE49-F238E27FC236}">
              <a16:creationId xmlns:a16="http://schemas.microsoft.com/office/drawing/2014/main" id="{00000000-0008-0000-0100-000029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46" name="Text Box 142">
          <a:extLst>
            <a:ext uri="{FF2B5EF4-FFF2-40B4-BE49-F238E27FC236}">
              <a16:creationId xmlns:a16="http://schemas.microsoft.com/office/drawing/2014/main" id="{00000000-0008-0000-0100-00002A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47" name="Text Box 143">
          <a:extLst>
            <a:ext uri="{FF2B5EF4-FFF2-40B4-BE49-F238E27FC236}">
              <a16:creationId xmlns:a16="http://schemas.microsoft.com/office/drawing/2014/main" id="{00000000-0008-0000-0100-00002B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48" name="Text Box 144">
          <a:extLst>
            <a:ext uri="{FF2B5EF4-FFF2-40B4-BE49-F238E27FC236}">
              <a16:creationId xmlns:a16="http://schemas.microsoft.com/office/drawing/2014/main" id="{00000000-0008-0000-0100-00002C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49" name="Text Box 147">
          <a:extLst>
            <a:ext uri="{FF2B5EF4-FFF2-40B4-BE49-F238E27FC236}">
              <a16:creationId xmlns:a16="http://schemas.microsoft.com/office/drawing/2014/main" id="{00000000-0008-0000-0100-00002D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50" name="Text Box 148">
          <a:extLst>
            <a:ext uri="{FF2B5EF4-FFF2-40B4-BE49-F238E27FC236}">
              <a16:creationId xmlns:a16="http://schemas.microsoft.com/office/drawing/2014/main" id="{00000000-0008-0000-0100-00002E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51" name="Text Box 149">
          <a:extLst>
            <a:ext uri="{FF2B5EF4-FFF2-40B4-BE49-F238E27FC236}">
              <a16:creationId xmlns:a16="http://schemas.microsoft.com/office/drawing/2014/main" id="{00000000-0008-0000-0100-00002F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52" name="Text Box 150">
          <a:extLst>
            <a:ext uri="{FF2B5EF4-FFF2-40B4-BE49-F238E27FC236}">
              <a16:creationId xmlns:a16="http://schemas.microsoft.com/office/drawing/2014/main" id="{00000000-0008-0000-0100-000030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53" name="Text Box 151">
          <a:extLst>
            <a:ext uri="{FF2B5EF4-FFF2-40B4-BE49-F238E27FC236}">
              <a16:creationId xmlns:a16="http://schemas.microsoft.com/office/drawing/2014/main" id="{00000000-0008-0000-0100-000031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54" name="Text Box 152">
          <a:extLst>
            <a:ext uri="{FF2B5EF4-FFF2-40B4-BE49-F238E27FC236}">
              <a16:creationId xmlns:a16="http://schemas.microsoft.com/office/drawing/2014/main" id="{00000000-0008-0000-0100-000032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55" name="Text Box 153">
          <a:extLst>
            <a:ext uri="{FF2B5EF4-FFF2-40B4-BE49-F238E27FC236}">
              <a16:creationId xmlns:a16="http://schemas.microsoft.com/office/drawing/2014/main" id="{00000000-0008-0000-0100-000033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56" name="Text Box 154">
          <a:extLst>
            <a:ext uri="{FF2B5EF4-FFF2-40B4-BE49-F238E27FC236}">
              <a16:creationId xmlns:a16="http://schemas.microsoft.com/office/drawing/2014/main" id="{00000000-0008-0000-0100-000034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57" name="Text Box 155">
          <a:extLst>
            <a:ext uri="{FF2B5EF4-FFF2-40B4-BE49-F238E27FC236}">
              <a16:creationId xmlns:a16="http://schemas.microsoft.com/office/drawing/2014/main" id="{00000000-0008-0000-0100-000035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58" name="Text Box 156">
          <a:extLst>
            <a:ext uri="{FF2B5EF4-FFF2-40B4-BE49-F238E27FC236}">
              <a16:creationId xmlns:a16="http://schemas.microsoft.com/office/drawing/2014/main" id="{00000000-0008-0000-0100-000036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59" name="Text Box 157">
          <a:extLst>
            <a:ext uri="{FF2B5EF4-FFF2-40B4-BE49-F238E27FC236}">
              <a16:creationId xmlns:a16="http://schemas.microsoft.com/office/drawing/2014/main" id="{00000000-0008-0000-0100-000037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60" name="Text Box 158">
          <a:extLst>
            <a:ext uri="{FF2B5EF4-FFF2-40B4-BE49-F238E27FC236}">
              <a16:creationId xmlns:a16="http://schemas.microsoft.com/office/drawing/2014/main" id="{00000000-0008-0000-0100-000038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61" name="Text Box 161">
          <a:extLst>
            <a:ext uri="{FF2B5EF4-FFF2-40B4-BE49-F238E27FC236}">
              <a16:creationId xmlns:a16="http://schemas.microsoft.com/office/drawing/2014/main" id="{00000000-0008-0000-0100-000039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62" name="Text Box 162">
          <a:extLst>
            <a:ext uri="{FF2B5EF4-FFF2-40B4-BE49-F238E27FC236}">
              <a16:creationId xmlns:a16="http://schemas.microsoft.com/office/drawing/2014/main" id="{00000000-0008-0000-0100-00003A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63" name="Text Box 163">
          <a:extLst>
            <a:ext uri="{FF2B5EF4-FFF2-40B4-BE49-F238E27FC236}">
              <a16:creationId xmlns:a16="http://schemas.microsoft.com/office/drawing/2014/main" id="{00000000-0008-0000-0100-00003B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64" name="Text Box 164">
          <a:extLst>
            <a:ext uri="{FF2B5EF4-FFF2-40B4-BE49-F238E27FC236}">
              <a16:creationId xmlns:a16="http://schemas.microsoft.com/office/drawing/2014/main" id="{00000000-0008-0000-0100-00003C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65" name="Text Box 165">
          <a:extLst>
            <a:ext uri="{FF2B5EF4-FFF2-40B4-BE49-F238E27FC236}">
              <a16:creationId xmlns:a16="http://schemas.microsoft.com/office/drawing/2014/main" id="{00000000-0008-0000-0100-00003D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66" name="Text Box 166">
          <a:extLst>
            <a:ext uri="{FF2B5EF4-FFF2-40B4-BE49-F238E27FC236}">
              <a16:creationId xmlns:a16="http://schemas.microsoft.com/office/drawing/2014/main" id="{00000000-0008-0000-0100-00003E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67" name="Text Box 167">
          <a:extLst>
            <a:ext uri="{FF2B5EF4-FFF2-40B4-BE49-F238E27FC236}">
              <a16:creationId xmlns:a16="http://schemas.microsoft.com/office/drawing/2014/main" id="{00000000-0008-0000-0100-00003F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68" name="Text Box 168">
          <a:extLst>
            <a:ext uri="{FF2B5EF4-FFF2-40B4-BE49-F238E27FC236}">
              <a16:creationId xmlns:a16="http://schemas.microsoft.com/office/drawing/2014/main" id="{00000000-0008-0000-0100-000040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69" name="Text Box 169">
          <a:extLst>
            <a:ext uri="{FF2B5EF4-FFF2-40B4-BE49-F238E27FC236}">
              <a16:creationId xmlns:a16="http://schemas.microsoft.com/office/drawing/2014/main" id="{00000000-0008-0000-0100-000041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70" name="Text Box 170">
          <a:extLst>
            <a:ext uri="{FF2B5EF4-FFF2-40B4-BE49-F238E27FC236}">
              <a16:creationId xmlns:a16="http://schemas.microsoft.com/office/drawing/2014/main" id="{00000000-0008-0000-0100-000042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71" name="Text Box 171">
          <a:extLst>
            <a:ext uri="{FF2B5EF4-FFF2-40B4-BE49-F238E27FC236}">
              <a16:creationId xmlns:a16="http://schemas.microsoft.com/office/drawing/2014/main" id="{00000000-0008-0000-0100-000043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72" name="Text Box 172">
          <a:extLst>
            <a:ext uri="{FF2B5EF4-FFF2-40B4-BE49-F238E27FC236}">
              <a16:creationId xmlns:a16="http://schemas.microsoft.com/office/drawing/2014/main" id="{00000000-0008-0000-0100-000044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73" name="Text Box 191">
          <a:extLst>
            <a:ext uri="{FF2B5EF4-FFF2-40B4-BE49-F238E27FC236}">
              <a16:creationId xmlns:a16="http://schemas.microsoft.com/office/drawing/2014/main" id="{00000000-0008-0000-0100-00004567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74" name="Text Box 192">
          <a:extLst>
            <a:ext uri="{FF2B5EF4-FFF2-40B4-BE49-F238E27FC236}">
              <a16:creationId xmlns:a16="http://schemas.microsoft.com/office/drawing/2014/main" id="{00000000-0008-0000-0100-00004667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75" name="Text Box 193">
          <a:extLst>
            <a:ext uri="{FF2B5EF4-FFF2-40B4-BE49-F238E27FC236}">
              <a16:creationId xmlns:a16="http://schemas.microsoft.com/office/drawing/2014/main" id="{00000000-0008-0000-0100-00004767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76" name="Text Box 194">
          <a:extLst>
            <a:ext uri="{FF2B5EF4-FFF2-40B4-BE49-F238E27FC236}">
              <a16:creationId xmlns:a16="http://schemas.microsoft.com/office/drawing/2014/main" id="{00000000-0008-0000-0100-00004867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77" name="Text Box 195">
          <a:extLst>
            <a:ext uri="{FF2B5EF4-FFF2-40B4-BE49-F238E27FC236}">
              <a16:creationId xmlns:a16="http://schemas.microsoft.com/office/drawing/2014/main" id="{00000000-0008-0000-0100-00004967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78" name="Text Box 196">
          <a:extLst>
            <a:ext uri="{FF2B5EF4-FFF2-40B4-BE49-F238E27FC236}">
              <a16:creationId xmlns:a16="http://schemas.microsoft.com/office/drawing/2014/main" id="{00000000-0008-0000-0100-00004A67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79" name="Text Box 197">
          <a:extLst>
            <a:ext uri="{FF2B5EF4-FFF2-40B4-BE49-F238E27FC236}">
              <a16:creationId xmlns:a16="http://schemas.microsoft.com/office/drawing/2014/main" id="{00000000-0008-0000-0100-00004B67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80" name="Text Box 198">
          <a:extLst>
            <a:ext uri="{FF2B5EF4-FFF2-40B4-BE49-F238E27FC236}">
              <a16:creationId xmlns:a16="http://schemas.microsoft.com/office/drawing/2014/main" id="{00000000-0008-0000-0100-00004C67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81" name="Text Box 199">
          <a:extLst>
            <a:ext uri="{FF2B5EF4-FFF2-40B4-BE49-F238E27FC236}">
              <a16:creationId xmlns:a16="http://schemas.microsoft.com/office/drawing/2014/main" id="{00000000-0008-0000-0100-00004D67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82" name="Text Box 200">
          <a:extLst>
            <a:ext uri="{FF2B5EF4-FFF2-40B4-BE49-F238E27FC236}">
              <a16:creationId xmlns:a16="http://schemas.microsoft.com/office/drawing/2014/main" id="{00000000-0008-0000-0100-00004E67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83" name="Text Box 201">
          <a:extLst>
            <a:ext uri="{FF2B5EF4-FFF2-40B4-BE49-F238E27FC236}">
              <a16:creationId xmlns:a16="http://schemas.microsoft.com/office/drawing/2014/main" id="{00000000-0008-0000-0100-00004F67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84" name="Text Box 202">
          <a:extLst>
            <a:ext uri="{FF2B5EF4-FFF2-40B4-BE49-F238E27FC236}">
              <a16:creationId xmlns:a16="http://schemas.microsoft.com/office/drawing/2014/main" id="{00000000-0008-0000-0100-00005067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85" name="Text Box 203">
          <a:extLst>
            <a:ext uri="{FF2B5EF4-FFF2-40B4-BE49-F238E27FC236}">
              <a16:creationId xmlns:a16="http://schemas.microsoft.com/office/drawing/2014/main" id="{00000000-0008-0000-0100-00005167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86" name="Text Box 204">
          <a:extLst>
            <a:ext uri="{FF2B5EF4-FFF2-40B4-BE49-F238E27FC236}">
              <a16:creationId xmlns:a16="http://schemas.microsoft.com/office/drawing/2014/main" id="{00000000-0008-0000-0100-00005267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87" name="Text Box 205">
          <a:extLst>
            <a:ext uri="{FF2B5EF4-FFF2-40B4-BE49-F238E27FC236}">
              <a16:creationId xmlns:a16="http://schemas.microsoft.com/office/drawing/2014/main" id="{00000000-0008-0000-0100-00005367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88" name="Text Box 206">
          <a:extLst>
            <a:ext uri="{FF2B5EF4-FFF2-40B4-BE49-F238E27FC236}">
              <a16:creationId xmlns:a16="http://schemas.microsoft.com/office/drawing/2014/main" id="{00000000-0008-0000-0100-00005467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1989" name="Text Box 207">
          <a:extLst>
            <a:ext uri="{FF2B5EF4-FFF2-40B4-BE49-F238E27FC236}">
              <a16:creationId xmlns:a16="http://schemas.microsoft.com/office/drawing/2014/main" id="{00000000-0008-0000-0100-00005567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1990" name="Text Box 208">
          <a:extLst>
            <a:ext uri="{FF2B5EF4-FFF2-40B4-BE49-F238E27FC236}">
              <a16:creationId xmlns:a16="http://schemas.microsoft.com/office/drawing/2014/main" id="{00000000-0008-0000-0100-00005667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91" name="Text Box 209">
          <a:extLst>
            <a:ext uri="{FF2B5EF4-FFF2-40B4-BE49-F238E27FC236}">
              <a16:creationId xmlns:a16="http://schemas.microsoft.com/office/drawing/2014/main" id="{00000000-0008-0000-0100-00005767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92" name="Text Box 210">
          <a:extLst>
            <a:ext uri="{FF2B5EF4-FFF2-40B4-BE49-F238E27FC236}">
              <a16:creationId xmlns:a16="http://schemas.microsoft.com/office/drawing/2014/main" id="{00000000-0008-0000-0100-00005867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93" name="Text Box 211">
          <a:extLst>
            <a:ext uri="{FF2B5EF4-FFF2-40B4-BE49-F238E27FC236}">
              <a16:creationId xmlns:a16="http://schemas.microsoft.com/office/drawing/2014/main" id="{00000000-0008-0000-0100-00005967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94" name="Text Box 212">
          <a:extLst>
            <a:ext uri="{FF2B5EF4-FFF2-40B4-BE49-F238E27FC236}">
              <a16:creationId xmlns:a16="http://schemas.microsoft.com/office/drawing/2014/main" id="{00000000-0008-0000-0100-00005A67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1995" name="Text Box 213">
          <a:extLst>
            <a:ext uri="{FF2B5EF4-FFF2-40B4-BE49-F238E27FC236}">
              <a16:creationId xmlns:a16="http://schemas.microsoft.com/office/drawing/2014/main" id="{00000000-0008-0000-0100-00005B67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1996" name="Text Box 214">
          <a:extLst>
            <a:ext uri="{FF2B5EF4-FFF2-40B4-BE49-F238E27FC236}">
              <a16:creationId xmlns:a16="http://schemas.microsoft.com/office/drawing/2014/main" id="{00000000-0008-0000-0100-00005C67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97" name="Text Box 215">
          <a:extLst>
            <a:ext uri="{FF2B5EF4-FFF2-40B4-BE49-F238E27FC236}">
              <a16:creationId xmlns:a16="http://schemas.microsoft.com/office/drawing/2014/main" id="{00000000-0008-0000-0100-00005D67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98" name="Text Box 216">
          <a:extLst>
            <a:ext uri="{FF2B5EF4-FFF2-40B4-BE49-F238E27FC236}">
              <a16:creationId xmlns:a16="http://schemas.microsoft.com/office/drawing/2014/main" id="{00000000-0008-0000-0100-00005E67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99" name="Text Box 217">
          <a:extLst>
            <a:ext uri="{FF2B5EF4-FFF2-40B4-BE49-F238E27FC236}">
              <a16:creationId xmlns:a16="http://schemas.microsoft.com/office/drawing/2014/main" id="{00000000-0008-0000-0100-00005F67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000" name="Text Box 218">
          <a:extLst>
            <a:ext uri="{FF2B5EF4-FFF2-40B4-BE49-F238E27FC236}">
              <a16:creationId xmlns:a16="http://schemas.microsoft.com/office/drawing/2014/main" id="{00000000-0008-0000-0100-00006067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001" name="Text Box 219">
          <a:extLst>
            <a:ext uri="{FF2B5EF4-FFF2-40B4-BE49-F238E27FC236}">
              <a16:creationId xmlns:a16="http://schemas.microsoft.com/office/drawing/2014/main" id="{00000000-0008-0000-0100-00006167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002" name="Text Box 220">
          <a:extLst>
            <a:ext uri="{FF2B5EF4-FFF2-40B4-BE49-F238E27FC236}">
              <a16:creationId xmlns:a16="http://schemas.microsoft.com/office/drawing/2014/main" id="{00000000-0008-0000-0100-00006267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003" name="Text Box 221">
          <a:extLst>
            <a:ext uri="{FF2B5EF4-FFF2-40B4-BE49-F238E27FC236}">
              <a16:creationId xmlns:a16="http://schemas.microsoft.com/office/drawing/2014/main" id="{00000000-0008-0000-0100-00006367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004" name="Text Box 222">
          <a:extLst>
            <a:ext uri="{FF2B5EF4-FFF2-40B4-BE49-F238E27FC236}">
              <a16:creationId xmlns:a16="http://schemas.microsoft.com/office/drawing/2014/main" id="{00000000-0008-0000-0100-00006467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005" name="Text Box 223">
          <a:extLst>
            <a:ext uri="{FF2B5EF4-FFF2-40B4-BE49-F238E27FC236}">
              <a16:creationId xmlns:a16="http://schemas.microsoft.com/office/drawing/2014/main" id="{00000000-0008-0000-0100-00006567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006" name="Text Box 224">
          <a:extLst>
            <a:ext uri="{FF2B5EF4-FFF2-40B4-BE49-F238E27FC236}">
              <a16:creationId xmlns:a16="http://schemas.microsoft.com/office/drawing/2014/main" id="{00000000-0008-0000-0100-00006667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007" name="Text Box 225">
          <a:extLst>
            <a:ext uri="{FF2B5EF4-FFF2-40B4-BE49-F238E27FC236}">
              <a16:creationId xmlns:a16="http://schemas.microsoft.com/office/drawing/2014/main" id="{00000000-0008-0000-0100-00006767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008" name="Text Box 226">
          <a:extLst>
            <a:ext uri="{FF2B5EF4-FFF2-40B4-BE49-F238E27FC236}">
              <a16:creationId xmlns:a16="http://schemas.microsoft.com/office/drawing/2014/main" id="{00000000-0008-0000-0100-00006867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009" name="Text Box 239">
          <a:extLst>
            <a:ext uri="{FF2B5EF4-FFF2-40B4-BE49-F238E27FC236}">
              <a16:creationId xmlns:a16="http://schemas.microsoft.com/office/drawing/2014/main" id="{00000000-0008-0000-0100-00006967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010" name="Text Box 240">
          <a:extLst>
            <a:ext uri="{FF2B5EF4-FFF2-40B4-BE49-F238E27FC236}">
              <a16:creationId xmlns:a16="http://schemas.microsoft.com/office/drawing/2014/main" id="{00000000-0008-0000-0100-00006A67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011" name="Text Box 241">
          <a:extLst>
            <a:ext uri="{FF2B5EF4-FFF2-40B4-BE49-F238E27FC236}">
              <a16:creationId xmlns:a16="http://schemas.microsoft.com/office/drawing/2014/main" id="{00000000-0008-0000-0100-00006B67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012" name="Text Box 242">
          <a:extLst>
            <a:ext uri="{FF2B5EF4-FFF2-40B4-BE49-F238E27FC236}">
              <a16:creationId xmlns:a16="http://schemas.microsoft.com/office/drawing/2014/main" id="{00000000-0008-0000-0100-00006C67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013" name="Text Box 243">
          <a:extLst>
            <a:ext uri="{FF2B5EF4-FFF2-40B4-BE49-F238E27FC236}">
              <a16:creationId xmlns:a16="http://schemas.microsoft.com/office/drawing/2014/main" id="{00000000-0008-0000-0100-00006D670100}"/>
            </a:ext>
          </a:extLst>
        </xdr:cNvPr>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014" name="Text Box 244">
          <a:extLst>
            <a:ext uri="{FF2B5EF4-FFF2-40B4-BE49-F238E27FC236}">
              <a16:creationId xmlns:a16="http://schemas.microsoft.com/office/drawing/2014/main" id="{00000000-0008-0000-0100-00006E670100}"/>
            </a:ext>
          </a:extLst>
        </xdr:cNvPr>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015" name="Text Box 245">
          <a:extLst>
            <a:ext uri="{FF2B5EF4-FFF2-40B4-BE49-F238E27FC236}">
              <a16:creationId xmlns:a16="http://schemas.microsoft.com/office/drawing/2014/main" id="{00000000-0008-0000-0100-00006F67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016" name="Text Box 246">
          <a:extLst>
            <a:ext uri="{FF2B5EF4-FFF2-40B4-BE49-F238E27FC236}">
              <a16:creationId xmlns:a16="http://schemas.microsoft.com/office/drawing/2014/main" id="{00000000-0008-0000-0100-00007067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017" name="Text Box 247">
          <a:extLst>
            <a:ext uri="{FF2B5EF4-FFF2-40B4-BE49-F238E27FC236}">
              <a16:creationId xmlns:a16="http://schemas.microsoft.com/office/drawing/2014/main" id="{00000000-0008-0000-0100-00007167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018" name="Text Box 248">
          <a:extLst>
            <a:ext uri="{FF2B5EF4-FFF2-40B4-BE49-F238E27FC236}">
              <a16:creationId xmlns:a16="http://schemas.microsoft.com/office/drawing/2014/main" id="{00000000-0008-0000-0100-00007267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019" name="Text Box 249">
          <a:extLst>
            <a:ext uri="{FF2B5EF4-FFF2-40B4-BE49-F238E27FC236}">
              <a16:creationId xmlns:a16="http://schemas.microsoft.com/office/drawing/2014/main" id="{00000000-0008-0000-0100-000073670100}"/>
            </a:ext>
          </a:extLst>
        </xdr:cNvPr>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020" name="Text Box 250">
          <a:extLst>
            <a:ext uri="{FF2B5EF4-FFF2-40B4-BE49-F238E27FC236}">
              <a16:creationId xmlns:a16="http://schemas.microsoft.com/office/drawing/2014/main" id="{00000000-0008-0000-0100-000074670100}"/>
            </a:ext>
          </a:extLst>
        </xdr:cNvPr>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021" name="Text Box 253">
          <a:extLst>
            <a:ext uri="{FF2B5EF4-FFF2-40B4-BE49-F238E27FC236}">
              <a16:creationId xmlns:a16="http://schemas.microsoft.com/office/drawing/2014/main" id="{00000000-0008-0000-0100-00007567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022" name="Text Box 254">
          <a:extLst>
            <a:ext uri="{FF2B5EF4-FFF2-40B4-BE49-F238E27FC236}">
              <a16:creationId xmlns:a16="http://schemas.microsoft.com/office/drawing/2014/main" id="{00000000-0008-0000-0100-00007667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023" name="Text Box 255">
          <a:extLst>
            <a:ext uri="{FF2B5EF4-FFF2-40B4-BE49-F238E27FC236}">
              <a16:creationId xmlns:a16="http://schemas.microsoft.com/office/drawing/2014/main" id="{00000000-0008-0000-0100-00007767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024" name="Text Box 256">
          <a:extLst>
            <a:ext uri="{FF2B5EF4-FFF2-40B4-BE49-F238E27FC236}">
              <a16:creationId xmlns:a16="http://schemas.microsoft.com/office/drawing/2014/main" id="{00000000-0008-0000-0100-00007867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025" name="Text Box 257">
          <a:extLst>
            <a:ext uri="{FF2B5EF4-FFF2-40B4-BE49-F238E27FC236}">
              <a16:creationId xmlns:a16="http://schemas.microsoft.com/office/drawing/2014/main" id="{00000000-0008-0000-0100-000079670100}"/>
            </a:ext>
          </a:extLst>
        </xdr:cNvPr>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026" name="Text Box 258">
          <a:extLst>
            <a:ext uri="{FF2B5EF4-FFF2-40B4-BE49-F238E27FC236}">
              <a16:creationId xmlns:a16="http://schemas.microsoft.com/office/drawing/2014/main" id="{00000000-0008-0000-0100-00007A670100}"/>
            </a:ext>
          </a:extLst>
        </xdr:cNvPr>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027" name="Text Box 259">
          <a:extLst>
            <a:ext uri="{FF2B5EF4-FFF2-40B4-BE49-F238E27FC236}">
              <a16:creationId xmlns:a16="http://schemas.microsoft.com/office/drawing/2014/main" id="{00000000-0008-0000-0100-00007B67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028" name="Text Box 260">
          <a:extLst>
            <a:ext uri="{FF2B5EF4-FFF2-40B4-BE49-F238E27FC236}">
              <a16:creationId xmlns:a16="http://schemas.microsoft.com/office/drawing/2014/main" id="{00000000-0008-0000-0100-00007C67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029" name="Text Box 261">
          <a:extLst>
            <a:ext uri="{FF2B5EF4-FFF2-40B4-BE49-F238E27FC236}">
              <a16:creationId xmlns:a16="http://schemas.microsoft.com/office/drawing/2014/main" id="{00000000-0008-0000-0100-00007D67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030" name="Text Box 262">
          <a:extLst>
            <a:ext uri="{FF2B5EF4-FFF2-40B4-BE49-F238E27FC236}">
              <a16:creationId xmlns:a16="http://schemas.microsoft.com/office/drawing/2014/main" id="{00000000-0008-0000-0100-00007E67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031" name="Text Box 263">
          <a:extLst>
            <a:ext uri="{FF2B5EF4-FFF2-40B4-BE49-F238E27FC236}">
              <a16:creationId xmlns:a16="http://schemas.microsoft.com/office/drawing/2014/main" id="{00000000-0008-0000-0100-00007F670100}"/>
            </a:ext>
          </a:extLst>
        </xdr:cNvPr>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032" name="Text Box 264">
          <a:extLst>
            <a:ext uri="{FF2B5EF4-FFF2-40B4-BE49-F238E27FC236}">
              <a16:creationId xmlns:a16="http://schemas.microsoft.com/office/drawing/2014/main" id="{00000000-0008-0000-0100-000080670100}"/>
            </a:ext>
          </a:extLst>
        </xdr:cNvPr>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033" name="Text Box 271">
          <a:extLst>
            <a:ext uri="{FF2B5EF4-FFF2-40B4-BE49-F238E27FC236}">
              <a16:creationId xmlns:a16="http://schemas.microsoft.com/office/drawing/2014/main" id="{00000000-0008-0000-0100-00008167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034" name="Text Box 272">
          <a:extLst>
            <a:ext uri="{FF2B5EF4-FFF2-40B4-BE49-F238E27FC236}">
              <a16:creationId xmlns:a16="http://schemas.microsoft.com/office/drawing/2014/main" id="{00000000-0008-0000-0100-00008267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035" name="Text Box 273">
          <a:extLst>
            <a:ext uri="{FF2B5EF4-FFF2-40B4-BE49-F238E27FC236}">
              <a16:creationId xmlns:a16="http://schemas.microsoft.com/office/drawing/2014/main" id="{00000000-0008-0000-0100-00008367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036" name="Text Box 274">
          <a:extLst>
            <a:ext uri="{FF2B5EF4-FFF2-40B4-BE49-F238E27FC236}">
              <a16:creationId xmlns:a16="http://schemas.microsoft.com/office/drawing/2014/main" id="{00000000-0008-0000-0100-00008467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037" name="Text Box 275">
          <a:extLst>
            <a:ext uri="{FF2B5EF4-FFF2-40B4-BE49-F238E27FC236}">
              <a16:creationId xmlns:a16="http://schemas.microsoft.com/office/drawing/2014/main" id="{00000000-0008-0000-0100-00008567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038" name="Text Box 276">
          <a:extLst>
            <a:ext uri="{FF2B5EF4-FFF2-40B4-BE49-F238E27FC236}">
              <a16:creationId xmlns:a16="http://schemas.microsoft.com/office/drawing/2014/main" id="{00000000-0008-0000-0100-00008667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039" name="Text Box 277">
          <a:extLst>
            <a:ext uri="{FF2B5EF4-FFF2-40B4-BE49-F238E27FC236}">
              <a16:creationId xmlns:a16="http://schemas.microsoft.com/office/drawing/2014/main" id="{00000000-0008-0000-0100-00008767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040" name="Text Box 278">
          <a:extLst>
            <a:ext uri="{FF2B5EF4-FFF2-40B4-BE49-F238E27FC236}">
              <a16:creationId xmlns:a16="http://schemas.microsoft.com/office/drawing/2014/main" id="{00000000-0008-0000-0100-00008867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041" name="Text Box 279">
          <a:extLst>
            <a:ext uri="{FF2B5EF4-FFF2-40B4-BE49-F238E27FC236}">
              <a16:creationId xmlns:a16="http://schemas.microsoft.com/office/drawing/2014/main" id="{00000000-0008-0000-0100-00008967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042" name="Text Box 280">
          <a:extLst>
            <a:ext uri="{FF2B5EF4-FFF2-40B4-BE49-F238E27FC236}">
              <a16:creationId xmlns:a16="http://schemas.microsoft.com/office/drawing/2014/main" id="{00000000-0008-0000-0100-00008A67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043" name="Text Box 281">
          <a:extLst>
            <a:ext uri="{FF2B5EF4-FFF2-40B4-BE49-F238E27FC236}">
              <a16:creationId xmlns:a16="http://schemas.microsoft.com/office/drawing/2014/main" id="{00000000-0008-0000-0100-00008B67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044" name="Text Box 282">
          <a:extLst>
            <a:ext uri="{FF2B5EF4-FFF2-40B4-BE49-F238E27FC236}">
              <a16:creationId xmlns:a16="http://schemas.microsoft.com/office/drawing/2014/main" id="{00000000-0008-0000-0100-00008C67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045" name="Text Box 283">
          <a:extLst>
            <a:ext uri="{FF2B5EF4-FFF2-40B4-BE49-F238E27FC236}">
              <a16:creationId xmlns:a16="http://schemas.microsoft.com/office/drawing/2014/main" id="{00000000-0008-0000-0100-00008D67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046" name="Text Box 284">
          <a:extLst>
            <a:ext uri="{FF2B5EF4-FFF2-40B4-BE49-F238E27FC236}">
              <a16:creationId xmlns:a16="http://schemas.microsoft.com/office/drawing/2014/main" id="{00000000-0008-0000-0100-00008E67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047" name="Text Box 285">
          <a:extLst>
            <a:ext uri="{FF2B5EF4-FFF2-40B4-BE49-F238E27FC236}">
              <a16:creationId xmlns:a16="http://schemas.microsoft.com/office/drawing/2014/main" id="{00000000-0008-0000-0100-00008F67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048" name="Text Box 286">
          <a:extLst>
            <a:ext uri="{FF2B5EF4-FFF2-40B4-BE49-F238E27FC236}">
              <a16:creationId xmlns:a16="http://schemas.microsoft.com/office/drawing/2014/main" id="{00000000-0008-0000-0100-00009067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049" name="Text Box 287">
          <a:extLst>
            <a:ext uri="{FF2B5EF4-FFF2-40B4-BE49-F238E27FC236}">
              <a16:creationId xmlns:a16="http://schemas.microsoft.com/office/drawing/2014/main" id="{00000000-0008-0000-0100-00009167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050" name="Text Box 288">
          <a:extLst>
            <a:ext uri="{FF2B5EF4-FFF2-40B4-BE49-F238E27FC236}">
              <a16:creationId xmlns:a16="http://schemas.microsoft.com/office/drawing/2014/main" id="{00000000-0008-0000-0100-00009267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051" name="Text Box 289">
          <a:extLst>
            <a:ext uri="{FF2B5EF4-FFF2-40B4-BE49-F238E27FC236}">
              <a16:creationId xmlns:a16="http://schemas.microsoft.com/office/drawing/2014/main" id="{00000000-0008-0000-0100-00009367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052" name="Text Box 290">
          <a:extLst>
            <a:ext uri="{FF2B5EF4-FFF2-40B4-BE49-F238E27FC236}">
              <a16:creationId xmlns:a16="http://schemas.microsoft.com/office/drawing/2014/main" id="{00000000-0008-0000-0100-00009467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053" name="Text Box 293">
          <a:extLst>
            <a:ext uri="{FF2B5EF4-FFF2-40B4-BE49-F238E27FC236}">
              <a16:creationId xmlns:a16="http://schemas.microsoft.com/office/drawing/2014/main" id="{00000000-0008-0000-0100-00009567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054" name="Text Box 294">
          <a:extLst>
            <a:ext uri="{FF2B5EF4-FFF2-40B4-BE49-F238E27FC236}">
              <a16:creationId xmlns:a16="http://schemas.microsoft.com/office/drawing/2014/main" id="{00000000-0008-0000-0100-00009667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55" name="Text Box 307">
          <a:extLst>
            <a:ext uri="{FF2B5EF4-FFF2-40B4-BE49-F238E27FC236}">
              <a16:creationId xmlns:a16="http://schemas.microsoft.com/office/drawing/2014/main" id="{00000000-0008-0000-0100-000097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56" name="Text Box 308">
          <a:extLst>
            <a:ext uri="{FF2B5EF4-FFF2-40B4-BE49-F238E27FC236}">
              <a16:creationId xmlns:a16="http://schemas.microsoft.com/office/drawing/2014/main" id="{00000000-0008-0000-0100-000098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57" name="Text Box 309">
          <a:extLst>
            <a:ext uri="{FF2B5EF4-FFF2-40B4-BE49-F238E27FC236}">
              <a16:creationId xmlns:a16="http://schemas.microsoft.com/office/drawing/2014/main" id="{00000000-0008-0000-0100-000099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58" name="Text Box 310">
          <a:extLst>
            <a:ext uri="{FF2B5EF4-FFF2-40B4-BE49-F238E27FC236}">
              <a16:creationId xmlns:a16="http://schemas.microsoft.com/office/drawing/2014/main" id="{00000000-0008-0000-0100-00009A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59" name="Text Box 311">
          <a:extLst>
            <a:ext uri="{FF2B5EF4-FFF2-40B4-BE49-F238E27FC236}">
              <a16:creationId xmlns:a16="http://schemas.microsoft.com/office/drawing/2014/main" id="{00000000-0008-0000-0100-00009B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60" name="Text Box 312">
          <a:extLst>
            <a:ext uri="{FF2B5EF4-FFF2-40B4-BE49-F238E27FC236}">
              <a16:creationId xmlns:a16="http://schemas.microsoft.com/office/drawing/2014/main" id="{00000000-0008-0000-0100-00009C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61" name="Text Box 313">
          <a:extLst>
            <a:ext uri="{FF2B5EF4-FFF2-40B4-BE49-F238E27FC236}">
              <a16:creationId xmlns:a16="http://schemas.microsoft.com/office/drawing/2014/main" id="{00000000-0008-0000-0100-00009D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62" name="Text Box 314">
          <a:extLst>
            <a:ext uri="{FF2B5EF4-FFF2-40B4-BE49-F238E27FC236}">
              <a16:creationId xmlns:a16="http://schemas.microsoft.com/office/drawing/2014/main" id="{00000000-0008-0000-0100-00009E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63" name="Text Box 315">
          <a:extLst>
            <a:ext uri="{FF2B5EF4-FFF2-40B4-BE49-F238E27FC236}">
              <a16:creationId xmlns:a16="http://schemas.microsoft.com/office/drawing/2014/main" id="{00000000-0008-0000-0100-00009F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64" name="Text Box 316">
          <a:extLst>
            <a:ext uri="{FF2B5EF4-FFF2-40B4-BE49-F238E27FC236}">
              <a16:creationId xmlns:a16="http://schemas.microsoft.com/office/drawing/2014/main" id="{00000000-0008-0000-0100-0000A0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65" name="Text Box 317">
          <a:extLst>
            <a:ext uri="{FF2B5EF4-FFF2-40B4-BE49-F238E27FC236}">
              <a16:creationId xmlns:a16="http://schemas.microsoft.com/office/drawing/2014/main" id="{00000000-0008-0000-0100-0000A1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66" name="Text Box 318">
          <a:extLst>
            <a:ext uri="{FF2B5EF4-FFF2-40B4-BE49-F238E27FC236}">
              <a16:creationId xmlns:a16="http://schemas.microsoft.com/office/drawing/2014/main" id="{00000000-0008-0000-0100-0000A2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67" name="Text Box 321">
          <a:extLst>
            <a:ext uri="{FF2B5EF4-FFF2-40B4-BE49-F238E27FC236}">
              <a16:creationId xmlns:a16="http://schemas.microsoft.com/office/drawing/2014/main" id="{00000000-0008-0000-0100-0000A3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68" name="Text Box 322">
          <a:extLst>
            <a:ext uri="{FF2B5EF4-FFF2-40B4-BE49-F238E27FC236}">
              <a16:creationId xmlns:a16="http://schemas.microsoft.com/office/drawing/2014/main" id="{00000000-0008-0000-0100-0000A4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69" name="Text Box 323">
          <a:extLst>
            <a:ext uri="{FF2B5EF4-FFF2-40B4-BE49-F238E27FC236}">
              <a16:creationId xmlns:a16="http://schemas.microsoft.com/office/drawing/2014/main" id="{00000000-0008-0000-0100-0000A5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70" name="Text Box 324">
          <a:extLst>
            <a:ext uri="{FF2B5EF4-FFF2-40B4-BE49-F238E27FC236}">
              <a16:creationId xmlns:a16="http://schemas.microsoft.com/office/drawing/2014/main" id="{00000000-0008-0000-0100-0000A6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71" name="Text Box 325">
          <a:extLst>
            <a:ext uri="{FF2B5EF4-FFF2-40B4-BE49-F238E27FC236}">
              <a16:creationId xmlns:a16="http://schemas.microsoft.com/office/drawing/2014/main" id="{00000000-0008-0000-0100-0000A7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72" name="Text Box 326">
          <a:extLst>
            <a:ext uri="{FF2B5EF4-FFF2-40B4-BE49-F238E27FC236}">
              <a16:creationId xmlns:a16="http://schemas.microsoft.com/office/drawing/2014/main" id="{00000000-0008-0000-0100-0000A8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73" name="Text Box 327">
          <a:extLst>
            <a:ext uri="{FF2B5EF4-FFF2-40B4-BE49-F238E27FC236}">
              <a16:creationId xmlns:a16="http://schemas.microsoft.com/office/drawing/2014/main" id="{00000000-0008-0000-0100-0000A9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74" name="Text Box 328">
          <a:extLst>
            <a:ext uri="{FF2B5EF4-FFF2-40B4-BE49-F238E27FC236}">
              <a16:creationId xmlns:a16="http://schemas.microsoft.com/office/drawing/2014/main" id="{00000000-0008-0000-0100-0000AA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75" name="Text Box 329">
          <a:extLst>
            <a:ext uri="{FF2B5EF4-FFF2-40B4-BE49-F238E27FC236}">
              <a16:creationId xmlns:a16="http://schemas.microsoft.com/office/drawing/2014/main" id="{00000000-0008-0000-0100-0000AB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76" name="Text Box 330">
          <a:extLst>
            <a:ext uri="{FF2B5EF4-FFF2-40B4-BE49-F238E27FC236}">
              <a16:creationId xmlns:a16="http://schemas.microsoft.com/office/drawing/2014/main" id="{00000000-0008-0000-0100-0000AC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77" name="Text Box 331">
          <a:extLst>
            <a:ext uri="{FF2B5EF4-FFF2-40B4-BE49-F238E27FC236}">
              <a16:creationId xmlns:a16="http://schemas.microsoft.com/office/drawing/2014/main" id="{00000000-0008-0000-0100-0000AD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78" name="Text Box 332">
          <a:extLst>
            <a:ext uri="{FF2B5EF4-FFF2-40B4-BE49-F238E27FC236}">
              <a16:creationId xmlns:a16="http://schemas.microsoft.com/office/drawing/2014/main" id="{00000000-0008-0000-0100-0000AE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79" name="Text Box 335">
          <a:extLst>
            <a:ext uri="{FF2B5EF4-FFF2-40B4-BE49-F238E27FC236}">
              <a16:creationId xmlns:a16="http://schemas.microsoft.com/office/drawing/2014/main" id="{00000000-0008-0000-0100-0000AF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80" name="Text Box 336">
          <a:extLst>
            <a:ext uri="{FF2B5EF4-FFF2-40B4-BE49-F238E27FC236}">
              <a16:creationId xmlns:a16="http://schemas.microsoft.com/office/drawing/2014/main" id="{00000000-0008-0000-0100-0000B0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81" name="Text Box 337">
          <a:extLst>
            <a:ext uri="{FF2B5EF4-FFF2-40B4-BE49-F238E27FC236}">
              <a16:creationId xmlns:a16="http://schemas.microsoft.com/office/drawing/2014/main" id="{00000000-0008-0000-0100-0000B1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82" name="Text Box 338">
          <a:extLst>
            <a:ext uri="{FF2B5EF4-FFF2-40B4-BE49-F238E27FC236}">
              <a16:creationId xmlns:a16="http://schemas.microsoft.com/office/drawing/2014/main" id="{00000000-0008-0000-0100-0000B2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83" name="Text Box 339">
          <a:extLst>
            <a:ext uri="{FF2B5EF4-FFF2-40B4-BE49-F238E27FC236}">
              <a16:creationId xmlns:a16="http://schemas.microsoft.com/office/drawing/2014/main" id="{00000000-0008-0000-0100-0000B3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84" name="Text Box 340">
          <a:extLst>
            <a:ext uri="{FF2B5EF4-FFF2-40B4-BE49-F238E27FC236}">
              <a16:creationId xmlns:a16="http://schemas.microsoft.com/office/drawing/2014/main" id="{00000000-0008-0000-0100-0000B4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85" name="Text Box 341">
          <a:extLst>
            <a:ext uri="{FF2B5EF4-FFF2-40B4-BE49-F238E27FC236}">
              <a16:creationId xmlns:a16="http://schemas.microsoft.com/office/drawing/2014/main" id="{00000000-0008-0000-0100-0000B5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86" name="Text Box 342">
          <a:extLst>
            <a:ext uri="{FF2B5EF4-FFF2-40B4-BE49-F238E27FC236}">
              <a16:creationId xmlns:a16="http://schemas.microsoft.com/office/drawing/2014/main" id="{00000000-0008-0000-0100-0000B6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87" name="Text Box 343">
          <a:extLst>
            <a:ext uri="{FF2B5EF4-FFF2-40B4-BE49-F238E27FC236}">
              <a16:creationId xmlns:a16="http://schemas.microsoft.com/office/drawing/2014/main" id="{00000000-0008-0000-0100-0000B7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88" name="Text Box 344">
          <a:extLst>
            <a:ext uri="{FF2B5EF4-FFF2-40B4-BE49-F238E27FC236}">
              <a16:creationId xmlns:a16="http://schemas.microsoft.com/office/drawing/2014/main" id="{00000000-0008-0000-0100-0000B8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89" name="Text Box 345">
          <a:extLst>
            <a:ext uri="{FF2B5EF4-FFF2-40B4-BE49-F238E27FC236}">
              <a16:creationId xmlns:a16="http://schemas.microsoft.com/office/drawing/2014/main" id="{00000000-0008-0000-0100-0000B9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90" name="Text Box 346">
          <a:extLst>
            <a:ext uri="{FF2B5EF4-FFF2-40B4-BE49-F238E27FC236}">
              <a16:creationId xmlns:a16="http://schemas.microsoft.com/office/drawing/2014/main" id="{00000000-0008-0000-0100-0000BA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91" name="Text Box 349">
          <a:extLst>
            <a:ext uri="{FF2B5EF4-FFF2-40B4-BE49-F238E27FC236}">
              <a16:creationId xmlns:a16="http://schemas.microsoft.com/office/drawing/2014/main" id="{00000000-0008-0000-0100-0000BB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92" name="Text Box 350">
          <a:extLst>
            <a:ext uri="{FF2B5EF4-FFF2-40B4-BE49-F238E27FC236}">
              <a16:creationId xmlns:a16="http://schemas.microsoft.com/office/drawing/2014/main" id="{00000000-0008-0000-0100-0000BC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93" name="Text Box 351">
          <a:extLst>
            <a:ext uri="{FF2B5EF4-FFF2-40B4-BE49-F238E27FC236}">
              <a16:creationId xmlns:a16="http://schemas.microsoft.com/office/drawing/2014/main" id="{00000000-0008-0000-0100-0000BD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94" name="Text Box 352">
          <a:extLst>
            <a:ext uri="{FF2B5EF4-FFF2-40B4-BE49-F238E27FC236}">
              <a16:creationId xmlns:a16="http://schemas.microsoft.com/office/drawing/2014/main" id="{00000000-0008-0000-0100-0000BE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95" name="Text Box 353">
          <a:extLst>
            <a:ext uri="{FF2B5EF4-FFF2-40B4-BE49-F238E27FC236}">
              <a16:creationId xmlns:a16="http://schemas.microsoft.com/office/drawing/2014/main" id="{00000000-0008-0000-0100-0000BF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96" name="Text Box 354">
          <a:extLst>
            <a:ext uri="{FF2B5EF4-FFF2-40B4-BE49-F238E27FC236}">
              <a16:creationId xmlns:a16="http://schemas.microsoft.com/office/drawing/2014/main" id="{00000000-0008-0000-0100-0000C0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97" name="Text Box 355">
          <a:extLst>
            <a:ext uri="{FF2B5EF4-FFF2-40B4-BE49-F238E27FC236}">
              <a16:creationId xmlns:a16="http://schemas.microsoft.com/office/drawing/2014/main" id="{00000000-0008-0000-0100-0000C1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98" name="Text Box 356">
          <a:extLst>
            <a:ext uri="{FF2B5EF4-FFF2-40B4-BE49-F238E27FC236}">
              <a16:creationId xmlns:a16="http://schemas.microsoft.com/office/drawing/2014/main" id="{00000000-0008-0000-0100-0000C2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99" name="Text Box 357">
          <a:extLst>
            <a:ext uri="{FF2B5EF4-FFF2-40B4-BE49-F238E27FC236}">
              <a16:creationId xmlns:a16="http://schemas.microsoft.com/office/drawing/2014/main" id="{00000000-0008-0000-0100-0000C3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100" name="Text Box 358">
          <a:extLst>
            <a:ext uri="{FF2B5EF4-FFF2-40B4-BE49-F238E27FC236}">
              <a16:creationId xmlns:a16="http://schemas.microsoft.com/office/drawing/2014/main" id="{00000000-0008-0000-0100-0000C4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101" name="Text Box 359">
          <a:extLst>
            <a:ext uri="{FF2B5EF4-FFF2-40B4-BE49-F238E27FC236}">
              <a16:creationId xmlns:a16="http://schemas.microsoft.com/office/drawing/2014/main" id="{00000000-0008-0000-0100-0000C5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102" name="Text Box 360">
          <a:extLst>
            <a:ext uri="{FF2B5EF4-FFF2-40B4-BE49-F238E27FC236}">
              <a16:creationId xmlns:a16="http://schemas.microsoft.com/office/drawing/2014/main" id="{00000000-0008-0000-0100-0000C667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03" name="Text Box 15">
          <a:extLst>
            <a:ext uri="{FF2B5EF4-FFF2-40B4-BE49-F238E27FC236}">
              <a16:creationId xmlns:a16="http://schemas.microsoft.com/office/drawing/2014/main" id="{00000000-0008-0000-0100-0000C767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04" name="Text Box 16">
          <a:extLst>
            <a:ext uri="{FF2B5EF4-FFF2-40B4-BE49-F238E27FC236}">
              <a16:creationId xmlns:a16="http://schemas.microsoft.com/office/drawing/2014/main" id="{00000000-0008-0000-0100-0000C867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05" name="Text Box 17">
          <a:extLst>
            <a:ext uri="{FF2B5EF4-FFF2-40B4-BE49-F238E27FC236}">
              <a16:creationId xmlns:a16="http://schemas.microsoft.com/office/drawing/2014/main" id="{00000000-0008-0000-0100-0000C967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06" name="Text Box 18">
          <a:extLst>
            <a:ext uri="{FF2B5EF4-FFF2-40B4-BE49-F238E27FC236}">
              <a16:creationId xmlns:a16="http://schemas.microsoft.com/office/drawing/2014/main" id="{00000000-0008-0000-0100-0000CA67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107" name="Text Box 19">
          <a:extLst>
            <a:ext uri="{FF2B5EF4-FFF2-40B4-BE49-F238E27FC236}">
              <a16:creationId xmlns:a16="http://schemas.microsoft.com/office/drawing/2014/main" id="{00000000-0008-0000-0100-0000CB67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108" name="Text Box 20">
          <a:extLst>
            <a:ext uri="{FF2B5EF4-FFF2-40B4-BE49-F238E27FC236}">
              <a16:creationId xmlns:a16="http://schemas.microsoft.com/office/drawing/2014/main" id="{00000000-0008-0000-0100-0000CC67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09" name="Text Box 21">
          <a:extLst>
            <a:ext uri="{FF2B5EF4-FFF2-40B4-BE49-F238E27FC236}">
              <a16:creationId xmlns:a16="http://schemas.microsoft.com/office/drawing/2014/main" id="{00000000-0008-0000-0100-0000CD67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10" name="Text Box 22">
          <a:extLst>
            <a:ext uri="{FF2B5EF4-FFF2-40B4-BE49-F238E27FC236}">
              <a16:creationId xmlns:a16="http://schemas.microsoft.com/office/drawing/2014/main" id="{00000000-0008-0000-0100-0000CE67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11" name="Text Box 23">
          <a:extLst>
            <a:ext uri="{FF2B5EF4-FFF2-40B4-BE49-F238E27FC236}">
              <a16:creationId xmlns:a16="http://schemas.microsoft.com/office/drawing/2014/main" id="{00000000-0008-0000-0100-0000CF67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12" name="Text Box 24">
          <a:extLst>
            <a:ext uri="{FF2B5EF4-FFF2-40B4-BE49-F238E27FC236}">
              <a16:creationId xmlns:a16="http://schemas.microsoft.com/office/drawing/2014/main" id="{00000000-0008-0000-0100-0000D067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113" name="Text Box 25">
          <a:extLst>
            <a:ext uri="{FF2B5EF4-FFF2-40B4-BE49-F238E27FC236}">
              <a16:creationId xmlns:a16="http://schemas.microsoft.com/office/drawing/2014/main" id="{00000000-0008-0000-0100-0000D167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114" name="Text Box 26">
          <a:extLst>
            <a:ext uri="{FF2B5EF4-FFF2-40B4-BE49-F238E27FC236}">
              <a16:creationId xmlns:a16="http://schemas.microsoft.com/office/drawing/2014/main" id="{00000000-0008-0000-0100-0000D267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15" name="Text Box 27">
          <a:extLst>
            <a:ext uri="{FF2B5EF4-FFF2-40B4-BE49-F238E27FC236}">
              <a16:creationId xmlns:a16="http://schemas.microsoft.com/office/drawing/2014/main" id="{00000000-0008-0000-0100-0000D367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16" name="Text Box 28">
          <a:extLst>
            <a:ext uri="{FF2B5EF4-FFF2-40B4-BE49-F238E27FC236}">
              <a16:creationId xmlns:a16="http://schemas.microsoft.com/office/drawing/2014/main" id="{00000000-0008-0000-0100-0000D467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17" name="Text Box 29">
          <a:extLst>
            <a:ext uri="{FF2B5EF4-FFF2-40B4-BE49-F238E27FC236}">
              <a16:creationId xmlns:a16="http://schemas.microsoft.com/office/drawing/2014/main" id="{00000000-0008-0000-0100-0000D567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18" name="Text Box 30">
          <a:extLst>
            <a:ext uri="{FF2B5EF4-FFF2-40B4-BE49-F238E27FC236}">
              <a16:creationId xmlns:a16="http://schemas.microsoft.com/office/drawing/2014/main" id="{00000000-0008-0000-0100-0000D667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119" name="Text Box 31">
          <a:extLst>
            <a:ext uri="{FF2B5EF4-FFF2-40B4-BE49-F238E27FC236}">
              <a16:creationId xmlns:a16="http://schemas.microsoft.com/office/drawing/2014/main" id="{00000000-0008-0000-0100-0000D767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120" name="Text Box 32">
          <a:extLst>
            <a:ext uri="{FF2B5EF4-FFF2-40B4-BE49-F238E27FC236}">
              <a16:creationId xmlns:a16="http://schemas.microsoft.com/office/drawing/2014/main" id="{00000000-0008-0000-0100-0000D867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21" name="Text Box 33">
          <a:extLst>
            <a:ext uri="{FF2B5EF4-FFF2-40B4-BE49-F238E27FC236}">
              <a16:creationId xmlns:a16="http://schemas.microsoft.com/office/drawing/2014/main" id="{00000000-0008-0000-0100-0000D967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22" name="Text Box 34">
          <a:extLst>
            <a:ext uri="{FF2B5EF4-FFF2-40B4-BE49-F238E27FC236}">
              <a16:creationId xmlns:a16="http://schemas.microsoft.com/office/drawing/2014/main" id="{00000000-0008-0000-0100-0000DA67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23" name="Text Box 35">
          <a:extLst>
            <a:ext uri="{FF2B5EF4-FFF2-40B4-BE49-F238E27FC236}">
              <a16:creationId xmlns:a16="http://schemas.microsoft.com/office/drawing/2014/main" id="{00000000-0008-0000-0100-0000DB67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24" name="Text Box 36">
          <a:extLst>
            <a:ext uri="{FF2B5EF4-FFF2-40B4-BE49-F238E27FC236}">
              <a16:creationId xmlns:a16="http://schemas.microsoft.com/office/drawing/2014/main" id="{00000000-0008-0000-0100-0000DC67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125" name="Text Box 37">
          <a:extLst>
            <a:ext uri="{FF2B5EF4-FFF2-40B4-BE49-F238E27FC236}">
              <a16:creationId xmlns:a16="http://schemas.microsoft.com/office/drawing/2014/main" id="{00000000-0008-0000-0100-0000DD67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126" name="Text Box 38">
          <a:extLst>
            <a:ext uri="{FF2B5EF4-FFF2-40B4-BE49-F238E27FC236}">
              <a16:creationId xmlns:a16="http://schemas.microsoft.com/office/drawing/2014/main" id="{00000000-0008-0000-0100-0000DE67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127" name="Text Box 51">
          <a:extLst>
            <a:ext uri="{FF2B5EF4-FFF2-40B4-BE49-F238E27FC236}">
              <a16:creationId xmlns:a16="http://schemas.microsoft.com/office/drawing/2014/main" id="{00000000-0008-0000-0100-0000DF67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128" name="Text Box 52">
          <a:extLst>
            <a:ext uri="{FF2B5EF4-FFF2-40B4-BE49-F238E27FC236}">
              <a16:creationId xmlns:a16="http://schemas.microsoft.com/office/drawing/2014/main" id="{00000000-0008-0000-0100-0000E067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129" name="Text Box 53">
          <a:extLst>
            <a:ext uri="{FF2B5EF4-FFF2-40B4-BE49-F238E27FC236}">
              <a16:creationId xmlns:a16="http://schemas.microsoft.com/office/drawing/2014/main" id="{00000000-0008-0000-0100-0000E167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130" name="Text Box 54">
          <a:extLst>
            <a:ext uri="{FF2B5EF4-FFF2-40B4-BE49-F238E27FC236}">
              <a16:creationId xmlns:a16="http://schemas.microsoft.com/office/drawing/2014/main" id="{00000000-0008-0000-0100-0000E267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2131" name="Text Box 55">
          <a:extLst>
            <a:ext uri="{FF2B5EF4-FFF2-40B4-BE49-F238E27FC236}">
              <a16:creationId xmlns:a16="http://schemas.microsoft.com/office/drawing/2014/main" id="{00000000-0008-0000-0100-0000E3670100}"/>
            </a:ext>
          </a:extLst>
        </xdr:cNvPr>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2132" name="Text Box 56">
          <a:extLst>
            <a:ext uri="{FF2B5EF4-FFF2-40B4-BE49-F238E27FC236}">
              <a16:creationId xmlns:a16="http://schemas.microsoft.com/office/drawing/2014/main" id="{00000000-0008-0000-0100-0000E4670100}"/>
            </a:ext>
          </a:extLst>
        </xdr:cNvPr>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133" name="Text Box 57">
          <a:extLst>
            <a:ext uri="{FF2B5EF4-FFF2-40B4-BE49-F238E27FC236}">
              <a16:creationId xmlns:a16="http://schemas.microsoft.com/office/drawing/2014/main" id="{00000000-0008-0000-0100-0000E567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134" name="Text Box 58">
          <a:extLst>
            <a:ext uri="{FF2B5EF4-FFF2-40B4-BE49-F238E27FC236}">
              <a16:creationId xmlns:a16="http://schemas.microsoft.com/office/drawing/2014/main" id="{00000000-0008-0000-0100-0000E667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135" name="Text Box 59">
          <a:extLst>
            <a:ext uri="{FF2B5EF4-FFF2-40B4-BE49-F238E27FC236}">
              <a16:creationId xmlns:a16="http://schemas.microsoft.com/office/drawing/2014/main" id="{00000000-0008-0000-0100-0000E767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136" name="Text Box 60">
          <a:extLst>
            <a:ext uri="{FF2B5EF4-FFF2-40B4-BE49-F238E27FC236}">
              <a16:creationId xmlns:a16="http://schemas.microsoft.com/office/drawing/2014/main" id="{00000000-0008-0000-0100-0000E867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2137" name="Text Box 61">
          <a:extLst>
            <a:ext uri="{FF2B5EF4-FFF2-40B4-BE49-F238E27FC236}">
              <a16:creationId xmlns:a16="http://schemas.microsoft.com/office/drawing/2014/main" id="{00000000-0008-0000-0100-0000E9670100}"/>
            </a:ext>
          </a:extLst>
        </xdr:cNvPr>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2138" name="Text Box 62">
          <a:extLst>
            <a:ext uri="{FF2B5EF4-FFF2-40B4-BE49-F238E27FC236}">
              <a16:creationId xmlns:a16="http://schemas.microsoft.com/office/drawing/2014/main" id="{00000000-0008-0000-0100-0000EA670100}"/>
            </a:ext>
          </a:extLst>
        </xdr:cNvPr>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139" name="Text Box 65">
          <a:extLst>
            <a:ext uri="{FF2B5EF4-FFF2-40B4-BE49-F238E27FC236}">
              <a16:creationId xmlns:a16="http://schemas.microsoft.com/office/drawing/2014/main" id="{00000000-0008-0000-0100-0000EB67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140" name="Text Box 66">
          <a:extLst>
            <a:ext uri="{FF2B5EF4-FFF2-40B4-BE49-F238E27FC236}">
              <a16:creationId xmlns:a16="http://schemas.microsoft.com/office/drawing/2014/main" id="{00000000-0008-0000-0100-0000EC67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141" name="Text Box 67">
          <a:extLst>
            <a:ext uri="{FF2B5EF4-FFF2-40B4-BE49-F238E27FC236}">
              <a16:creationId xmlns:a16="http://schemas.microsoft.com/office/drawing/2014/main" id="{00000000-0008-0000-0100-0000ED67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142" name="Text Box 68">
          <a:extLst>
            <a:ext uri="{FF2B5EF4-FFF2-40B4-BE49-F238E27FC236}">
              <a16:creationId xmlns:a16="http://schemas.microsoft.com/office/drawing/2014/main" id="{00000000-0008-0000-0100-0000EE67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2143" name="Text Box 69">
          <a:extLst>
            <a:ext uri="{FF2B5EF4-FFF2-40B4-BE49-F238E27FC236}">
              <a16:creationId xmlns:a16="http://schemas.microsoft.com/office/drawing/2014/main" id="{00000000-0008-0000-0100-0000EF670100}"/>
            </a:ext>
          </a:extLst>
        </xdr:cNvPr>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2144" name="Text Box 70">
          <a:extLst>
            <a:ext uri="{FF2B5EF4-FFF2-40B4-BE49-F238E27FC236}">
              <a16:creationId xmlns:a16="http://schemas.microsoft.com/office/drawing/2014/main" id="{00000000-0008-0000-0100-0000F0670100}"/>
            </a:ext>
          </a:extLst>
        </xdr:cNvPr>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145" name="Text Box 71">
          <a:extLst>
            <a:ext uri="{FF2B5EF4-FFF2-40B4-BE49-F238E27FC236}">
              <a16:creationId xmlns:a16="http://schemas.microsoft.com/office/drawing/2014/main" id="{00000000-0008-0000-0100-0000F167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146" name="Text Box 72">
          <a:extLst>
            <a:ext uri="{FF2B5EF4-FFF2-40B4-BE49-F238E27FC236}">
              <a16:creationId xmlns:a16="http://schemas.microsoft.com/office/drawing/2014/main" id="{00000000-0008-0000-0100-0000F267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147" name="Text Box 73">
          <a:extLst>
            <a:ext uri="{FF2B5EF4-FFF2-40B4-BE49-F238E27FC236}">
              <a16:creationId xmlns:a16="http://schemas.microsoft.com/office/drawing/2014/main" id="{00000000-0008-0000-0100-0000F367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148" name="Text Box 74">
          <a:extLst>
            <a:ext uri="{FF2B5EF4-FFF2-40B4-BE49-F238E27FC236}">
              <a16:creationId xmlns:a16="http://schemas.microsoft.com/office/drawing/2014/main" id="{00000000-0008-0000-0100-0000F467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2149" name="Text Box 75">
          <a:extLst>
            <a:ext uri="{FF2B5EF4-FFF2-40B4-BE49-F238E27FC236}">
              <a16:creationId xmlns:a16="http://schemas.microsoft.com/office/drawing/2014/main" id="{00000000-0008-0000-0100-0000F5670100}"/>
            </a:ext>
          </a:extLst>
        </xdr:cNvPr>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2150" name="Text Box 76">
          <a:extLst>
            <a:ext uri="{FF2B5EF4-FFF2-40B4-BE49-F238E27FC236}">
              <a16:creationId xmlns:a16="http://schemas.microsoft.com/office/drawing/2014/main" id="{00000000-0008-0000-0100-0000F6670100}"/>
            </a:ext>
          </a:extLst>
        </xdr:cNvPr>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51" name="Text Box 83">
          <a:extLst>
            <a:ext uri="{FF2B5EF4-FFF2-40B4-BE49-F238E27FC236}">
              <a16:creationId xmlns:a16="http://schemas.microsoft.com/office/drawing/2014/main" id="{00000000-0008-0000-0100-0000F767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52" name="Text Box 84">
          <a:extLst>
            <a:ext uri="{FF2B5EF4-FFF2-40B4-BE49-F238E27FC236}">
              <a16:creationId xmlns:a16="http://schemas.microsoft.com/office/drawing/2014/main" id="{00000000-0008-0000-0100-0000F867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53" name="Text Box 85">
          <a:extLst>
            <a:ext uri="{FF2B5EF4-FFF2-40B4-BE49-F238E27FC236}">
              <a16:creationId xmlns:a16="http://schemas.microsoft.com/office/drawing/2014/main" id="{00000000-0008-0000-0100-0000F967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54" name="Text Box 86">
          <a:extLst>
            <a:ext uri="{FF2B5EF4-FFF2-40B4-BE49-F238E27FC236}">
              <a16:creationId xmlns:a16="http://schemas.microsoft.com/office/drawing/2014/main" id="{00000000-0008-0000-0100-0000FA67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155" name="Text Box 87">
          <a:extLst>
            <a:ext uri="{FF2B5EF4-FFF2-40B4-BE49-F238E27FC236}">
              <a16:creationId xmlns:a16="http://schemas.microsoft.com/office/drawing/2014/main" id="{00000000-0008-0000-0100-0000FB67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156" name="Text Box 88">
          <a:extLst>
            <a:ext uri="{FF2B5EF4-FFF2-40B4-BE49-F238E27FC236}">
              <a16:creationId xmlns:a16="http://schemas.microsoft.com/office/drawing/2014/main" id="{00000000-0008-0000-0100-0000FC67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57" name="Text Box 89">
          <a:extLst>
            <a:ext uri="{FF2B5EF4-FFF2-40B4-BE49-F238E27FC236}">
              <a16:creationId xmlns:a16="http://schemas.microsoft.com/office/drawing/2014/main" id="{00000000-0008-0000-0100-0000FD67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58" name="Text Box 90">
          <a:extLst>
            <a:ext uri="{FF2B5EF4-FFF2-40B4-BE49-F238E27FC236}">
              <a16:creationId xmlns:a16="http://schemas.microsoft.com/office/drawing/2014/main" id="{00000000-0008-0000-0100-0000FE67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59" name="Text Box 91">
          <a:extLst>
            <a:ext uri="{FF2B5EF4-FFF2-40B4-BE49-F238E27FC236}">
              <a16:creationId xmlns:a16="http://schemas.microsoft.com/office/drawing/2014/main" id="{00000000-0008-0000-0100-0000FF67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60" name="Text Box 92">
          <a:extLst>
            <a:ext uri="{FF2B5EF4-FFF2-40B4-BE49-F238E27FC236}">
              <a16:creationId xmlns:a16="http://schemas.microsoft.com/office/drawing/2014/main" id="{00000000-0008-0000-0100-00000068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161" name="Text Box 93">
          <a:extLst>
            <a:ext uri="{FF2B5EF4-FFF2-40B4-BE49-F238E27FC236}">
              <a16:creationId xmlns:a16="http://schemas.microsoft.com/office/drawing/2014/main" id="{00000000-0008-0000-0100-00000168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162" name="Text Box 94">
          <a:extLst>
            <a:ext uri="{FF2B5EF4-FFF2-40B4-BE49-F238E27FC236}">
              <a16:creationId xmlns:a16="http://schemas.microsoft.com/office/drawing/2014/main" id="{00000000-0008-0000-0100-00000268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63" name="Text Box 95">
          <a:extLst>
            <a:ext uri="{FF2B5EF4-FFF2-40B4-BE49-F238E27FC236}">
              <a16:creationId xmlns:a16="http://schemas.microsoft.com/office/drawing/2014/main" id="{00000000-0008-0000-0100-00000368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64" name="Text Box 96">
          <a:extLst>
            <a:ext uri="{FF2B5EF4-FFF2-40B4-BE49-F238E27FC236}">
              <a16:creationId xmlns:a16="http://schemas.microsoft.com/office/drawing/2014/main" id="{00000000-0008-0000-0100-00000468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65" name="Text Box 97">
          <a:extLst>
            <a:ext uri="{FF2B5EF4-FFF2-40B4-BE49-F238E27FC236}">
              <a16:creationId xmlns:a16="http://schemas.microsoft.com/office/drawing/2014/main" id="{00000000-0008-0000-0100-00000568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66" name="Text Box 98">
          <a:extLst>
            <a:ext uri="{FF2B5EF4-FFF2-40B4-BE49-F238E27FC236}">
              <a16:creationId xmlns:a16="http://schemas.microsoft.com/office/drawing/2014/main" id="{00000000-0008-0000-0100-00000668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167" name="Text Box 99">
          <a:extLst>
            <a:ext uri="{FF2B5EF4-FFF2-40B4-BE49-F238E27FC236}">
              <a16:creationId xmlns:a16="http://schemas.microsoft.com/office/drawing/2014/main" id="{00000000-0008-0000-0100-00000768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168" name="Text Box 100">
          <a:extLst>
            <a:ext uri="{FF2B5EF4-FFF2-40B4-BE49-F238E27FC236}">
              <a16:creationId xmlns:a16="http://schemas.microsoft.com/office/drawing/2014/main" id="{00000000-0008-0000-0100-00000868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69" name="Text Box 101">
          <a:extLst>
            <a:ext uri="{FF2B5EF4-FFF2-40B4-BE49-F238E27FC236}">
              <a16:creationId xmlns:a16="http://schemas.microsoft.com/office/drawing/2014/main" id="{00000000-0008-0000-0100-00000968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70" name="Text Box 102">
          <a:extLst>
            <a:ext uri="{FF2B5EF4-FFF2-40B4-BE49-F238E27FC236}">
              <a16:creationId xmlns:a16="http://schemas.microsoft.com/office/drawing/2014/main" id="{00000000-0008-0000-0100-00000A68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71" name="Text Box 103">
          <a:extLst>
            <a:ext uri="{FF2B5EF4-FFF2-40B4-BE49-F238E27FC236}">
              <a16:creationId xmlns:a16="http://schemas.microsoft.com/office/drawing/2014/main" id="{00000000-0008-0000-0100-00000B68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72" name="Text Box 104">
          <a:extLst>
            <a:ext uri="{FF2B5EF4-FFF2-40B4-BE49-F238E27FC236}">
              <a16:creationId xmlns:a16="http://schemas.microsoft.com/office/drawing/2014/main" id="{00000000-0008-0000-0100-00000C68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173" name="Text Box 105">
          <a:extLst>
            <a:ext uri="{FF2B5EF4-FFF2-40B4-BE49-F238E27FC236}">
              <a16:creationId xmlns:a16="http://schemas.microsoft.com/office/drawing/2014/main" id="{00000000-0008-0000-0100-00000D68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174" name="Text Box 106">
          <a:extLst>
            <a:ext uri="{FF2B5EF4-FFF2-40B4-BE49-F238E27FC236}">
              <a16:creationId xmlns:a16="http://schemas.microsoft.com/office/drawing/2014/main" id="{00000000-0008-0000-0100-00000E68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75" name="Text Box 119">
          <a:extLst>
            <a:ext uri="{FF2B5EF4-FFF2-40B4-BE49-F238E27FC236}">
              <a16:creationId xmlns:a16="http://schemas.microsoft.com/office/drawing/2014/main" id="{00000000-0008-0000-0100-00000F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76" name="Text Box 120">
          <a:extLst>
            <a:ext uri="{FF2B5EF4-FFF2-40B4-BE49-F238E27FC236}">
              <a16:creationId xmlns:a16="http://schemas.microsoft.com/office/drawing/2014/main" id="{00000000-0008-0000-0100-000010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77" name="Text Box 121">
          <a:extLst>
            <a:ext uri="{FF2B5EF4-FFF2-40B4-BE49-F238E27FC236}">
              <a16:creationId xmlns:a16="http://schemas.microsoft.com/office/drawing/2014/main" id="{00000000-0008-0000-0100-000011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78" name="Text Box 122">
          <a:extLst>
            <a:ext uri="{FF2B5EF4-FFF2-40B4-BE49-F238E27FC236}">
              <a16:creationId xmlns:a16="http://schemas.microsoft.com/office/drawing/2014/main" id="{00000000-0008-0000-0100-000012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79" name="Text Box 123">
          <a:extLst>
            <a:ext uri="{FF2B5EF4-FFF2-40B4-BE49-F238E27FC236}">
              <a16:creationId xmlns:a16="http://schemas.microsoft.com/office/drawing/2014/main" id="{00000000-0008-0000-0100-000013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80" name="Text Box 124">
          <a:extLst>
            <a:ext uri="{FF2B5EF4-FFF2-40B4-BE49-F238E27FC236}">
              <a16:creationId xmlns:a16="http://schemas.microsoft.com/office/drawing/2014/main" id="{00000000-0008-0000-0100-000014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81" name="Text Box 125">
          <a:extLst>
            <a:ext uri="{FF2B5EF4-FFF2-40B4-BE49-F238E27FC236}">
              <a16:creationId xmlns:a16="http://schemas.microsoft.com/office/drawing/2014/main" id="{00000000-0008-0000-0100-000015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82" name="Text Box 126">
          <a:extLst>
            <a:ext uri="{FF2B5EF4-FFF2-40B4-BE49-F238E27FC236}">
              <a16:creationId xmlns:a16="http://schemas.microsoft.com/office/drawing/2014/main" id="{00000000-0008-0000-0100-000016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83" name="Text Box 127">
          <a:extLst>
            <a:ext uri="{FF2B5EF4-FFF2-40B4-BE49-F238E27FC236}">
              <a16:creationId xmlns:a16="http://schemas.microsoft.com/office/drawing/2014/main" id="{00000000-0008-0000-0100-000017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84" name="Text Box 128">
          <a:extLst>
            <a:ext uri="{FF2B5EF4-FFF2-40B4-BE49-F238E27FC236}">
              <a16:creationId xmlns:a16="http://schemas.microsoft.com/office/drawing/2014/main" id="{00000000-0008-0000-0100-000018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85" name="Text Box 129">
          <a:extLst>
            <a:ext uri="{FF2B5EF4-FFF2-40B4-BE49-F238E27FC236}">
              <a16:creationId xmlns:a16="http://schemas.microsoft.com/office/drawing/2014/main" id="{00000000-0008-0000-0100-000019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86" name="Text Box 130">
          <a:extLst>
            <a:ext uri="{FF2B5EF4-FFF2-40B4-BE49-F238E27FC236}">
              <a16:creationId xmlns:a16="http://schemas.microsoft.com/office/drawing/2014/main" id="{00000000-0008-0000-0100-00001A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87" name="Text Box 133">
          <a:extLst>
            <a:ext uri="{FF2B5EF4-FFF2-40B4-BE49-F238E27FC236}">
              <a16:creationId xmlns:a16="http://schemas.microsoft.com/office/drawing/2014/main" id="{00000000-0008-0000-0100-00001B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88" name="Text Box 134">
          <a:extLst>
            <a:ext uri="{FF2B5EF4-FFF2-40B4-BE49-F238E27FC236}">
              <a16:creationId xmlns:a16="http://schemas.microsoft.com/office/drawing/2014/main" id="{00000000-0008-0000-0100-00001C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89" name="Text Box 135">
          <a:extLst>
            <a:ext uri="{FF2B5EF4-FFF2-40B4-BE49-F238E27FC236}">
              <a16:creationId xmlns:a16="http://schemas.microsoft.com/office/drawing/2014/main" id="{00000000-0008-0000-0100-00001D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90" name="Text Box 136">
          <a:extLst>
            <a:ext uri="{FF2B5EF4-FFF2-40B4-BE49-F238E27FC236}">
              <a16:creationId xmlns:a16="http://schemas.microsoft.com/office/drawing/2014/main" id="{00000000-0008-0000-0100-00001E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91" name="Text Box 137">
          <a:extLst>
            <a:ext uri="{FF2B5EF4-FFF2-40B4-BE49-F238E27FC236}">
              <a16:creationId xmlns:a16="http://schemas.microsoft.com/office/drawing/2014/main" id="{00000000-0008-0000-0100-00001F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92" name="Text Box 138">
          <a:extLst>
            <a:ext uri="{FF2B5EF4-FFF2-40B4-BE49-F238E27FC236}">
              <a16:creationId xmlns:a16="http://schemas.microsoft.com/office/drawing/2014/main" id="{00000000-0008-0000-0100-000020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93" name="Text Box 139">
          <a:extLst>
            <a:ext uri="{FF2B5EF4-FFF2-40B4-BE49-F238E27FC236}">
              <a16:creationId xmlns:a16="http://schemas.microsoft.com/office/drawing/2014/main" id="{00000000-0008-0000-0100-000021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94" name="Text Box 140">
          <a:extLst>
            <a:ext uri="{FF2B5EF4-FFF2-40B4-BE49-F238E27FC236}">
              <a16:creationId xmlns:a16="http://schemas.microsoft.com/office/drawing/2014/main" id="{00000000-0008-0000-0100-000022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95" name="Text Box 141">
          <a:extLst>
            <a:ext uri="{FF2B5EF4-FFF2-40B4-BE49-F238E27FC236}">
              <a16:creationId xmlns:a16="http://schemas.microsoft.com/office/drawing/2014/main" id="{00000000-0008-0000-0100-000023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96" name="Text Box 142">
          <a:extLst>
            <a:ext uri="{FF2B5EF4-FFF2-40B4-BE49-F238E27FC236}">
              <a16:creationId xmlns:a16="http://schemas.microsoft.com/office/drawing/2014/main" id="{00000000-0008-0000-0100-000024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97" name="Text Box 143">
          <a:extLst>
            <a:ext uri="{FF2B5EF4-FFF2-40B4-BE49-F238E27FC236}">
              <a16:creationId xmlns:a16="http://schemas.microsoft.com/office/drawing/2014/main" id="{00000000-0008-0000-0100-000025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98" name="Text Box 144">
          <a:extLst>
            <a:ext uri="{FF2B5EF4-FFF2-40B4-BE49-F238E27FC236}">
              <a16:creationId xmlns:a16="http://schemas.microsoft.com/office/drawing/2014/main" id="{00000000-0008-0000-0100-000026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99" name="Text Box 147">
          <a:extLst>
            <a:ext uri="{FF2B5EF4-FFF2-40B4-BE49-F238E27FC236}">
              <a16:creationId xmlns:a16="http://schemas.microsoft.com/office/drawing/2014/main" id="{00000000-0008-0000-0100-000027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00" name="Text Box 148">
          <a:extLst>
            <a:ext uri="{FF2B5EF4-FFF2-40B4-BE49-F238E27FC236}">
              <a16:creationId xmlns:a16="http://schemas.microsoft.com/office/drawing/2014/main" id="{00000000-0008-0000-0100-000028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01" name="Text Box 149">
          <a:extLst>
            <a:ext uri="{FF2B5EF4-FFF2-40B4-BE49-F238E27FC236}">
              <a16:creationId xmlns:a16="http://schemas.microsoft.com/office/drawing/2014/main" id="{00000000-0008-0000-0100-000029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02" name="Text Box 150">
          <a:extLst>
            <a:ext uri="{FF2B5EF4-FFF2-40B4-BE49-F238E27FC236}">
              <a16:creationId xmlns:a16="http://schemas.microsoft.com/office/drawing/2014/main" id="{00000000-0008-0000-0100-00002A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03" name="Text Box 151">
          <a:extLst>
            <a:ext uri="{FF2B5EF4-FFF2-40B4-BE49-F238E27FC236}">
              <a16:creationId xmlns:a16="http://schemas.microsoft.com/office/drawing/2014/main" id="{00000000-0008-0000-0100-00002B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04" name="Text Box 152">
          <a:extLst>
            <a:ext uri="{FF2B5EF4-FFF2-40B4-BE49-F238E27FC236}">
              <a16:creationId xmlns:a16="http://schemas.microsoft.com/office/drawing/2014/main" id="{00000000-0008-0000-0100-00002C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05" name="Text Box 153">
          <a:extLst>
            <a:ext uri="{FF2B5EF4-FFF2-40B4-BE49-F238E27FC236}">
              <a16:creationId xmlns:a16="http://schemas.microsoft.com/office/drawing/2014/main" id="{00000000-0008-0000-0100-00002D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06" name="Text Box 154">
          <a:extLst>
            <a:ext uri="{FF2B5EF4-FFF2-40B4-BE49-F238E27FC236}">
              <a16:creationId xmlns:a16="http://schemas.microsoft.com/office/drawing/2014/main" id="{00000000-0008-0000-0100-00002E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07" name="Text Box 155">
          <a:extLst>
            <a:ext uri="{FF2B5EF4-FFF2-40B4-BE49-F238E27FC236}">
              <a16:creationId xmlns:a16="http://schemas.microsoft.com/office/drawing/2014/main" id="{00000000-0008-0000-0100-00002F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08" name="Text Box 156">
          <a:extLst>
            <a:ext uri="{FF2B5EF4-FFF2-40B4-BE49-F238E27FC236}">
              <a16:creationId xmlns:a16="http://schemas.microsoft.com/office/drawing/2014/main" id="{00000000-0008-0000-0100-000030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09" name="Text Box 157">
          <a:extLst>
            <a:ext uri="{FF2B5EF4-FFF2-40B4-BE49-F238E27FC236}">
              <a16:creationId xmlns:a16="http://schemas.microsoft.com/office/drawing/2014/main" id="{00000000-0008-0000-0100-000031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10" name="Text Box 158">
          <a:extLst>
            <a:ext uri="{FF2B5EF4-FFF2-40B4-BE49-F238E27FC236}">
              <a16:creationId xmlns:a16="http://schemas.microsoft.com/office/drawing/2014/main" id="{00000000-0008-0000-0100-000032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11" name="Text Box 161">
          <a:extLst>
            <a:ext uri="{FF2B5EF4-FFF2-40B4-BE49-F238E27FC236}">
              <a16:creationId xmlns:a16="http://schemas.microsoft.com/office/drawing/2014/main" id="{00000000-0008-0000-0100-000033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12" name="Text Box 162">
          <a:extLst>
            <a:ext uri="{FF2B5EF4-FFF2-40B4-BE49-F238E27FC236}">
              <a16:creationId xmlns:a16="http://schemas.microsoft.com/office/drawing/2014/main" id="{00000000-0008-0000-0100-000034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13" name="Text Box 163">
          <a:extLst>
            <a:ext uri="{FF2B5EF4-FFF2-40B4-BE49-F238E27FC236}">
              <a16:creationId xmlns:a16="http://schemas.microsoft.com/office/drawing/2014/main" id="{00000000-0008-0000-0100-000035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14" name="Text Box 164">
          <a:extLst>
            <a:ext uri="{FF2B5EF4-FFF2-40B4-BE49-F238E27FC236}">
              <a16:creationId xmlns:a16="http://schemas.microsoft.com/office/drawing/2014/main" id="{00000000-0008-0000-0100-000036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15" name="Text Box 165">
          <a:extLst>
            <a:ext uri="{FF2B5EF4-FFF2-40B4-BE49-F238E27FC236}">
              <a16:creationId xmlns:a16="http://schemas.microsoft.com/office/drawing/2014/main" id="{00000000-0008-0000-0100-000037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16" name="Text Box 166">
          <a:extLst>
            <a:ext uri="{FF2B5EF4-FFF2-40B4-BE49-F238E27FC236}">
              <a16:creationId xmlns:a16="http://schemas.microsoft.com/office/drawing/2014/main" id="{00000000-0008-0000-0100-000038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17" name="Text Box 167">
          <a:extLst>
            <a:ext uri="{FF2B5EF4-FFF2-40B4-BE49-F238E27FC236}">
              <a16:creationId xmlns:a16="http://schemas.microsoft.com/office/drawing/2014/main" id="{00000000-0008-0000-0100-000039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18" name="Text Box 168">
          <a:extLst>
            <a:ext uri="{FF2B5EF4-FFF2-40B4-BE49-F238E27FC236}">
              <a16:creationId xmlns:a16="http://schemas.microsoft.com/office/drawing/2014/main" id="{00000000-0008-0000-0100-00003A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19" name="Text Box 169">
          <a:extLst>
            <a:ext uri="{FF2B5EF4-FFF2-40B4-BE49-F238E27FC236}">
              <a16:creationId xmlns:a16="http://schemas.microsoft.com/office/drawing/2014/main" id="{00000000-0008-0000-0100-00003B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20" name="Text Box 170">
          <a:extLst>
            <a:ext uri="{FF2B5EF4-FFF2-40B4-BE49-F238E27FC236}">
              <a16:creationId xmlns:a16="http://schemas.microsoft.com/office/drawing/2014/main" id="{00000000-0008-0000-0100-00003C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21" name="Text Box 171">
          <a:extLst>
            <a:ext uri="{FF2B5EF4-FFF2-40B4-BE49-F238E27FC236}">
              <a16:creationId xmlns:a16="http://schemas.microsoft.com/office/drawing/2014/main" id="{00000000-0008-0000-0100-00003D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22" name="Text Box 172">
          <a:extLst>
            <a:ext uri="{FF2B5EF4-FFF2-40B4-BE49-F238E27FC236}">
              <a16:creationId xmlns:a16="http://schemas.microsoft.com/office/drawing/2014/main" id="{00000000-0008-0000-0100-00003E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23" name="Text Box 203">
          <a:extLst>
            <a:ext uri="{FF2B5EF4-FFF2-40B4-BE49-F238E27FC236}">
              <a16:creationId xmlns:a16="http://schemas.microsoft.com/office/drawing/2014/main" id="{00000000-0008-0000-0100-00003F68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24" name="Text Box 204">
          <a:extLst>
            <a:ext uri="{FF2B5EF4-FFF2-40B4-BE49-F238E27FC236}">
              <a16:creationId xmlns:a16="http://schemas.microsoft.com/office/drawing/2014/main" id="{00000000-0008-0000-0100-00004068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25" name="Text Box 205">
          <a:extLst>
            <a:ext uri="{FF2B5EF4-FFF2-40B4-BE49-F238E27FC236}">
              <a16:creationId xmlns:a16="http://schemas.microsoft.com/office/drawing/2014/main" id="{00000000-0008-0000-0100-00004168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26" name="Text Box 206">
          <a:extLst>
            <a:ext uri="{FF2B5EF4-FFF2-40B4-BE49-F238E27FC236}">
              <a16:creationId xmlns:a16="http://schemas.microsoft.com/office/drawing/2014/main" id="{00000000-0008-0000-0100-00004268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227" name="Text Box 207">
          <a:extLst>
            <a:ext uri="{FF2B5EF4-FFF2-40B4-BE49-F238E27FC236}">
              <a16:creationId xmlns:a16="http://schemas.microsoft.com/office/drawing/2014/main" id="{00000000-0008-0000-0100-00004368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228" name="Text Box 208">
          <a:extLst>
            <a:ext uri="{FF2B5EF4-FFF2-40B4-BE49-F238E27FC236}">
              <a16:creationId xmlns:a16="http://schemas.microsoft.com/office/drawing/2014/main" id="{00000000-0008-0000-0100-00004468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29" name="Text Box 209">
          <a:extLst>
            <a:ext uri="{FF2B5EF4-FFF2-40B4-BE49-F238E27FC236}">
              <a16:creationId xmlns:a16="http://schemas.microsoft.com/office/drawing/2014/main" id="{00000000-0008-0000-0100-00004568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30" name="Text Box 210">
          <a:extLst>
            <a:ext uri="{FF2B5EF4-FFF2-40B4-BE49-F238E27FC236}">
              <a16:creationId xmlns:a16="http://schemas.microsoft.com/office/drawing/2014/main" id="{00000000-0008-0000-0100-00004668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31" name="Text Box 211">
          <a:extLst>
            <a:ext uri="{FF2B5EF4-FFF2-40B4-BE49-F238E27FC236}">
              <a16:creationId xmlns:a16="http://schemas.microsoft.com/office/drawing/2014/main" id="{00000000-0008-0000-0100-00004768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32" name="Text Box 212">
          <a:extLst>
            <a:ext uri="{FF2B5EF4-FFF2-40B4-BE49-F238E27FC236}">
              <a16:creationId xmlns:a16="http://schemas.microsoft.com/office/drawing/2014/main" id="{00000000-0008-0000-0100-00004868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233" name="Text Box 213">
          <a:extLst>
            <a:ext uri="{FF2B5EF4-FFF2-40B4-BE49-F238E27FC236}">
              <a16:creationId xmlns:a16="http://schemas.microsoft.com/office/drawing/2014/main" id="{00000000-0008-0000-0100-00004968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234" name="Text Box 214">
          <a:extLst>
            <a:ext uri="{FF2B5EF4-FFF2-40B4-BE49-F238E27FC236}">
              <a16:creationId xmlns:a16="http://schemas.microsoft.com/office/drawing/2014/main" id="{00000000-0008-0000-0100-00004A68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35" name="Text Box 215">
          <a:extLst>
            <a:ext uri="{FF2B5EF4-FFF2-40B4-BE49-F238E27FC236}">
              <a16:creationId xmlns:a16="http://schemas.microsoft.com/office/drawing/2014/main" id="{00000000-0008-0000-0100-00004B68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36" name="Text Box 216">
          <a:extLst>
            <a:ext uri="{FF2B5EF4-FFF2-40B4-BE49-F238E27FC236}">
              <a16:creationId xmlns:a16="http://schemas.microsoft.com/office/drawing/2014/main" id="{00000000-0008-0000-0100-00004C68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37" name="Text Box 217">
          <a:extLst>
            <a:ext uri="{FF2B5EF4-FFF2-40B4-BE49-F238E27FC236}">
              <a16:creationId xmlns:a16="http://schemas.microsoft.com/office/drawing/2014/main" id="{00000000-0008-0000-0100-00004D68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38" name="Text Box 218">
          <a:extLst>
            <a:ext uri="{FF2B5EF4-FFF2-40B4-BE49-F238E27FC236}">
              <a16:creationId xmlns:a16="http://schemas.microsoft.com/office/drawing/2014/main" id="{00000000-0008-0000-0100-00004E68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239" name="Text Box 219">
          <a:extLst>
            <a:ext uri="{FF2B5EF4-FFF2-40B4-BE49-F238E27FC236}">
              <a16:creationId xmlns:a16="http://schemas.microsoft.com/office/drawing/2014/main" id="{00000000-0008-0000-0100-00004F68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240" name="Text Box 220">
          <a:extLst>
            <a:ext uri="{FF2B5EF4-FFF2-40B4-BE49-F238E27FC236}">
              <a16:creationId xmlns:a16="http://schemas.microsoft.com/office/drawing/2014/main" id="{00000000-0008-0000-0100-00005068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41" name="Text Box 221">
          <a:extLst>
            <a:ext uri="{FF2B5EF4-FFF2-40B4-BE49-F238E27FC236}">
              <a16:creationId xmlns:a16="http://schemas.microsoft.com/office/drawing/2014/main" id="{00000000-0008-0000-0100-00005168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42" name="Text Box 222">
          <a:extLst>
            <a:ext uri="{FF2B5EF4-FFF2-40B4-BE49-F238E27FC236}">
              <a16:creationId xmlns:a16="http://schemas.microsoft.com/office/drawing/2014/main" id="{00000000-0008-0000-0100-00005268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43" name="Text Box 223">
          <a:extLst>
            <a:ext uri="{FF2B5EF4-FFF2-40B4-BE49-F238E27FC236}">
              <a16:creationId xmlns:a16="http://schemas.microsoft.com/office/drawing/2014/main" id="{00000000-0008-0000-0100-00005368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44" name="Text Box 224">
          <a:extLst>
            <a:ext uri="{FF2B5EF4-FFF2-40B4-BE49-F238E27FC236}">
              <a16:creationId xmlns:a16="http://schemas.microsoft.com/office/drawing/2014/main" id="{00000000-0008-0000-0100-00005468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245" name="Text Box 225">
          <a:extLst>
            <a:ext uri="{FF2B5EF4-FFF2-40B4-BE49-F238E27FC236}">
              <a16:creationId xmlns:a16="http://schemas.microsoft.com/office/drawing/2014/main" id="{00000000-0008-0000-0100-00005568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246" name="Text Box 226">
          <a:extLst>
            <a:ext uri="{FF2B5EF4-FFF2-40B4-BE49-F238E27FC236}">
              <a16:creationId xmlns:a16="http://schemas.microsoft.com/office/drawing/2014/main" id="{00000000-0008-0000-0100-00005668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247" name="Text Box 239">
          <a:extLst>
            <a:ext uri="{FF2B5EF4-FFF2-40B4-BE49-F238E27FC236}">
              <a16:creationId xmlns:a16="http://schemas.microsoft.com/office/drawing/2014/main" id="{00000000-0008-0000-0100-00005768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248" name="Text Box 240">
          <a:extLst>
            <a:ext uri="{FF2B5EF4-FFF2-40B4-BE49-F238E27FC236}">
              <a16:creationId xmlns:a16="http://schemas.microsoft.com/office/drawing/2014/main" id="{00000000-0008-0000-0100-00005868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249" name="Text Box 241">
          <a:extLst>
            <a:ext uri="{FF2B5EF4-FFF2-40B4-BE49-F238E27FC236}">
              <a16:creationId xmlns:a16="http://schemas.microsoft.com/office/drawing/2014/main" id="{00000000-0008-0000-0100-00005968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250" name="Text Box 242">
          <a:extLst>
            <a:ext uri="{FF2B5EF4-FFF2-40B4-BE49-F238E27FC236}">
              <a16:creationId xmlns:a16="http://schemas.microsoft.com/office/drawing/2014/main" id="{00000000-0008-0000-0100-00005A68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2251" name="Text Box 243">
          <a:extLst>
            <a:ext uri="{FF2B5EF4-FFF2-40B4-BE49-F238E27FC236}">
              <a16:creationId xmlns:a16="http://schemas.microsoft.com/office/drawing/2014/main" id="{00000000-0008-0000-0100-00005B680100}"/>
            </a:ext>
          </a:extLst>
        </xdr:cNvPr>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2252" name="Text Box 244">
          <a:extLst>
            <a:ext uri="{FF2B5EF4-FFF2-40B4-BE49-F238E27FC236}">
              <a16:creationId xmlns:a16="http://schemas.microsoft.com/office/drawing/2014/main" id="{00000000-0008-0000-0100-00005C680100}"/>
            </a:ext>
          </a:extLst>
        </xdr:cNvPr>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253" name="Text Box 245">
          <a:extLst>
            <a:ext uri="{FF2B5EF4-FFF2-40B4-BE49-F238E27FC236}">
              <a16:creationId xmlns:a16="http://schemas.microsoft.com/office/drawing/2014/main" id="{00000000-0008-0000-0100-00005D68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254" name="Text Box 246">
          <a:extLst>
            <a:ext uri="{FF2B5EF4-FFF2-40B4-BE49-F238E27FC236}">
              <a16:creationId xmlns:a16="http://schemas.microsoft.com/office/drawing/2014/main" id="{00000000-0008-0000-0100-00005E68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255" name="Text Box 247">
          <a:extLst>
            <a:ext uri="{FF2B5EF4-FFF2-40B4-BE49-F238E27FC236}">
              <a16:creationId xmlns:a16="http://schemas.microsoft.com/office/drawing/2014/main" id="{00000000-0008-0000-0100-00005F68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256" name="Text Box 248">
          <a:extLst>
            <a:ext uri="{FF2B5EF4-FFF2-40B4-BE49-F238E27FC236}">
              <a16:creationId xmlns:a16="http://schemas.microsoft.com/office/drawing/2014/main" id="{00000000-0008-0000-0100-00006068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2257" name="Text Box 249">
          <a:extLst>
            <a:ext uri="{FF2B5EF4-FFF2-40B4-BE49-F238E27FC236}">
              <a16:creationId xmlns:a16="http://schemas.microsoft.com/office/drawing/2014/main" id="{00000000-0008-0000-0100-000061680100}"/>
            </a:ext>
          </a:extLst>
        </xdr:cNvPr>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2258" name="Text Box 250">
          <a:extLst>
            <a:ext uri="{FF2B5EF4-FFF2-40B4-BE49-F238E27FC236}">
              <a16:creationId xmlns:a16="http://schemas.microsoft.com/office/drawing/2014/main" id="{00000000-0008-0000-0100-000062680100}"/>
            </a:ext>
          </a:extLst>
        </xdr:cNvPr>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259" name="Text Box 253">
          <a:extLst>
            <a:ext uri="{FF2B5EF4-FFF2-40B4-BE49-F238E27FC236}">
              <a16:creationId xmlns:a16="http://schemas.microsoft.com/office/drawing/2014/main" id="{00000000-0008-0000-0100-00006368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260" name="Text Box 254">
          <a:extLst>
            <a:ext uri="{FF2B5EF4-FFF2-40B4-BE49-F238E27FC236}">
              <a16:creationId xmlns:a16="http://schemas.microsoft.com/office/drawing/2014/main" id="{00000000-0008-0000-0100-00006468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261" name="Text Box 255">
          <a:extLst>
            <a:ext uri="{FF2B5EF4-FFF2-40B4-BE49-F238E27FC236}">
              <a16:creationId xmlns:a16="http://schemas.microsoft.com/office/drawing/2014/main" id="{00000000-0008-0000-0100-00006568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262" name="Text Box 256">
          <a:extLst>
            <a:ext uri="{FF2B5EF4-FFF2-40B4-BE49-F238E27FC236}">
              <a16:creationId xmlns:a16="http://schemas.microsoft.com/office/drawing/2014/main" id="{00000000-0008-0000-0100-00006668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2263" name="Text Box 257">
          <a:extLst>
            <a:ext uri="{FF2B5EF4-FFF2-40B4-BE49-F238E27FC236}">
              <a16:creationId xmlns:a16="http://schemas.microsoft.com/office/drawing/2014/main" id="{00000000-0008-0000-0100-000067680100}"/>
            </a:ext>
          </a:extLst>
        </xdr:cNvPr>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2264" name="Text Box 258">
          <a:extLst>
            <a:ext uri="{FF2B5EF4-FFF2-40B4-BE49-F238E27FC236}">
              <a16:creationId xmlns:a16="http://schemas.microsoft.com/office/drawing/2014/main" id="{00000000-0008-0000-0100-000068680100}"/>
            </a:ext>
          </a:extLst>
        </xdr:cNvPr>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265" name="Text Box 259">
          <a:extLst>
            <a:ext uri="{FF2B5EF4-FFF2-40B4-BE49-F238E27FC236}">
              <a16:creationId xmlns:a16="http://schemas.microsoft.com/office/drawing/2014/main" id="{00000000-0008-0000-0100-00006968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266" name="Text Box 260">
          <a:extLst>
            <a:ext uri="{FF2B5EF4-FFF2-40B4-BE49-F238E27FC236}">
              <a16:creationId xmlns:a16="http://schemas.microsoft.com/office/drawing/2014/main" id="{00000000-0008-0000-0100-00006A68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267" name="Text Box 261">
          <a:extLst>
            <a:ext uri="{FF2B5EF4-FFF2-40B4-BE49-F238E27FC236}">
              <a16:creationId xmlns:a16="http://schemas.microsoft.com/office/drawing/2014/main" id="{00000000-0008-0000-0100-00006B680100}"/>
            </a:ext>
          </a:extLst>
        </xdr:cNvPr>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268" name="Text Box 262">
          <a:extLst>
            <a:ext uri="{FF2B5EF4-FFF2-40B4-BE49-F238E27FC236}">
              <a16:creationId xmlns:a16="http://schemas.microsoft.com/office/drawing/2014/main" id="{00000000-0008-0000-0100-00006C680100}"/>
            </a:ext>
          </a:extLst>
        </xdr:cNvPr>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2269" name="Text Box 263">
          <a:extLst>
            <a:ext uri="{FF2B5EF4-FFF2-40B4-BE49-F238E27FC236}">
              <a16:creationId xmlns:a16="http://schemas.microsoft.com/office/drawing/2014/main" id="{00000000-0008-0000-0100-00006D680100}"/>
            </a:ext>
          </a:extLst>
        </xdr:cNvPr>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2270" name="Text Box 264">
          <a:extLst>
            <a:ext uri="{FF2B5EF4-FFF2-40B4-BE49-F238E27FC236}">
              <a16:creationId xmlns:a16="http://schemas.microsoft.com/office/drawing/2014/main" id="{00000000-0008-0000-0100-00006E680100}"/>
            </a:ext>
          </a:extLst>
        </xdr:cNvPr>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71" name="Text Box 271">
          <a:extLst>
            <a:ext uri="{FF2B5EF4-FFF2-40B4-BE49-F238E27FC236}">
              <a16:creationId xmlns:a16="http://schemas.microsoft.com/office/drawing/2014/main" id="{00000000-0008-0000-0100-00006F68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72" name="Text Box 272">
          <a:extLst>
            <a:ext uri="{FF2B5EF4-FFF2-40B4-BE49-F238E27FC236}">
              <a16:creationId xmlns:a16="http://schemas.microsoft.com/office/drawing/2014/main" id="{00000000-0008-0000-0100-00007068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73" name="Text Box 273">
          <a:extLst>
            <a:ext uri="{FF2B5EF4-FFF2-40B4-BE49-F238E27FC236}">
              <a16:creationId xmlns:a16="http://schemas.microsoft.com/office/drawing/2014/main" id="{00000000-0008-0000-0100-00007168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74" name="Text Box 274">
          <a:extLst>
            <a:ext uri="{FF2B5EF4-FFF2-40B4-BE49-F238E27FC236}">
              <a16:creationId xmlns:a16="http://schemas.microsoft.com/office/drawing/2014/main" id="{00000000-0008-0000-0100-00007268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275" name="Text Box 275">
          <a:extLst>
            <a:ext uri="{FF2B5EF4-FFF2-40B4-BE49-F238E27FC236}">
              <a16:creationId xmlns:a16="http://schemas.microsoft.com/office/drawing/2014/main" id="{00000000-0008-0000-0100-00007368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276" name="Text Box 276">
          <a:extLst>
            <a:ext uri="{FF2B5EF4-FFF2-40B4-BE49-F238E27FC236}">
              <a16:creationId xmlns:a16="http://schemas.microsoft.com/office/drawing/2014/main" id="{00000000-0008-0000-0100-00007468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77" name="Text Box 277">
          <a:extLst>
            <a:ext uri="{FF2B5EF4-FFF2-40B4-BE49-F238E27FC236}">
              <a16:creationId xmlns:a16="http://schemas.microsoft.com/office/drawing/2014/main" id="{00000000-0008-0000-0100-00007568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78" name="Text Box 278">
          <a:extLst>
            <a:ext uri="{FF2B5EF4-FFF2-40B4-BE49-F238E27FC236}">
              <a16:creationId xmlns:a16="http://schemas.microsoft.com/office/drawing/2014/main" id="{00000000-0008-0000-0100-00007668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79" name="Text Box 279">
          <a:extLst>
            <a:ext uri="{FF2B5EF4-FFF2-40B4-BE49-F238E27FC236}">
              <a16:creationId xmlns:a16="http://schemas.microsoft.com/office/drawing/2014/main" id="{00000000-0008-0000-0100-00007768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80" name="Text Box 280">
          <a:extLst>
            <a:ext uri="{FF2B5EF4-FFF2-40B4-BE49-F238E27FC236}">
              <a16:creationId xmlns:a16="http://schemas.microsoft.com/office/drawing/2014/main" id="{00000000-0008-0000-0100-00007868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281" name="Text Box 281">
          <a:extLst>
            <a:ext uri="{FF2B5EF4-FFF2-40B4-BE49-F238E27FC236}">
              <a16:creationId xmlns:a16="http://schemas.microsoft.com/office/drawing/2014/main" id="{00000000-0008-0000-0100-00007968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282" name="Text Box 282">
          <a:extLst>
            <a:ext uri="{FF2B5EF4-FFF2-40B4-BE49-F238E27FC236}">
              <a16:creationId xmlns:a16="http://schemas.microsoft.com/office/drawing/2014/main" id="{00000000-0008-0000-0100-00007A68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83" name="Text Box 283">
          <a:extLst>
            <a:ext uri="{FF2B5EF4-FFF2-40B4-BE49-F238E27FC236}">
              <a16:creationId xmlns:a16="http://schemas.microsoft.com/office/drawing/2014/main" id="{00000000-0008-0000-0100-00007B68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84" name="Text Box 284">
          <a:extLst>
            <a:ext uri="{FF2B5EF4-FFF2-40B4-BE49-F238E27FC236}">
              <a16:creationId xmlns:a16="http://schemas.microsoft.com/office/drawing/2014/main" id="{00000000-0008-0000-0100-00007C68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85" name="Text Box 285">
          <a:extLst>
            <a:ext uri="{FF2B5EF4-FFF2-40B4-BE49-F238E27FC236}">
              <a16:creationId xmlns:a16="http://schemas.microsoft.com/office/drawing/2014/main" id="{00000000-0008-0000-0100-00007D68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86" name="Text Box 286">
          <a:extLst>
            <a:ext uri="{FF2B5EF4-FFF2-40B4-BE49-F238E27FC236}">
              <a16:creationId xmlns:a16="http://schemas.microsoft.com/office/drawing/2014/main" id="{00000000-0008-0000-0100-00007E68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287" name="Text Box 287">
          <a:extLst>
            <a:ext uri="{FF2B5EF4-FFF2-40B4-BE49-F238E27FC236}">
              <a16:creationId xmlns:a16="http://schemas.microsoft.com/office/drawing/2014/main" id="{00000000-0008-0000-0100-00007F68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288" name="Text Box 288">
          <a:extLst>
            <a:ext uri="{FF2B5EF4-FFF2-40B4-BE49-F238E27FC236}">
              <a16:creationId xmlns:a16="http://schemas.microsoft.com/office/drawing/2014/main" id="{00000000-0008-0000-0100-00008068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89" name="Text Box 289">
          <a:extLst>
            <a:ext uri="{FF2B5EF4-FFF2-40B4-BE49-F238E27FC236}">
              <a16:creationId xmlns:a16="http://schemas.microsoft.com/office/drawing/2014/main" id="{00000000-0008-0000-0100-00008168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90" name="Text Box 290">
          <a:extLst>
            <a:ext uri="{FF2B5EF4-FFF2-40B4-BE49-F238E27FC236}">
              <a16:creationId xmlns:a16="http://schemas.microsoft.com/office/drawing/2014/main" id="{00000000-0008-0000-0100-00008268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91" name="Text Box 291">
          <a:extLst>
            <a:ext uri="{FF2B5EF4-FFF2-40B4-BE49-F238E27FC236}">
              <a16:creationId xmlns:a16="http://schemas.microsoft.com/office/drawing/2014/main" id="{00000000-0008-0000-0100-000083680100}"/>
            </a:ext>
          </a:extLst>
        </xdr:cNvPr>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92" name="Text Box 292">
          <a:extLst>
            <a:ext uri="{FF2B5EF4-FFF2-40B4-BE49-F238E27FC236}">
              <a16:creationId xmlns:a16="http://schemas.microsoft.com/office/drawing/2014/main" id="{00000000-0008-0000-0100-000084680100}"/>
            </a:ext>
          </a:extLst>
        </xdr:cNvPr>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293" name="Text Box 293">
          <a:extLst>
            <a:ext uri="{FF2B5EF4-FFF2-40B4-BE49-F238E27FC236}">
              <a16:creationId xmlns:a16="http://schemas.microsoft.com/office/drawing/2014/main" id="{00000000-0008-0000-0100-000085680100}"/>
            </a:ext>
          </a:extLst>
        </xdr:cNvPr>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294" name="Text Box 294">
          <a:extLst>
            <a:ext uri="{FF2B5EF4-FFF2-40B4-BE49-F238E27FC236}">
              <a16:creationId xmlns:a16="http://schemas.microsoft.com/office/drawing/2014/main" id="{00000000-0008-0000-0100-000086680100}"/>
            </a:ext>
          </a:extLst>
        </xdr:cNvPr>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95" name="Text Box 307">
          <a:extLst>
            <a:ext uri="{FF2B5EF4-FFF2-40B4-BE49-F238E27FC236}">
              <a16:creationId xmlns:a16="http://schemas.microsoft.com/office/drawing/2014/main" id="{00000000-0008-0000-0100-000087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96" name="Text Box 308">
          <a:extLst>
            <a:ext uri="{FF2B5EF4-FFF2-40B4-BE49-F238E27FC236}">
              <a16:creationId xmlns:a16="http://schemas.microsoft.com/office/drawing/2014/main" id="{00000000-0008-0000-0100-000088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97" name="Text Box 309">
          <a:extLst>
            <a:ext uri="{FF2B5EF4-FFF2-40B4-BE49-F238E27FC236}">
              <a16:creationId xmlns:a16="http://schemas.microsoft.com/office/drawing/2014/main" id="{00000000-0008-0000-0100-000089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98" name="Text Box 310">
          <a:extLst>
            <a:ext uri="{FF2B5EF4-FFF2-40B4-BE49-F238E27FC236}">
              <a16:creationId xmlns:a16="http://schemas.microsoft.com/office/drawing/2014/main" id="{00000000-0008-0000-0100-00008A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99" name="Text Box 311">
          <a:extLst>
            <a:ext uri="{FF2B5EF4-FFF2-40B4-BE49-F238E27FC236}">
              <a16:creationId xmlns:a16="http://schemas.microsoft.com/office/drawing/2014/main" id="{00000000-0008-0000-0100-00008B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00" name="Text Box 312">
          <a:extLst>
            <a:ext uri="{FF2B5EF4-FFF2-40B4-BE49-F238E27FC236}">
              <a16:creationId xmlns:a16="http://schemas.microsoft.com/office/drawing/2014/main" id="{00000000-0008-0000-0100-00008C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01" name="Text Box 313">
          <a:extLst>
            <a:ext uri="{FF2B5EF4-FFF2-40B4-BE49-F238E27FC236}">
              <a16:creationId xmlns:a16="http://schemas.microsoft.com/office/drawing/2014/main" id="{00000000-0008-0000-0100-00008D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02" name="Text Box 314">
          <a:extLst>
            <a:ext uri="{FF2B5EF4-FFF2-40B4-BE49-F238E27FC236}">
              <a16:creationId xmlns:a16="http://schemas.microsoft.com/office/drawing/2014/main" id="{00000000-0008-0000-0100-00008E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03" name="Text Box 315">
          <a:extLst>
            <a:ext uri="{FF2B5EF4-FFF2-40B4-BE49-F238E27FC236}">
              <a16:creationId xmlns:a16="http://schemas.microsoft.com/office/drawing/2014/main" id="{00000000-0008-0000-0100-00008F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04" name="Text Box 316">
          <a:extLst>
            <a:ext uri="{FF2B5EF4-FFF2-40B4-BE49-F238E27FC236}">
              <a16:creationId xmlns:a16="http://schemas.microsoft.com/office/drawing/2014/main" id="{00000000-0008-0000-0100-000090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05" name="Text Box 317">
          <a:extLst>
            <a:ext uri="{FF2B5EF4-FFF2-40B4-BE49-F238E27FC236}">
              <a16:creationId xmlns:a16="http://schemas.microsoft.com/office/drawing/2014/main" id="{00000000-0008-0000-0100-000091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06" name="Text Box 318">
          <a:extLst>
            <a:ext uri="{FF2B5EF4-FFF2-40B4-BE49-F238E27FC236}">
              <a16:creationId xmlns:a16="http://schemas.microsoft.com/office/drawing/2014/main" id="{00000000-0008-0000-0100-000092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07" name="Text Box 321">
          <a:extLst>
            <a:ext uri="{FF2B5EF4-FFF2-40B4-BE49-F238E27FC236}">
              <a16:creationId xmlns:a16="http://schemas.microsoft.com/office/drawing/2014/main" id="{00000000-0008-0000-0100-000093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08" name="Text Box 322">
          <a:extLst>
            <a:ext uri="{FF2B5EF4-FFF2-40B4-BE49-F238E27FC236}">
              <a16:creationId xmlns:a16="http://schemas.microsoft.com/office/drawing/2014/main" id="{00000000-0008-0000-0100-000094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09" name="Text Box 323">
          <a:extLst>
            <a:ext uri="{FF2B5EF4-FFF2-40B4-BE49-F238E27FC236}">
              <a16:creationId xmlns:a16="http://schemas.microsoft.com/office/drawing/2014/main" id="{00000000-0008-0000-0100-000095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10" name="Text Box 324">
          <a:extLst>
            <a:ext uri="{FF2B5EF4-FFF2-40B4-BE49-F238E27FC236}">
              <a16:creationId xmlns:a16="http://schemas.microsoft.com/office/drawing/2014/main" id="{00000000-0008-0000-0100-000096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11" name="Text Box 325">
          <a:extLst>
            <a:ext uri="{FF2B5EF4-FFF2-40B4-BE49-F238E27FC236}">
              <a16:creationId xmlns:a16="http://schemas.microsoft.com/office/drawing/2014/main" id="{00000000-0008-0000-0100-000097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12" name="Text Box 326">
          <a:extLst>
            <a:ext uri="{FF2B5EF4-FFF2-40B4-BE49-F238E27FC236}">
              <a16:creationId xmlns:a16="http://schemas.microsoft.com/office/drawing/2014/main" id="{00000000-0008-0000-0100-000098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13" name="Text Box 327">
          <a:extLst>
            <a:ext uri="{FF2B5EF4-FFF2-40B4-BE49-F238E27FC236}">
              <a16:creationId xmlns:a16="http://schemas.microsoft.com/office/drawing/2014/main" id="{00000000-0008-0000-0100-000099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14" name="Text Box 328">
          <a:extLst>
            <a:ext uri="{FF2B5EF4-FFF2-40B4-BE49-F238E27FC236}">
              <a16:creationId xmlns:a16="http://schemas.microsoft.com/office/drawing/2014/main" id="{00000000-0008-0000-0100-00009A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15" name="Text Box 329">
          <a:extLst>
            <a:ext uri="{FF2B5EF4-FFF2-40B4-BE49-F238E27FC236}">
              <a16:creationId xmlns:a16="http://schemas.microsoft.com/office/drawing/2014/main" id="{00000000-0008-0000-0100-00009B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16" name="Text Box 330">
          <a:extLst>
            <a:ext uri="{FF2B5EF4-FFF2-40B4-BE49-F238E27FC236}">
              <a16:creationId xmlns:a16="http://schemas.microsoft.com/office/drawing/2014/main" id="{00000000-0008-0000-0100-00009C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17" name="Text Box 331">
          <a:extLst>
            <a:ext uri="{FF2B5EF4-FFF2-40B4-BE49-F238E27FC236}">
              <a16:creationId xmlns:a16="http://schemas.microsoft.com/office/drawing/2014/main" id="{00000000-0008-0000-0100-00009D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18" name="Text Box 332">
          <a:extLst>
            <a:ext uri="{FF2B5EF4-FFF2-40B4-BE49-F238E27FC236}">
              <a16:creationId xmlns:a16="http://schemas.microsoft.com/office/drawing/2014/main" id="{00000000-0008-0000-0100-00009E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19" name="Text Box 335">
          <a:extLst>
            <a:ext uri="{FF2B5EF4-FFF2-40B4-BE49-F238E27FC236}">
              <a16:creationId xmlns:a16="http://schemas.microsoft.com/office/drawing/2014/main" id="{00000000-0008-0000-0100-00009F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20" name="Text Box 336">
          <a:extLst>
            <a:ext uri="{FF2B5EF4-FFF2-40B4-BE49-F238E27FC236}">
              <a16:creationId xmlns:a16="http://schemas.microsoft.com/office/drawing/2014/main" id="{00000000-0008-0000-0100-0000A0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21" name="Text Box 337">
          <a:extLst>
            <a:ext uri="{FF2B5EF4-FFF2-40B4-BE49-F238E27FC236}">
              <a16:creationId xmlns:a16="http://schemas.microsoft.com/office/drawing/2014/main" id="{00000000-0008-0000-0100-0000A1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22" name="Text Box 338">
          <a:extLst>
            <a:ext uri="{FF2B5EF4-FFF2-40B4-BE49-F238E27FC236}">
              <a16:creationId xmlns:a16="http://schemas.microsoft.com/office/drawing/2014/main" id="{00000000-0008-0000-0100-0000A2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23" name="Text Box 339">
          <a:extLst>
            <a:ext uri="{FF2B5EF4-FFF2-40B4-BE49-F238E27FC236}">
              <a16:creationId xmlns:a16="http://schemas.microsoft.com/office/drawing/2014/main" id="{00000000-0008-0000-0100-0000A3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24" name="Text Box 340">
          <a:extLst>
            <a:ext uri="{FF2B5EF4-FFF2-40B4-BE49-F238E27FC236}">
              <a16:creationId xmlns:a16="http://schemas.microsoft.com/office/drawing/2014/main" id="{00000000-0008-0000-0100-0000A4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25" name="Text Box 341">
          <a:extLst>
            <a:ext uri="{FF2B5EF4-FFF2-40B4-BE49-F238E27FC236}">
              <a16:creationId xmlns:a16="http://schemas.microsoft.com/office/drawing/2014/main" id="{00000000-0008-0000-0100-0000A5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26" name="Text Box 342">
          <a:extLst>
            <a:ext uri="{FF2B5EF4-FFF2-40B4-BE49-F238E27FC236}">
              <a16:creationId xmlns:a16="http://schemas.microsoft.com/office/drawing/2014/main" id="{00000000-0008-0000-0100-0000A6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27" name="Text Box 343">
          <a:extLst>
            <a:ext uri="{FF2B5EF4-FFF2-40B4-BE49-F238E27FC236}">
              <a16:creationId xmlns:a16="http://schemas.microsoft.com/office/drawing/2014/main" id="{00000000-0008-0000-0100-0000A7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28" name="Text Box 344">
          <a:extLst>
            <a:ext uri="{FF2B5EF4-FFF2-40B4-BE49-F238E27FC236}">
              <a16:creationId xmlns:a16="http://schemas.microsoft.com/office/drawing/2014/main" id="{00000000-0008-0000-0100-0000A8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29" name="Text Box 345">
          <a:extLst>
            <a:ext uri="{FF2B5EF4-FFF2-40B4-BE49-F238E27FC236}">
              <a16:creationId xmlns:a16="http://schemas.microsoft.com/office/drawing/2014/main" id="{00000000-0008-0000-0100-0000A9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30" name="Text Box 346">
          <a:extLst>
            <a:ext uri="{FF2B5EF4-FFF2-40B4-BE49-F238E27FC236}">
              <a16:creationId xmlns:a16="http://schemas.microsoft.com/office/drawing/2014/main" id="{00000000-0008-0000-0100-0000AA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31" name="Text Box 349">
          <a:extLst>
            <a:ext uri="{FF2B5EF4-FFF2-40B4-BE49-F238E27FC236}">
              <a16:creationId xmlns:a16="http://schemas.microsoft.com/office/drawing/2014/main" id="{00000000-0008-0000-0100-0000AB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32" name="Text Box 350">
          <a:extLst>
            <a:ext uri="{FF2B5EF4-FFF2-40B4-BE49-F238E27FC236}">
              <a16:creationId xmlns:a16="http://schemas.microsoft.com/office/drawing/2014/main" id="{00000000-0008-0000-0100-0000AC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33" name="Text Box 351">
          <a:extLst>
            <a:ext uri="{FF2B5EF4-FFF2-40B4-BE49-F238E27FC236}">
              <a16:creationId xmlns:a16="http://schemas.microsoft.com/office/drawing/2014/main" id="{00000000-0008-0000-0100-0000AD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34" name="Text Box 352">
          <a:extLst>
            <a:ext uri="{FF2B5EF4-FFF2-40B4-BE49-F238E27FC236}">
              <a16:creationId xmlns:a16="http://schemas.microsoft.com/office/drawing/2014/main" id="{00000000-0008-0000-0100-0000AE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35" name="Text Box 353">
          <a:extLst>
            <a:ext uri="{FF2B5EF4-FFF2-40B4-BE49-F238E27FC236}">
              <a16:creationId xmlns:a16="http://schemas.microsoft.com/office/drawing/2014/main" id="{00000000-0008-0000-0100-0000AF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36" name="Text Box 354">
          <a:extLst>
            <a:ext uri="{FF2B5EF4-FFF2-40B4-BE49-F238E27FC236}">
              <a16:creationId xmlns:a16="http://schemas.microsoft.com/office/drawing/2014/main" id="{00000000-0008-0000-0100-0000B0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37" name="Text Box 355">
          <a:extLst>
            <a:ext uri="{FF2B5EF4-FFF2-40B4-BE49-F238E27FC236}">
              <a16:creationId xmlns:a16="http://schemas.microsoft.com/office/drawing/2014/main" id="{00000000-0008-0000-0100-0000B1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38" name="Text Box 356">
          <a:extLst>
            <a:ext uri="{FF2B5EF4-FFF2-40B4-BE49-F238E27FC236}">
              <a16:creationId xmlns:a16="http://schemas.microsoft.com/office/drawing/2014/main" id="{00000000-0008-0000-0100-0000B2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39" name="Text Box 357">
          <a:extLst>
            <a:ext uri="{FF2B5EF4-FFF2-40B4-BE49-F238E27FC236}">
              <a16:creationId xmlns:a16="http://schemas.microsoft.com/office/drawing/2014/main" id="{00000000-0008-0000-0100-0000B3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40" name="Text Box 358">
          <a:extLst>
            <a:ext uri="{FF2B5EF4-FFF2-40B4-BE49-F238E27FC236}">
              <a16:creationId xmlns:a16="http://schemas.microsoft.com/office/drawing/2014/main" id="{00000000-0008-0000-0100-0000B4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41" name="Text Box 359">
          <a:extLst>
            <a:ext uri="{FF2B5EF4-FFF2-40B4-BE49-F238E27FC236}">
              <a16:creationId xmlns:a16="http://schemas.microsoft.com/office/drawing/2014/main" id="{00000000-0008-0000-0100-0000B5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42" name="Text Box 360">
          <a:extLst>
            <a:ext uri="{FF2B5EF4-FFF2-40B4-BE49-F238E27FC236}">
              <a16:creationId xmlns:a16="http://schemas.microsoft.com/office/drawing/2014/main" id="{00000000-0008-0000-0100-0000B6680100}"/>
            </a:ext>
          </a:extLst>
        </xdr:cNvPr>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43" name="Text Box 3">
          <a:extLst>
            <a:ext uri="{FF2B5EF4-FFF2-40B4-BE49-F238E27FC236}">
              <a16:creationId xmlns:a16="http://schemas.microsoft.com/office/drawing/2014/main" id="{00000000-0008-0000-0100-0000B768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44" name="Text Box 4">
          <a:extLst>
            <a:ext uri="{FF2B5EF4-FFF2-40B4-BE49-F238E27FC236}">
              <a16:creationId xmlns:a16="http://schemas.microsoft.com/office/drawing/2014/main" id="{00000000-0008-0000-0100-0000B868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45" name="Text Box 5">
          <a:extLst>
            <a:ext uri="{FF2B5EF4-FFF2-40B4-BE49-F238E27FC236}">
              <a16:creationId xmlns:a16="http://schemas.microsoft.com/office/drawing/2014/main" id="{00000000-0008-0000-0100-0000B968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46" name="Text Box 6">
          <a:extLst>
            <a:ext uri="{FF2B5EF4-FFF2-40B4-BE49-F238E27FC236}">
              <a16:creationId xmlns:a16="http://schemas.microsoft.com/office/drawing/2014/main" id="{00000000-0008-0000-0100-0000BA68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47" name="Text Box 7">
          <a:extLst>
            <a:ext uri="{FF2B5EF4-FFF2-40B4-BE49-F238E27FC236}">
              <a16:creationId xmlns:a16="http://schemas.microsoft.com/office/drawing/2014/main" id="{00000000-0008-0000-0100-0000BB68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48" name="Text Box 8">
          <a:extLst>
            <a:ext uri="{FF2B5EF4-FFF2-40B4-BE49-F238E27FC236}">
              <a16:creationId xmlns:a16="http://schemas.microsoft.com/office/drawing/2014/main" id="{00000000-0008-0000-0100-0000BC68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49" name="Text Box 9">
          <a:extLst>
            <a:ext uri="{FF2B5EF4-FFF2-40B4-BE49-F238E27FC236}">
              <a16:creationId xmlns:a16="http://schemas.microsoft.com/office/drawing/2014/main" id="{00000000-0008-0000-0100-0000BD68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50" name="Text Box 10">
          <a:extLst>
            <a:ext uri="{FF2B5EF4-FFF2-40B4-BE49-F238E27FC236}">
              <a16:creationId xmlns:a16="http://schemas.microsoft.com/office/drawing/2014/main" id="{00000000-0008-0000-0100-0000BE68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51" name="Text Box 11">
          <a:extLst>
            <a:ext uri="{FF2B5EF4-FFF2-40B4-BE49-F238E27FC236}">
              <a16:creationId xmlns:a16="http://schemas.microsoft.com/office/drawing/2014/main" id="{00000000-0008-0000-0100-0000BF68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52" name="Text Box 12">
          <a:extLst>
            <a:ext uri="{FF2B5EF4-FFF2-40B4-BE49-F238E27FC236}">
              <a16:creationId xmlns:a16="http://schemas.microsoft.com/office/drawing/2014/main" id="{00000000-0008-0000-0100-0000C068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53" name="Text Box 13">
          <a:extLst>
            <a:ext uri="{FF2B5EF4-FFF2-40B4-BE49-F238E27FC236}">
              <a16:creationId xmlns:a16="http://schemas.microsoft.com/office/drawing/2014/main" id="{00000000-0008-0000-0100-0000C168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54" name="Text Box 14">
          <a:extLst>
            <a:ext uri="{FF2B5EF4-FFF2-40B4-BE49-F238E27FC236}">
              <a16:creationId xmlns:a16="http://schemas.microsoft.com/office/drawing/2014/main" id="{00000000-0008-0000-0100-0000C268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355" name="Text Box 15">
          <a:extLst>
            <a:ext uri="{FF2B5EF4-FFF2-40B4-BE49-F238E27FC236}">
              <a16:creationId xmlns:a16="http://schemas.microsoft.com/office/drawing/2014/main" id="{00000000-0008-0000-0100-0000C368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356" name="Text Box 16">
          <a:extLst>
            <a:ext uri="{FF2B5EF4-FFF2-40B4-BE49-F238E27FC236}">
              <a16:creationId xmlns:a16="http://schemas.microsoft.com/office/drawing/2014/main" id="{00000000-0008-0000-0100-0000C468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357" name="Text Box 17">
          <a:extLst>
            <a:ext uri="{FF2B5EF4-FFF2-40B4-BE49-F238E27FC236}">
              <a16:creationId xmlns:a16="http://schemas.microsoft.com/office/drawing/2014/main" id="{00000000-0008-0000-0100-0000C568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358" name="Text Box 18">
          <a:extLst>
            <a:ext uri="{FF2B5EF4-FFF2-40B4-BE49-F238E27FC236}">
              <a16:creationId xmlns:a16="http://schemas.microsoft.com/office/drawing/2014/main" id="{00000000-0008-0000-0100-0000C668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359" name="Text Box 19">
          <a:extLst>
            <a:ext uri="{FF2B5EF4-FFF2-40B4-BE49-F238E27FC236}">
              <a16:creationId xmlns:a16="http://schemas.microsoft.com/office/drawing/2014/main" id="{00000000-0008-0000-0100-0000C768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360" name="Text Box 20">
          <a:extLst>
            <a:ext uri="{FF2B5EF4-FFF2-40B4-BE49-F238E27FC236}">
              <a16:creationId xmlns:a16="http://schemas.microsoft.com/office/drawing/2014/main" id="{00000000-0008-0000-0100-0000C868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361" name="Text Box 21">
          <a:extLst>
            <a:ext uri="{FF2B5EF4-FFF2-40B4-BE49-F238E27FC236}">
              <a16:creationId xmlns:a16="http://schemas.microsoft.com/office/drawing/2014/main" id="{00000000-0008-0000-0100-0000C968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362" name="Text Box 22">
          <a:extLst>
            <a:ext uri="{FF2B5EF4-FFF2-40B4-BE49-F238E27FC236}">
              <a16:creationId xmlns:a16="http://schemas.microsoft.com/office/drawing/2014/main" id="{00000000-0008-0000-0100-0000CA68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363" name="Text Box 23">
          <a:extLst>
            <a:ext uri="{FF2B5EF4-FFF2-40B4-BE49-F238E27FC236}">
              <a16:creationId xmlns:a16="http://schemas.microsoft.com/office/drawing/2014/main" id="{00000000-0008-0000-0100-0000CB68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364" name="Text Box 24">
          <a:extLst>
            <a:ext uri="{FF2B5EF4-FFF2-40B4-BE49-F238E27FC236}">
              <a16:creationId xmlns:a16="http://schemas.microsoft.com/office/drawing/2014/main" id="{00000000-0008-0000-0100-0000CC68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365" name="Text Box 25">
          <a:extLst>
            <a:ext uri="{FF2B5EF4-FFF2-40B4-BE49-F238E27FC236}">
              <a16:creationId xmlns:a16="http://schemas.microsoft.com/office/drawing/2014/main" id="{00000000-0008-0000-0100-0000CD68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366" name="Text Box 26">
          <a:extLst>
            <a:ext uri="{FF2B5EF4-FFF2-40B4-BE49-F238E27FC236}">
              <a16:creationId xmlns:a16="http://schemas.microsoft.com/office/drawing/2014/main" id="{00000000-0008-0000-0100-0000CE68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367" name="Text Box 27">
          <a:extLst>
            <a:ext uri="{FF2B5EF4-FFF2-40B4-BE49-F238E27FC236}">
              <a16:creationId xmlns:a16="http://schemas.microsoft.com/office/drawing/2014/main" id="{00000000-0008-0000-0100-0000CF68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368" name="Text Box 28">
          <a:extLst>
            <a:ext uri="{FF2B5EF4-FFF2-40B4-BE49-F238E27FC236}">
              <a16:creationId xmlns:a16="http://schemas.microsoft.com/office/drawing/2014/main" id="{00000000-0008-0000-0100-0000D068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369" name="Text Box 29">
          <a:extLst>
            <a:ext uri="{FF2B5EF4-FFF2-40B4-BE49-F238E27FC236}">
              <a16:creationId xmlns:a16="http://schemas.microsoft.com/office/drawing/2014/main" id="{00000000-0008-0000-0100-0000D168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370" name="Text Box 30">
          <a:extLst>
            <a:ext uri="{FF2B5EF4-FFF2-40B4-BE49-F238E27FC236}">
              <a16:creationId xmlns:a16="http://schemas.microsoft.com/office/drawing/2014/main" id="{00000000-0008-0000-0100-0000D268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371" name="Text Box 31">
          <a:extLst>
            <a:ext uri="{FF2B5EF4-FFF2-40B4-BE49-F238E27FC236}">
              <a16:creationId xmlns:a16="http://schemas.microsoft.com/office/drawing/2014/main" id="{00000000-0008-0000-0100-0000D368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372" name="Text Box 32">
          <a:extLst>
            <a:ext uri="{FF2B5EF4-FFF2-40B4-BE49-F238E27FC236}">
              <a16:creationId xmlns:a16="http://schemas.microsoft.com/office/drawing/2014/main" id="{00000000-0008-0000-0100-0000D468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373" name="Text Box 33">
          <a:extLst>
            <a:ext uri="{FF2B5EF4-FFF2-40B4-BE49-F238E27FC236}">
              <a16:creationId xmlns:a16="http://schemas.microsoft.com/office/drawing/2014/main" id="{00000000-0008-0000-0100-0000D568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374" name="Text Box 34">
          <a:extLst>
            <a:ext uri="{FF2B5EF4-FFF2-40B4-BE49-F238E27FC236}">
              <a16:creationId xmlns:a16="http://schemas.microsoft.com/office/drawing/2014/main" id="{00000000-0008-0000-0100-0000D668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375" name="Text Box 35">
          <a:extLst>
            <a:ext uri="{FF2B5EF4-FFF2-40B4-BE49-F238E27FC236}">
              <a16:creationId xmlns:a16="http://schemas.microsoft.com/office/drawing/2014/main" id="{00000000-0008-0000-0100-0000D768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376" name="Text Box 36">
          <a:extLst>
            <a:ext uri="{FF2B5EF4-FFF2-40B4-BE49-F238E27FC236}">
              <a16:creationId xmlns:a16="http://schemas.microsoft.com/office/drawing/2014/main" id="{00000000-0008-0000-0100-0000D868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377" name="Text Box 37">
          <a:extLst>
            <a:ext uri="{FF2B5EF4-FFF2-40B4-BE49-F238E27FC236}">
              <a16:creationId xmlns:a16="http://schemas.microsoft.com/office/drawing/2014/main" id="{00000000-0008-0000-0100-0000D968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378" name="Text Box 38">
          <a:extLst>
            <a:ext uri="{FF2B5EF4-FFF2-40B4-BE49-F238E27FC236}">
              <a16:creationId xmlns:a16="http://schemas.microsoft.com/office/drawing/2014/main" id="{00000000-0008-0000-0100-0000DA68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379" name="Text Box 51">
          <a:extLst>
            <a:ext uri="{FF2B5EF4-FFF2-40B4-BE49-F238E27FC236}">
              <a16:creationId xmlns:a16="http://schemas.microsoft.com/office/drawing/2014/main" id="{00000000-0008-0000-0100-0000DB68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380" name="Text Box 52">
          <a:extLst>
            <a:ext uri="{FF2B5EF4-FFF2-40B4-BE49-F238E27FC236}">
              <a16:creationId xmlns:a16="http://schemas.microsoft.com/office/drawing/2014/main" id="{00000000-0008-0000-0100-0000DC68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381" name="Text Box 53">
          <a:extLst>
            <a:ext uri="{FF2B5EF4-FFF2-40B4-BE49-F238E27FC236}">
              <a16:creationId xmlns:a16="http://schemas.microsoft.com/office/drawing/2014/main" id="{00000000-0008-0000-0100-0000DD68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382" name="Text Box 54">
          <a:extLst>
            <a:ext uri="{FF2B5EF4-FFF2-40B4-BE49-F238E27FC236}">
              <a16:creationId xmlns:a16="http://schemas.microsoft.com/office/drawing/2014/main" id="{00000000-0008-0000-0100-0000DE68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383" name="Text Box 55">
          <a:extLst>
            <a:ext uri="{FF2B5EF4-FFF2-40B4-BE49-F238E27FC236}">
              <a16:creationId xmlns:a16="http://schemas.microsoft.com/office/drawing/2014/main" id="{00000000-0008-0000-0100-0000DF680100}"/>
            </a:ext>
          </a:extLst>
        </xdr:cNvPr>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384" name="Text Box 56">
          <a:extLst>
            <a:ext uri="{FF2B5EF4-FFF2-40B4-BE49-F238E27FC236}">
              <a16:creationId xmlns:a16="http://schemas.microsoft.com/office/drawing/2014/main" id="{00000000-0008-0000-0100-0000E0680100}"/>
            </a:ext>
          </a:extLst>
        </xdr:cNvPr>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385" name="Text Box 57">
          <a:extLst>
            <a:ext uri="{FF2B5EF4-FFF2-40B4-BE49-F238E27FC236}">
              <a16:creationId xmlns:a16="http://schemas.microsoft.com/office/drawing/2014/main" id="{00000000-0008-0000-0100-0000E168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386" name="Text Box 58">
          <a:extLst>
            <a:ext uri="{FF2B5EF4-FFF2-40B4-BE49-F238E27FC236}">
              <a16:creationId xmlns:a16="http://schemas.microsoft.com/office/drawing/2014/main" id="{00000000-0008-0000-0100-0000E268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387" name="Text Box 59">
          <a:extLst>
            <a:ext uri="{FF2B5EF4-FFF2-40B4-BE49-F238E27FC236}">
              <a16:creationId xmlns:a16="http://schemas.microsoft.com/office/drawing/2014/main" id="{00000000-0008-0000-0100-0000E368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388" name="Text Box 60">
          <a:extLst>
            <a:ext uri="{FF2B5EF4-FFF2-40B4-BE49-F238E27FC236}">
              <a16:creationId xmlns:a16="http://schemas.microsoft.com/office/drawing/2014/main" id="{00000000-0008-0000-0100-0000E468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389" name="Text Box 61">
          <a:extLst>
            <a:ext uri="{FF2B5EF4-FFF2-40B4-BE49-F238E27FC236}">
              <a16:creationId xmlns:a16="http://schemas.microsoft.com/office/drawing/2014/main" id="{00000000-0008-0000-0100-0000E5680100}"/>
            </a:ext>
          </a:extLst>
        </xdr:cNvPr>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390" name="Text Box 62">
          <a:extLst>
            <a:ext uri="{FF2B5EF4-FFF2-40B4-BE49-F238E27FC236}">
              <a16:creationId xmlns:a16="http://schemas.microsoft.com/office/drawing/2014/main" id="{00000000-0008-0000-0100-0000E6680100}"/>
            </a:ext>
          </a:extLst>
        </xdr:cNvPr>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391" name="Text Box 65">
          <a:extLst>
            <a:ext uri="{FF2B5EF4-FFF2-40B4-BE49-F238E27FC236}">
              <a16:creationId xmlns:a16="http://schemas.microsoft.com/office/drawing/2014/main" id="{00000000-0008-0000-0100-0000E768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392" name="Text Box 66">
          <a:extLst>
            <a:ext uri="{FF2B5EF4-FFF2-40B4-BE49-F238E27FC236}">
              <a16:creationId xmlns:a16="http://schemas.microsoft.com/office/drawing/2014/main" id="{00000000-0008-0000-0100-0000E868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393" name="Text Box 67">
          <a:extLst>
            <a:ext uri="{FF2B5EF4-FFF2-40B4-BE49-F238E27FC236}">
              <a16:creationId xmlns:a16="http://schemas.microsoft.com/office/drawing/2014/main" id="{00000000-0008-0000-0100-0000E968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394" name="Text Box 68">
          <a:extLst>
            <a:ext uri="{FF2B5EF4-FFF2-40B4-BE49-F238E27FC236}">
              <a16:creationId xmlns:a16="http://schemas.microsoft.com/office/drawing/2014/main" id="{00000000-0008-0000-0100-0000EA68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395" name="Text Box 69">
          <a:extLst>
            <a:ext uri="{FF2B5EF4-FFF2-40B4-BE49-F238E27FC236}">
              <a16:creationId xmlns:a16="http://schemas.microsoft.com/office/drawing/2014/main" id="{00000000-0008-0000-0100-0000EB680100}"/>
            </a:ext>
          </a:extLst>
        </xdr:cNvPr>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396" name="Text Box 70">
          <a:extLst>
            <a:ext uri="{FF2B5EF4-FFF2-40B4-BE49-F238E27FC236}">
              <a16:creationId xmlns:a16="http://schemas.microsoft.com/office/drawing/2014/main" id="{00000000-0008-0000-0100-0000EC680100}"/>
            </a:ext>
          </a:extLst>
        </xdr:cNvPr>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397" name="Text Box 71">
          <a:extLst>
            <a:ext uri="{FF2B5EF4-FFF2-40B4-BE49-F238E27FC236}">
              <a16:creationId xmlns:a16="http://schemas.microsoft.com/office/drawing/2014/main" id="{00000000-0008-0000-0100-0000ED68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398" name="Text Box 72">
          <a:extLst>
            <a:ext uri="{FF2B5EF4-FFF2-40B4-BE49-F238E27FC236}">
              <a16:creationId xmlns:a16="http://schemas.microsoft.com/office/drawing/2014/main" id="{00000000-0008-0000-0100-0000EE68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399" name="Text Box 73">
          <a:extLst>
            <a:ext uri="{FF2B5EF4-FFF2-40B4-BE49-F238E27FC236}">
              <a16:creationId xmlns:a16="http://schemas.microsoft.com/office/drawing/2014/main" id="{00000000-0008-0000-0100-0000EF68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400" name="Text Box 74">
          <a:extLst>
            <a:ext uri="{FF2B5EF4-FFF2-40B4-BE49-F238E27FC236}">
              <a16:creationId xmlns:a16="http://schemas.microsoft.com/office/drawing/2014/main" id="{00000000-0008-0000-0100-0000F068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401" name="Text Box 75">
          <a:extLst>
            <a:ext uri="{FF2B5EF4-FFF2-40B4-BE49-F238E27FC236}">
              <a16:creationId xmlns:a16="http://schemas.microsoft.com/office/drawing/2014/main" id="{00000000-0008-0000-0100-0000F1680100}"/>
            </a:ext>
          </a:extLst>
        </xdr:cNvPr>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402" name="Text Box 76">
          <a:extLst>
            <a:ext uri="{FF2B5EF4-FFF2-40B4-BE49-F238E27FC236}">
              <a16:creationId xmlns:a16="http://schemas.microsoft.com/office/drawing/2014/main" id="{00000000-0008-0000-0100-0000F2680100}"/>
            </a:ext>
          </a:extLst>
        </xdr:cNvPr>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03" name="Text Box 83">
          <a:extLst>
            <a:ext uri="{FF2B5EF4-FFF2-40B4-BE49-F238E27FC236}">
              <a16:creationId xmlns:a16="http://schemas.microsoft.com/office/drawing/2014/main" id="{00000000-0008-0000-0100-0000F368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04" name="Text Box 84">
          <a:extLst>
            <a:ext uri="{FF2B5EF4-FFF2-40B4-BE49-F238E27FC236}">
              <a16:creationId xmlns:a16="http://schemas.microsoft.com/office/drawing/2014/main" id="{00000000-0008-0000-0100-0000F468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05" name="Text Box 85">
          <a:extLst>
            <a:ext uri="{FF2B5EF4-FFF2-40B4-BE49-F238E27FC236}">
              <a16:creationId xmlns:a16="http://schemas.microsoft.com/office/drawing/2014/main" id="{00000000-0008-0000-0100-0000F568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06" name="Text Box 86">
          <a:extLst>
            <a:ext uri="{FF2B5EF4-FFF2-40B4-BE49-F238E27FC236}">
              <a16:creationId xmlns:a16="http://schemas.microsoft.com/office/drawing/2014/main" id="{00000000-0008-0000-0100-0000F668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407" name="Text Box 87">
          <a:extLst>
            <a:ext uri="{FF2B5EF4-FFF2-40B4-BE49-F238E27FC236}">
              <a16:creationId xmlns:a16="http://schemas.microsoft.com/office/drawing/2014/main" id="{00000000-0008-0000-0100-0000F768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408" name="Text Box 88">
          <a:extLst>
            <a:ext uri="{FF2B5EF4-FFF2-40B4-BE49-F238E27FC236}">
              <a16:creationId xmlns:a16="http://schemas.microsoft.com/office/drawing/2014/main" id="{00000000-0008-0000-0100-0000F868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09" name="Text Box 89">
          <a:extLst>
            <a:ext uri="{FF2B5EF4-FFF2-40B4-BE49-F238E27FC236}">
              <a16:creationId xmlns:a16="http://schemas.microsoft.com/office/drawing/2014/main" id="{00000000-0008-0000-0100-0000F968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10" name="Text Box 90">
          <a:extLst>
            <a:ext uri="{FF2B5EF4-FFF2-40B4-BE49-F238E27FC236}">
              <a16:creationId xmlns:a16="http://schemas.microsoft.com/office/drawing/2014/main" id="{00000000-0008-0000-0100-0000FA68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11" name="Text Box 91">
          <a:extLst>
            <a:ext uri="{FF2B5EF4-FFF2-40B4-BE49-F238E27FC236}">
              <a16:creationId xmlns:a16="http://schemas.microsoft.com/office/drawing/2014/main" id="{00000000-0008-0000-0100-0000FB68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12" name="Text Box 92">
          <a:extLst>
            <a:ext uri="{FF2B5EF4-FFF2-40B4-BE49-F238E27FC236}">
              <a16:creationId xmlns:a16="http://schemas.microsoft.com/office/drawing/2014/main" id="{00000000-0008-0000-0100-0000FC68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413" name="Text Box 93">
          <a:extLst>
            <a:ext uri="{FF2B5EF4-FFF2-40B4-BE49-F238E27FC236}">
              <a16:creationId xmlns:a16="http://schemas.microsoft.com/office/drawing/2014/main" id="{00000000-0008-0000-0100-0000FD68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414" name="Text Box 94">
          <a:extLst>
            <a:ext uri="{FF2B5EF4-FFF2-40B4-BE49-F238E27FC236}">
              <a16:creationId xmlns:a16="http://schemas.microsoft.com/office/drawing/2014/main" id="{00000000-0008-0000-0100-0000FE68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15" name="Text Box 95">
          <a:extLst>
            <a:ext uri="{FF2B5EF4-FFF2-40B4-BE49-F238E27FC236}">
              <a16:creationId xmlns:a16="http://schemas.microsoft.com/office/drawing/2014/main" id="{00000000-0008-0000-0100-0000FF68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16" name="Text Box 96">
          <a:extLst>
            <a:ext uri="{FF2B5EF4-FFF2-40B4-BE49-F238E27FC236}">
              <a16:creationId xmlns:a16="http://schemas.microsoft.com/office/drawing/2014/main" id="{00000000-0008-0000-0100-00000069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17" name="Text Box 97">
          <a:extLst>
            <a:ext uri="{FF2B5EF4-FFF2-40B4-BE49-F238E27FC236}">
              <a16:creationId xmlns:a16="http://schemas.microsoft.com/office/drawing/2014/main" id="{00000000-0008-0000-0100-00000169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18" name="Text Box 98">
          <a:extLst>
            <a:ext uri="{FF2B5EF4-FFF2-40B4-BE49-F238E27FC236}">
              <a16:creationId xmlns:a16="http://schemas.microsoft.com/office/drawing/2014/main" id="{00000000-0008-0000-0100-00000269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419" name="Text Box 99">
          <a:extLst>
            <a:ext uri="{FF2B5EF4-FFF2-40B4-BE49-F238E27FC236}">
              <a16:creationId xmlns:a16="http://schemas.microsoft.com/office/drawing/2014/main" id="{00000000-0008-0000-0100-00000369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420" name="Text Box 100">
          <a:extLst>
            <a:ext uri="{FF2B5EF4-FFF2-40B4-BE49-F238E27FC236}">
              <a16:creationId xmlns:a16="http://schemas.microsoft.com/office/drawing/2014/main" id="{00000000-0008-0000-0100-00000469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21" name="Text Box 101">
          <a:extLst>
            <a:ext uri="{FF2B5EF4-FFF2-40B4-BE49-F238E27FC236}">
              <a16:creationId xmlns:a16="http://schemas.microsoft.com/office/drawing/2014/main" id="{00000000-0008-0000-0100-00000569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22" name="Text Box 102">
          <a:extLst>
            <a:ext uri="{FF2B5EF4-FFF2-40B4-BE49-F238E27FC236}">
              <a16:creationId xmlns:a16="http://schemas.microsoft.com/office/drawing/2014/main" id="{00000000-0008-0000-0100-00000669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23" name="Text Box 103">
          <a:extLst>
            <a:ext uri="{FF2B5EF4-FFF2-40B4-BE49-F238E27FC236}">
              <a16:creationId xmlns:a16="http://schemas.microsoft.com/office/drawing/2014/main" id="{00000000-0008-0000-0100-00000769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24" name="Text Box 104">
          <a:extLst>
            <a:ext uri="{FF2B5EF4-FFF2-40B4-BE49-F238E27FC236}">
              <a16:creationId xmlns:a16="http://schemas.microsoft.com/office/drawing/2014/main" id="{00000000-0008-0000-0100-00000869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425" name="Text Box 105">
          <a:extLst>
            <a:ext uri="{FF2B5EF4-FFF2-40B4-BE49-F238E27FC236}">
              <a16:creationId xmlns:a16="http://schemas.microsoft.com/office/drawing/2014/main" id="{00000000-0008-0000-0100-00000969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426" name="Text Box 106">
          <a:extLst>
            <a:ext uri="{FF2B5EF4-FFF2-40B4-BE49-F238E27FC236}">
              <a16:creationId xmlns:a16="http://schemas.microsoft.com/office/drawing/2014/main" id="{00000000-0008-0000-0100-00000A69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27" name="Text Box 119">
          <a:extLst>
            <a:ext uri="{FF2B5EF4-FFF2-40B4-BE49-F238E27FC236}">
              <a16:creationId xmlns:a16="http://schemas.microsoft.com/office/drawing/2014/main" id="{00000000-0008-0000-0100-00000B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28" name="Text Box 120">
          <a:extLst>
            <a:ext uri="{FF2B5EF4-FFF2-40B4-BE49-F238E27FC236}">
              <a16:creationId xmlns:a16="http://schemas.microsoft.com/office/drawing/2014/main" id="{00000000-0008-0000-0100-00000C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29" name="Text Box 121">
          <a:extLst>
            <a:ext uri="{FF2B5EF4-FFF2-40B4-BE49-F238E27FC236}">
              <a16:creationId xmlns:a16="http://schemas.microsoft.com/office/drawing/2014/main" id="{00000000-0008-0000-0100-00000D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30" name="Text Box 122">
          <a:extLst>
            <a:ext uri="{FF2B5EF4-FFF2-40B4-BE49-F238E27FC236}">
              <a16:creationId xmlns:a16="http://schemas.microsoft.com/office/drawing/2014/main" id="{00000000-0008-0000-0100-00000E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31" name="Text Box 123">
          <a:extLst>
            <a:ext uri="{FF2B5EF4-FFF2-40B4-BE49-F238E27FC236}">
              <a16:creationId xmlns:a16="http://schemas.microsoft.com/office/drawing/2014/main" id="{00000000-0008-0000-0100-00000F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32" name="Text Box 124">
          <a:extLst>
            <a:ext uri="{FF2B5EF4-FFF2-40B4-BE49-F238E27FC236}">
              <a16:creationId xmlns:a16="http://schemas.microsoft.com/office/drawing/2014/main" id="{00000000-0008-0000-0100-000010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33" name="Text Box 125">
          <a:extLst>
            <a:ext uri="{FF2B5EF4-FFF2-40B4-BE49-F238E27FC236}">
              <a16:creationId xmlns:a16="http://schemas.microsoft.com/office/drawing/2014/main" id="{00000000-0008-0000-0100-000011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34" name="Text Box 126">
          <a:extLst>
            <a:ext uri="{FF2B5EF4-FFF2-40B4-BE49-F238E27FC236}">
              <a16:creationId xmlns:a16="http://schemas.microsoft.com/office/drawing/2014/main" id="{00000000-0008-0000-0100-000012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35" name="Text Box 127">
          <a:extLst>
            <a:ext uri="{FF2B5EF4-FFF2-40B4-BE49-F238E27FC236}">
              <a16:creationId xmlns:a16="http://schemas.microsoft.com/office/drawing/2014/main" id="{00000000-0008-0000-0100-000013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36" name="Text Box 128">
          <a:extLst>
            <a:ext uri="{FF2B5EF4-FFF2-40B4-BE49-F238E27FC236}">
              <a16:creationId xmlns:a16="http://schemas.microsoft.com/office/drawing/2014/main" id="{00000000-0008-0000-0100-000014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37" name="Text Box 129">
          <a:extLst>
            <a:ext uri="{FF2B5EF4-FFF2-40B4-BE49-F238E27FC236}">
              <a16:creationId xmlns:a16="http://schemas.microsoft.com/office/drawing/2014/main" id="{00000000-0008-0000-0100-000015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38" name="Text Box 130">
          <a:extLst>
            <a:ext uri="{FF2B5EF4-FFF2-40B4-BE49-F238E27FC236}">
              <a16:creationId xmlns:a16="http://schemas.microsoft.com/office/drawing/2014/main" id="{00000000-0008-0000-0100-000016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39" name="Text Box 133">
          <a:extLst>
            <a:ext uri="{FF2B5EF4-FFF2-40B4-BE49-F238E27FC236}">
              <a16:creationId xmlns:a16="http://schemas.microsoft.com/office/drawing/2014/main" id="{00000000-0008-0000-0100-000017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40" name="Text Box 134">
          <a:extLst>
            <a:ext uri="{FF2B5EF4-FFF2-40B4-BE49-F238E27FC236}">
              <a16:creationId xmlns:a16="http://schemas.microsoft.com/office/drawing/2014/main" id="{00000000-0008-0000-0100-000018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41" name="Text Box 135">
          <a:extLst>
            <a:ext uri="{FF2B5EF4-FFF2-40B4-BE49-F238E27FC236}">
              <a16:creationId xmlns:a16="http://schemas.microsoft.com/office/drawing/2014/main" id="{00000000-0008-0000-0100-000019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42" name="Text Box 136">
          <a:extLst>
            <a:ext uri="{FF2B5EF4-FFF2-40B4-BE49-F238E27FC236}">
              <a16:creationId xmlns:a16="http://schemas.microsoft.com/office/drawing/2014/main" id="{00000000-0008-0000-0100-00001A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43" name="Text Box 137">
          <a:extLst>
            <a:ext uri="{FF2B5EF4-FFF2-40B4-BE49-F238E27FC236}">
              <a16:creationId xmlns:a16="http://schemas.microsoft.com/office/drawing/2014/main" id="{00000000-0008-0000-0100-00001B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44" name="Text Box 138">
          <a:extLst>
            <a:ext uri="{FF2B5EF4-FFF2-40B4-BE49-F238E27FC236}">
              <a16:creationId xmlns:a16="http://schemas.microsoft.com/office/drawing/2014/main" id="{00000000-0008-0000-0100-00001C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45" name="Text Box 139">
          <a:extLst>
            <a:ext uri="{FF2B5EF4-FFF2-40B4-BE49-F238E27FC236}">
              <a16:creationId xmlns:a16="http://schemas.microsoft.com/office/drawing/2014/main" id="{00000000-0008-0000-0100-00001D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46" name="Text Box 140">
          <a:extLst>
            <a:ext uri="{FF2B5EF4-FFF2-40B4-BE49-F238E27FC236}">
              <a16:creationId xmlns:a16="http://schemas.microsoft.com/office/drawing/2014/main" id="{00000000-0008-0000-0100-00001E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47" name="Text Box 141">
          <a:extLst>
            <a:ext uri="{FF2B5EF4-FFF2-40B4-BE49-F238E27FC236}">
              <a16:creationId xmlns:a16="http://schemas.microsoft.com/office/drawing/2014/main" id="{00000000-0008-0000-0100-00001F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48" name="Text Box 142">
          <a:extLst>
            <a:ext uri="{FF2B5EF4-FFF2-40B4-BE49-F238E27FC236}">
              <a16:creationId xmlns:a16="http://schemas.microsoft.com/office/drawing/2014/main" id="{00000000-0008-0000-0100-000020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49" name="Text Box 143">
          <a:extLst>
            <a:ext uri="{FF2B5EF4-FFF2-40B4-BE49-F238E27FC236}">
              <a16:creationId xmlns:a16="http://schemas.microsoft.com/office/drawing/2014/main" id="{00000000-0008-0000-0100-000021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50" name="Text Box 144">
          <a:extLst>
            <a:ext uri="{FF2B5EF4-FFF2-40B4-BE49-F238E27FC236}">
              <a16:creationId xmlns:a16="http://schemas.microsoft.com/office/drawing/2014/main" id="{00000000-0008-0000-0100-000022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51" name="Text Box 147">
          <a:extLst>
            <a:ext uri="{FF2B5EF4-FFF2-40B4-BE49-F238E27FC236}">
              <a16:creationId xmlns:a16="http://schemas.microsoft.com/office/drawing/2014/main" id="{00000000-0008-0000-0100-000023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52" name="Text Box 148">
          <a:extLst>
            <a:ext uri="{FF2B5EF4-FFF2-40B4-BE49-F238E27FC236}">
              <a16:creationId xmlns:a16="http://schemas.microsoft.com/office/drawing/2014/main" id="{00000000-0008-0000-0100-000024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53" name="Text Box 149">
          <a:extLst>
            <a:ext uri="{FF2B5EF4-FFF2-40B4-BE49-F238E27FC236}">
              <a16:creationId xmlns:a16="http://schemas.microsoft.com/office/drawing/2014/main" id="{00000000-0008-0000-0100-000025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54" name="Text Box 150">
          <a:extLst>
            <a:ext uri="{FF2B5EF4-FFF2-40B4-BE49-F238E27FC236}">
              <a16:creationId xmlns:a16="http://schemas.microsoft.com/office/drawing/2014/main" id="{00000000-0008-0000-0100-000026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55" name="Text Box 151">
          <a:extLst>
            <a:ext uri="{FF2B5EF4-FFF2-40B4-BE49-F238E27FC236}">
              <a16:creationId xmlns:a16="http://schemas.microsoft.com/office/drawing/2014/main" id="{00000000-0008-0000-0100-000027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56" name="Text Box 152">
          <a:extLst>
            <a:ext uri="{FF2B5EF4-FFF2-40B4-BE49-F238E27FC236}">
              <a16:creationId xmlns:a16="http://schemas.microsoft.com/office/drawing/2014/main" id="{00000000-0008-0000-0100-000028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57" name="Text Box 153">
          <a:extLst>
            <a:ext uri="{FF2B5EF4-FFF2-40B4-BE49-F238E27FC236}">
              <a16:creationId xmlns:a16="http://schemas.microsoft.com/office/drawing/2014/main" id="{00000000-0008-0000-0100-000029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58" name="Text Box 154">
          <a:extLst>
            <a:ext uri="{FF2B5EF4-FFF2-40B4-BE49-F238E27FC236}">
              <a16:creationId xmlns:a16="http://schemas.microsoft.com/office/drawing/2014/main" id="{00000000-0008-0000-0100-00002A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59" name="Text Box 155">
          <a:extLst>
            <a:ext uri="{FF2B5EF4-FFF2-40B4-BE49-F238E27FC236}">
              <a16:creationId xmlns:a16="http://schemas.microsoft.com/office/drawing/2014/main" id="{00000000-0008-0000-0100-00002B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60" name="Text Box 156">
          <a:extLst>
            <a:ext uri="{FF2B5EF4-FFF2-40B4-BE49-F238E27FC236}">
              <a16:creationId xmlns:a16="http://schemas.microsoft.com/office/drawing/2014/main" id="{00000000-0008-0000-0100-00002C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61" name="Text Box 157">
          <a:extLst>
            <a:ext uri="{FF2B5EF4-FFF2-40B4-BE49-F238E27FC236}">
              <a16:creationId xmlns:a16="http://schemas.microsoft.com/office/drawing/2014/main" id="{00000000-0008-0000-0100-00002D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62" name="Text Box 158">
          <a:extLst>
            <a:ext uri="{FF2B5EF4-FFF2-40B4-BE49-F238E27FC236}">
              <a16:creationId xmlns:a16="http://schemas.microsoft.com/office/drawing/2014/main" id="{00000000-0008-0000-0100-00002E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63" name="Text Box 161">
          <a:extLst>
            <a:ext uri="{FF2B5EF4-FFF2-40B4-BE49-F238E27FC236}">
              <a16:creationId xmlns:a16="http://schemas.microsoft.com/office/drawing/2014/main" id="{00000000-0008-0000-0100-00002F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64" name="Text Box 162">
          <a:extLst>
            <a:ext uri="{FF2B5EF4-FFF2-40B4-BE49-F238E27FC236}">
              <a16:creationId xmlns:a16="http://schemas.microsoft.com/office/drawing/2014/main" id="{00000000-0008-0000-0100-000030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65" name="Text Box 163">
          <a:extLst>
            <a:ext uri="{FF2B5EF4-FFF2-40B4-BE49-F238E27FC236}">
              <a16:creationId xmlns:a16="http://schemas.microsoft.com/office/drawing/2014/main" id="{00000000-0008-0000-0100-000031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66" name="Text Box 164">
          <a:extLst>
            <a:ext uri="{FF2B5EF4-FFF2-40B4-BE49-F238E27FC236}">
              <a16:creationId xmlns:a16="http://schemas.microsoft.com/office/drawing/2014/main" id="{00000000-0008-0000-0100-000032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67" name="Text Box 165">
          <a:extLst>
            <a:ext uri="{FF2B5EF4-FFF2-40B4-BE49-F238E27FC236}">
              <a16:creationId xmlns:a16="http://schemas.microsoft.com/office/drawing/2014/main" id="{00000000-0008-0000-0100-000033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68" name="Text Box 166">
          <a:extLst>
            <a:ext uri="{FF2B5EF4-FFF2-40B4-BE49-F238E27FC236}">
              <a16:creationId xmlns:a16="http://schemas.microsoft.com/office/drawing/2014/main" id="{00000000-0008-0000-0100-000034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69" name="Text Box 167">
          <a:extLst>
            <a:ext uri="{FF2B5EF4-FFF2-40B4-BE49-F238E27FC236}">
              <a16:creationId xmlns:a16="http://schemas.microsoft.com/office/drawing/2014/main" id="{00000000-0008-0000-0100-000035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70" name="Text Box 168">
          <a:extLst>
            <a:ext uri="{FF2B5EF4-FFF2-40B4-BE49-F238E27FC236}">
              <a16:creationId xmlns:a16="http://schemas.microsoft.com/office/drawing/2014/main" id="{00000000-0008-0000-0100-000036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71" name="Text Box 169">
          <a:extLst>
            <a:ext uri="{FF2B5EF4-FFF2-40B4-BE49-F238E27FC236}">
              <a16:creationId xmlns:a16="http://schemas.microsoft.com/office/drawing/2014/main" id="{00000000-0008-0000-0100-000037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72" name="Text Box 170">
          <a:extLst>
            <a:ext uri="{FF2B5EF4-FFF2-40B4-BE49-F238E27FC236}">
              <a16:creationId xmlns:a16="http://schemas.microsoft.com/office/drawing/2014/main" id="{00000000-0008-0000-0100-000038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73" name="Text Box 171">
          <a:extLst>
            <a:ext uri="{FF2B5EF4-FFF2-40B4-BE49-F238E27FC236}">
              <a16:creationId xmlns:a16="http://schemas.microsoft.com/office/drawing/2014/main" id="{00000000-0008-0000-0100-000039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74" name="Text Box 172">
          <a:extLst>
            <a:ext uri="{FF2B5EF4-FFF2-40B4-BE49-F238E27FC236}">
              <a16:creationId xmlns:a16="http://schemas.microsoft.com/office/drawing/2014/main" id="{00000000-0008-0000-0100-00003A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75" name="Text Box 191">
          <a:extLst>
            <a:ext uri="{FF2B5EF4-FFF2-40B4-BE49-F238E27FC236}">
              <a16:creationId xmlns:a16="http://schemas.microsoft.com/office/drawing/2014/main" id="{00000000-0008-0000-0100-00003B69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76" name="Text Box 192">
          <a:extLst>
            <a:ext uri="{FF2B5EF4-FFF2-40B4-BE49-F238E27FC236}">
              <a16:creationId xmlns:a16="http://schemas.microsoft.com/office/drawing/2014/main" id="{00000000-0008-0000-0100-00003C69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77" name="Text Box 193">
          <a:extLst>
            <a:ext uri="{FF2B5EF4-FFF2-40B4-BE49-F238E27FC236}">
              <a16:creationId xmlns:a16="http://schemas.microsoft.com/office/drawing/2014/main" id="{00000000-0008-0000-0100-00003D69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78" name="Text Box 194">
          <a:extLst>
            <a:ext uri="{FF2B5EF4-FFF2-40B4-BE49-F238E27FC236}">
              <a16:creationId xmlns:a16="http://schemas.microsoft.com/office/drawing/2014/main" id="{00000000-0008-0000-0100-00003E69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79" name="Text Box 195">
          <a:extLst>
            <a:ext uri="{FF2B5EF4-FFF2-40B4-BE49-F238E27FC236}">
              <a16:creationId xmlns:a16="http://schemas.microsoft.com/office/drawing/2014/main" id="{00000000-0008-0000-0100-00003F69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80" name="Text Box 196">
          <a:extLst>
            <a:ext uri="{FF2B5EF4-FFF2-40B4-BE49-F238E27FC236}">
              <a16:creationId xmlns:a16="http://schemas.microsoft.com/office/drawing/2014/main" id="{00000000-0008-0000-0100-00004069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81" name="Text Box 197">
          <a:extLst>
            <a:ext uri="{FF2B5EF4-FFF2-40B4-BE49-F238E27FC236}">
              <a16:creationId xmlns:a16="http://schemas.microsoft.com/office/drawing/2014/main" id="{00000000-0008-0000-0100-00004169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82" name="Text Box 198">
          <a:extLst>
            <a:ext uri="{FF2B5EF4-FFF2-40B4-BE49-F238E27FC236}">
              <a16:creationId xmlns:a16="http://schemas.microsoft.com/office/drawing/2014/main" id="{00000000-0008-0000-0100-00004269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83" name="Text Box 199">
          <a:extLst>
            <a:ext uri="{FF2B5EF4-FFF2-40B4-BE49-F238E27FC236}">
              <a16:creationId xmlns:a16="http://schemas.microsoft.com/office/drawing/2014/main" id="{00000000-0008-0000-0100-00004369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84" name="Text Box 200">
          <a:extLst>
            <a:ext uri="{FF2B5EF4-FFF2-40B4-BE49-F238E27FC236}">
              <a16:creationId xmlns:a16="http://schemas.microsoft.com/office/drawing/2014/main" id="{00000000-0008-0000-0100-00004469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85" name="Text Box 201">
          <a:extLst>
            <a:ext uri="{FF2B5EF4-FFF2-40B4-BE49-F238E27FC236}">
              <a16:creationId xmlns:a16="http://schemas.microsoft.com/office/drawing/2014/main" id="{00000000-0008-0000-0100-00004569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86" name="Text Box 202">
          <a:extLst>
            <a:ext uri="{FF2B5EF4-FFF2-40B4-BE49-F238E27FC236}">
              <a16:creationId xmlns:a16="http://schemas.microsoft.com/office/drawing/2014/main" id="{00000000-0008-0000-0100-000046690100}"/>
            </a:ext>
          </a:extLst>
        </xdr:cNvPr>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87" name="Text Box 203">
          <a:extLst>
            <a:ext uri="{FF2B5EF4-FFF2-40B4-BE49-F238E27FC236}">
              <a16:creationId xmlns:a16="http://schemas.microsoft.com/office/drawing/2014/main" id="{00000000-0008-0000-0100-00004769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88" name="Text Box 204">
          <a:extLst>
            <a:ext uri="{FF2B5EF4-FFF2-40B4-BE49-F238E27FC236}">
              <a16:creationId xmlns:a16="http://schemas.microsoft.com/office/drawing/2014/main" id="{00000000-0008-0000-0100-00004869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89" name="Text Box 205">
          <a:extLst>
            <a:ext uri="{FF2B5EF4-FFF2-40B4-BE49-F238E27FC236}">
              <a16:creationId xmlns:a16="http://schemas.microsoft.com/office/drawing/2014/main" id="{00000000-0008-0000-0100-00004969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90" name="Text Box 206">
          <a:extLst>
            <a:ext uri="{FF2B5EF4-FFF2-40B4-BE49-F238E27FC236}">
              <a16:creationId xmlns:a16="http://schemas.microsoft.com/office/drawing/2014/main" id="{00000000-0008-0000-0100-00004A69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491" name="Text Box 207">
          <a:extLst>
            <a:ext uri="{FF2B5EF4-FFF2-40B4-BE49-F238E27FC236}">
              <a16:creationId xmlns:a16="http://schemas.microsoft.com/office/drawing/2014/main" id="{00000000-0008-0000-0100-00004B69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492" name="Text Box 208">
          <a:extLst>
            <a:ext uri="{FF2B5EF4-FFF2-40B4-BE49-F238E27FC236}">
              <a16:creationId xmlns:a16="http://schemas.microsoft.com/office/drawing/2014/main" id="{00000000-0008-0000-0100-00004C69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93" name="Text Box 209">
          <a:extLst>
            <a:ext uri="{FF2B5EF4-FFF2-40B4-BE49-F238E27FC236}">
              <a16:creationId xmlns:a16="http://schemas.microsoft.com/office/drawing/2014/main" id="{00000000-0008-0000-0100-00004D69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94" name="Text Box 210">
          <a:extLst>
            <a:ext uri="{FF2B5EF4-FFF2-40B4-BE49-F238E27FC236}">
              <a16:creationId xmlns:a16="http://schemas.microsoft.com/office/drawing/2014/main" id="{00000000-0008-0000-0100-00004E69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95" name="Text Box 211">
          <a:extLst>
            <a:ext uri="{FF2B5EF4-FFF2-40B4-BE49-F238E27FC236}">
              <a16:creationId xmlns:a16="http://schemas.microsoft.com/office/drawing/2014/main" id="{00000000-0008-0000-0100-00004F69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96" name="Text Box 212">
          <a:extLst>
            <a:ext uri="{FF2B5EF4-FFF2-40B4-BE49-F238E27FC236}">
              <a16:creationId xmlns:a16="http://schemas.microsoft.com/office/drawing/2014/main" id="{00000000-0008-0000-0100-00005069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497" name="Text Box 213">
          <a:extLst>
            <a:ext uri="{FF2B5EF4-FFF2-40B4-BE49-F238E27FC236}">
              <a16:creationId xmlns:a16="http://schemas.microsoft.com/office/drawing/2014/main" id="{00000000-0008-0000-0100-00005169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498" name="Text Box 214">
          <a:extLst>
            <a:ext uri="{FF2B5EF4-FFF2-40B4-BE49-F238E27FC236}">
              <a16:creationId xmlns:a16="http://schemas.microsoft.com/office/drawing/2014/main" id="{00000000-0008-0000-0100-00005269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99" name="Text Box 215">
          <a:extLst>
            <a:ext uri="{FF2B5EF4-FFF2-40B4-BE49-F238E27FC236}">
              <a16:creationId xmlns:a16="http://schemas.microsoft.com/office/drawing/2014/main" id="{00000000-0008-0000-0100-00005369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00" name="Text Box 216">
          <a:extLst>
            <a:ext uri="{FF2B5EF4-FFF2-40B4-BE49-F238E27FC236}">
              <a16:creationId xmlns:a16="http://schemas.microsoft.com/office/drawing/2014/main" id="{00000000-0008-0000-0100-00005469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501" name="Text Box 217">
          <a:extLst>
            <a:ext uri="{FF2B5EF4-FFF2-40B4-BE49-F238E27FC236}">
              <a16:creationId xmlns:a16="http://schemas.microsoft.com/office/drawing/2014/main" id="{00000000-0008-0000-0100-00005569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02" name="Text Box 218">
          <a:extLst>
            <a:ext uri="{FF2B5EF4-FFF2-40B4-BE49-F238E27FC236}">
              <a16:creationId xmlns:a16="http://schemas.microsoft.com/office/drawing/2014/main" id="{00000000-0008-0000-0100-00005669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503" name="Text Box 219">
          <a:extLst>
            <a:ext uri="{FF2B5EF4-FFF2-40B4-BE49-F238E27FC236}">
              <a16:creationId xmlns:a16="http://schemas.microsoft.com/office/drawing/2014/main" id="{00000000-0008-0000-0100-00005769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504" name="Text Box 220">
          <a:extLst>
            <a:ext uri="{FF2B5EF4-FFF2-40B4-BE49-F238E27FC236}">
              <a16:creationId xmlns:a16="http://schemas.microsoft.com/office/drawing/2014/main" id="{00000000-0008-0000-0100-00005869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505" name="Text Box 221">
          <a:extLst>
            <a:ext uri="{FF2B5EF4-FFF2-40B4-BE49-F238E27FC236}">
              <a16:creationId xmlns:a16="http://schemas.microsoft.com/office/drawing/2014/main" id="{00000000-0008-0000-0100-00005969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06" name="Text Box 222">
          <a:extLst>
            <a:ext uri="{FF2B5EF4-FFF2-40B4-BE49-F238E27FC236}">
              <a16:creationId xmlns:a16="http://schemas.microsoft.com/office/drawing/2014/main" id="{00000000-0008-0000-0100-00005A69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507" name="Text Box 223">
          <a:extLst>
            <a:ext uri="{FF2B5EF4-FFF2-40B4-BE49-F238E27FC236}">
              <a16:creationId xmlns:a16="http://schemas.microsoft.com/office/drawing/2014/main" id="{00000000-0008-0000-0100-00005B69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08" name="Text Box 224">
          <a:extLst>
            <a:ext uri="{FF2B5EF4-FFF2-40B4-BE49-F238E27FC236}">
              <a16:creationId xmlns:a16="http://schemas.microsoft.com/office/drawing/2014/main" id="{00000000-0008-0000-0100-00005C69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509" name="Text Box 225">
          <a:extLst>
            <a:ext uri="{FF2B5EF4-FFF2-40B4-BE49-F238E27FC236}">
              <a16:creationId xmlns:a16="http://schemas.microsoft.com/office/drawing/2014/main" id="{00000000-0008-0000-0100-00005D69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510" name="Text Box 226">
          <a:extLst>
            <a:ext uri="{FF2B5EF4-FFF2-40B4-BE49-F238E27FC236}">
              <a16:creationId xmlns:a16="http://schemas.microsoft.com/office/drawing/2014/main" id="{00000000-0008-0000-0100-00005E69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511" name="Text Box 239">
          <a:extLst>
            <a:ext uri="{FF2B5EF4-FFF2-40B4-BE49-F238E27FC236}">
              <a16:creationId xmlns:a16="http://schemas.microsoft.com/office/drawing/2014/main" id="{00000000-0008-0000-0100-00005F69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512" name="Text Box 240">
          <a:extLst>
            <a:ext uri="{FF2B5EF4-FFF2-40B4-BE49-F238E27FC236}">
              <a16:creationId xmlns:a16="http://schemas.microsoft.com/office/drawing/2014/main" id="{00000000-0008-0000-0100-00006069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513" name="Text Box 241">
          <a:extLst>
            <a:ext uri="{FF2B5EF4-FFF2-40B4-BE49-F238E27FC236}">
              <a16:creationId xmlns:a16="http://schemas.microsoft.com/office/drawing/2014/main" id="{00000000-0008-0000-0100-00006169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514" name="Text Box 242">
          <a:extLst>
            <a:ext uri="{FF2B5EF4-FFF2-40B4-BE49-F238E27FC236}">
              <a16:creationId xmlns:a16="http://schemas.microsoft.com/office/drawing/2014/main" id="{00000000-0008-0000-0100-00006269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515" name="Text Box 243">
          <a:extLst>
            <a:ext uri="{FF2B5EF4-FFF2-40B4-BE49-F238E27FC236}">
              <a16:creationId xmlns:a16="http://schemas.microsoft.com/office/drawing/2014/main" id="{00000000-0008-0000-0100-000063690100}"/>
            </a:ext>
          </a:extLst>
        </xdr:cNvPr>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516" name="Text Box 244">
          <a:extLst>
            <a:ext uri="{FF2B5EF4-FFF2-40B4-BE49-F238E27FC236}">
              <a16:creationId xmlns:a16="http://schemas.microsoft.com/office/drawing/2014/main" id="{00000000-0008-0000-0100-000064690100}"/>
            </a:ext>
          </a:extLst>
        </xdr:cNvPr>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517" name="Text Box 245">
          <a:extLst>
            <a:ext uri="{FF2B5EF4-FFF2-40B4-BE49-F238E27FC236}">
              <a16:creationId xmlns:a16="http://schemas.microsoft.com/office/drawing/2014/main" id="{00000000-0008-0000-0100-00006569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518" name="Text Box 246">
          <a:extLst>
            <a:ext uri="{FF2B5EF4-FFF2-40B4-BE49-F238E27FC236}">
              <a16:creationId xmlns:a16="http://schemas.microsoft.com/office/drawing/2014/main" id="{00000000-0008-0000-0100-00006669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519" name="Text Box 247">
          <a:extLst>
            <a:ext uri="{FF2B5EF4-FFF2-40B4-BE49-F238E27FC236}">
              <a16:creationId xmlns:a16="http://schemas.microsoft.com/office/drawing/2014/main" id="{00000000-0008-0000-0100-00006769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520" name="Text Box 248">
          <a:extLst>
            <a:ext uri="{FF2B5EF4-FFF2-40B4-BE49-F238E27FC236}">
              <a16:creationId xmlns:a16="http://schemas.microsoft.com/office/drawing/2014/main" id="{00000000-0008-0000-0100-00006869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521" name="Text Box 249">
          <a:extLst>
            <a:ext uri="{FF2B5EF4-FFF2-40B4-BE49-F238E27FC236}">
              <a16:creationId xmlns:a16="http://schemas.microsoft.com/office/drawing/2014/main" id="{00000000-0008-0000-0100-000069690100}"/>
            </a:ext>
          </a:extLst>
        </xdr:cNvPr>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522" name="Text Box 250">
          <a:extLst>
            <a:ext uri="{FF2B5EF4-FFF2-40B4-BE49-F238E27FC236}">
              <a16:creationId xmlns:a16="http://schemas.microsoft.com/office/drawing/2014/main" id="{00000000-0008-0000-0100-00006A690100}"/>
            </a:ext>
          </a:extLst>
        </xdr:cNvPr>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523" name="Text Box 253">
          <a:extLst>
            <a:ext uri="{FF2B5EF4-FFF2-40B4-BE49-F238E27FC236}">
              <a16:creationId xmlns:a16="http://schemas.microsoft.com/office/drawing/2014/main" id="{00000000-0008-0000-0100-00006B69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524" name="Text Box 254">
          <a:extLst>
            <a:ext uri="{FF2B5EF4-FFF2-40B4-BE49-F238E27FC236}">
              <a16:creationId xmlns:a16="http://schemas.microsoft.com/office/drawing/2014/main" id="{00000000-0008-0000-0100-00006C69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525" name="Text Box 255">
          <a:extLst>
            <a:ext uri="{FF2B5EF4-FFF2-40B4-BE49-F238E27FC236}">
              <a16:creationId xmlns:a16="http://schemas.microsoft.com/office/drawing/2014/main" id="{00000000-0008-0000-0100-00006D69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526" name="Text Box 256">
          <a:extLst>
            <a:ext uri="{FF2B5EF4-FFF2-40B4-BE49-F238E27FC236}">
              <a16:creationId xmlns:a16="http://schemas.microsoft.com/office/drawing/2014/main" id="{00000000-0008-0000-0100-00006E69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527" name="Text Box 257">
          <a:extLst>
            <a:ext uri="{FF2B5EF4-FFF2-40B4-BE49-F238E27FC236}">
              <a16:creationId xmlns:a16="http://schemas.microsoft.com/office/drawing/2014/main" id="{00000000-0008-0000-0100-00006F690100}"/>
            </a:ext>
          </a:extLst>
        </xdr:cNvPr>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528" name="Text Box 258">
          <a:extLst>
            <a:ext uri="{FF2B5EF4-FFF2-40B4-BE49-F238E27FC236}">
              <a16:creationId xmlns:a16="http://schemas.microsoft.com/office/drawing/2014/main" id="{00000000-0008-0000-0100-000070690100}"/>
            </a:ext>
          </a:extLst>
        </xdr:cNvPr>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529" name="Text Box 259">
          <a:extLst>
            <a:ext uri="{FF2B5EF4-FFF2-40B4-BE49-F238E27FC236}">
              <a16:creationId xmlns:a16="http://schemas.microsoft.com/office/drawing/2014/main" id="{00000000-0008-0000-0100-00007169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530" name="Text Box 260">
          <a:extLst>
            <a:ext uri="{FF2B5EF4-FFF2-40B4-BE49-F238E27FC236}">
              <a16:creationId xmlns:a16="http://schemas.microsoft.com/office/drawing/2014/main" id="{00000000-0008-0000-0100-00007269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531" name="Text Box 261">
          <a:extLst>
            <a:ext uri="{FF2B5EF4-FFF2-40B4-BE49-F238E27FC236}">
              <a16:creationId xmlns:a16="http://schemas.microsoft.com/office/drawing/2014/main" id="{00000000-0008-0000-0100-000073690100}"/>
            </a:ext>
          </a:extLst>
        </xdr:cNvPr>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532" name="Text Box 262">
          <a:extLst>
            <a:ext uri="{FF2B5EF4-FFF2-40B4-BE49-F238E27FC236}">
              <a16:creationId xmlns:a16="http://schemas.microsoft.com/office/drawing/2014/main" id="{00000000-0008-0000-0100-000074690100}"/>
            </a:ext>
          </a:extLst>
        </xdr:cNvPr>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533" name="Text Box 263">
          <a:extLst>
            <a:ext uri="{FF2B5EF4-FFF2-40B4-BE49-F238E27FC236}">
              <a16:creationId xmlns:a16="http://schemas.microsoft.com/office/drawing/2014/main" id="{00000000-0008-0000-0100-000075690100}"/>
            </a:ext>
          </a:extLst>
        </xdr:cNvPr>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534" name="Text Box 264">
          <a:extLst>
            <a:ext uri="{FF2B5EF4-FFF2-40B4-BE49-F238E27FC236}">
              <a16:creationId xmlns:a16="http://schemas.microsoft.com/office/drawing/2014/main" id="{00000000-0008-0000-0100-000076690100}"/>
            </a:ext>
          </a:extLst>
        </xdr:cNvPr>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535" name="Text Box 271">
          <a:extLst>
            <a:ext uri="{FF2B5EF4-FFF2-40B4-BE49-F238E27FC236}">
              <a16:creationId xmlns:a16="http://schemas.microsoft.com/office/drawing/2014/main" id="{00000000-0008-0000-0100-00007769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36" name="Text Box 272">
          <a:extLst>
            <a:ext uri="{FF2B5EF4-FFF2-40B4-BE49-F238E27FC236}">
              <a16:creationId xmlns:a16="http://schemas.microsoft.com/office/drawing/2014/main" id="{00000000-0008-0000-0100-00007869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537" name="Text Box 273">
          <a:extLst>
            <a:ext uri="{FF2B5EF4-FFF2-40B4-BE49-F238E27FC236}">
              <a16:creationId xmlns:a16="http://schemas.microsoft.com/office/drawing/2014/main" id="{00000000-0008-0000-0100-00007969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38" name="Text Box 274">
          <a:extLst>
            <a:ext uri="{FF2B5EF4-FFF2-40B4-BE49-F238E27FC236}">
              <a16:creationId xmlns:a16="http://schemas.microsoft.com/office/drawing/2014/main" id="{00000000-0008-0000-0100-00007A69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539" name="Text Box 275">
          <a:extLst>
            <a:ext uri="{FF2B5EF4-FFF2-40B4-BE49-F238E27FC236}">
              <a16:creationId xmlns:a16="http://schemas.microsoft.com/office/drawing/2014/main" id="{00000000-0008-0000-0100-00007B69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540" name="Text Box 276">
          <a:extLst>
            <a:ext uri="{FF2B5EF4-FFF2-40B4-BE49-F238E27FC236}">
              <a16:creationId xmlns:a16="http://schemas.microsoft.com/office/drawing/2014/main" id="{00000000-0008-0000-0100-00007C69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541" name="Text Box 277">
          <a:extLst>
            <a:ext uri="{FF2B5EF4-FFF2-40B4-BE49-F238E27FC236}">
              <a16:creationId xmlns:a16="http://schemas.microsoft.com/office/drawing/2014/main" id="{00000000-0008-0000-0100-00007D69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42" name="Text Box 278">
          <a:extLst>
            <a:ext uri="{FF2B5EF4-FFF2-40B4-BE49-F238E27FC236}">
              <a16:creationId xmlns:a16="http://schemas.microsoft.com/office/drawing/2014/main" id="{00000000-0008-0000-0100-00007E69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543" name="Text Box 279">
          <a:extLst>
            <a:ext uri="{FF2B5EF4-FFF2-40B4-BE49-F238E27FC236}">
              <a16:creationId xmlns:a16="http://schemas.microsoft.com/office/drawing/2014/main" id="{00000000-0008-0000-0100-00007F69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44" name="Text Box 280">
          <a:extLst>
            <a:ext uri="{FF2B5EF4-FFF2-40B4-BE49-F238E27FC236}">
              <a16:creationId xmlns:a16="http://schemas.microsoft.com/office/drawing/2014/main" id="{00000000-0008-0000-0100-00008069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545" name="Text Box 281">
          <a:extLst>
            <a:ext uri="{FF2B5EF4-FFF2-40B4-BE49-F238E27FC236}">
              <a16:creationId xmlns:a16="http://schemas.microsoft.com/office/drawing/2014/main" id="{00000000-0008-0000-0100-00008169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546" name="Text Box 282">
          <a:extLst>
            <a:ext uri="{FF2B5EF4-FFF2-40B4-BE49-F238E27FC236}">
              <a16:creationId xmlns:a16="http://schemas.microsoft.com/office/drawing/2014/main" id="{00000000-0008-0000-0100-00008269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547" name="Text Box 283">
          <a:extLst>
            <a:ext uri="{FF2B5EF4-FFF2-40B4-BE49-F238E27FC236}">
              <a16:creationId xmlns:a16="http://schemas.microsoft.com/office/drawing/2014/main" id="{00000000-0008-0000-0100-00008369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48" name="Text Box 284">
          <a:extLst>
            <a:ext uri="{FF2B5EF4-FFF2-40B4-BE49-F238E27FC236}">
              <a16:creationId xmlns:a16="http://schemas.microsoft.com/office/drawing/2014/main" id="{00000000-0008-0000-0100-00008469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549" name="Text Box 285">
          <a:extLst>
            <a:ext uri="{FF2B5EF4-FFF2-40B4-BE49-F238E27FC236}">
              <a16:creationId xmlns:a16="http://schemas.microsoft.com/office/drawing/2014/main" id="{00000000-0008-0000-0100-00008569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50" name="Text Box 286">
          <a:extLst>
            <a:ext uri="{FF2B5EF4-FFF2-40B4-BE49-F238E27FC236}">
              <a16:creationId xmlns:a16="http://schemas.microsoft.com/office/drawing/2014/main" id="{00000000-0008-0000-0100-00008669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551" name="Text Box 287">
          <a:extLst>
            <a:ext uri="{FF2B5EF4-FFF2-40B4-BE49-F238E27FC236}">
              <a16:creationId xmlns:a16="http://schemas.microsoft.com/office/drawing/2014/main" id="{00000000-0008-0000-0100-00008769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552" name="Text Box 288">
          <a:extLst>
            <a:ext uri="{FF2B5EF4-FFF2-40B4-BE49-F238E27FC236}">
              <a16:creationId xmlns:a16="http://schemas.microsoft.com/office/drawing/2014/main" id="{00000000-0008-0000-0100-00008869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553" name="Text Box 289">
          <a:extLst>
            <a:ext uri="{FF2B5EF4-FFF2-40B4-BE49-F238E27FC236}">
              <a16:creationId xmlns:a16="http://schemas.microsoft.com/office/drawing/2014/main" id="{00000000-0008-0000-0100-00008969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54" name="Text Box 290">
          <a:extLst>
            <a:ext uri="{FF2B5EF4-FFF2-40B4-BE49-F238E27FC236}">
              <a16:creationId xmlns:a16="http://schemas.microsoft.com/office/drawing/2014/main" id="{00000000-0008-0000-0100-00008A69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555" name="Text Box 291">
          <a:extLst>
            <a:ext uri="{FF2B5EF4-FFF2-40B4-BE49-F238E27FC236}">
              <a16:creationId xmlns:a16="http://schemas.microsoft.com/office/drawing/2014/main" id="{00000000-0008-0000-0100-00008B690100}"/>
            </a:ext>
          </a:extLst>
        </xdr:cNvPr>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56" name="Text Box 292">
          <a:extLst>
            <a:ext uri="{FF2B5EF4-FFF2-40B4-BE49-F238E27FC236}">
              <a16:creationId xmlns:a16="http://schemas.microsoft.com/office/drawing/2014/main" id="{00000000-0008-0000-0100-00008C690100}"/>
            </a:ext>
          </a:extLst>
        </xdr:cNvPr>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557" name="Text Box 293">
          <a:extLst>
            <a:ext uri="{FF2B5EF4-FFF2-40B4-BE49-F238E27FC236}">
              <a16:creationId xmlns:a16="http://schemas.microsoft.com/office/drawing/2014/main" id="{00000000-0008-0000-0100-00008D690100}"/>
            </a:ext>
          </a:extLst>
        </xdr:cNvPr>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558" name="Text Box 294">
          <a:extLst>
            <a:ext uri="{FF2B5EF4-FFF2-40B4-BE49-F238E27FC236}">
              <a16:creationId xmlns:a16="http://schemas.microsoft.com/office/drawing/2014/main" id="{00000000-0008-0000-0100-00008E690100}"/>
            </a:ext>
          </a:extLst>
        </xdr:cNvPr>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59" name="Text Box 307">
          <a:extLst>
            <a:ext uri="{FF2B5EF4-FFF2-40B4-BE49-F238E27FC236}">
              <a16:creationId xmlns:a16="http://schemas.microsoft.com/office/drawing/2014/main" id="{00000000-0008-0000-0100-00008F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60" name="Text Box 308">
          <a:extLst>
            <a:ext uri="{FF2B5EF4-FFF2-40B4-BE49-F238E27FC236}">
              <a16:creationId xmlns:a16="http://schemas.microsoft.com/office/drawing/2014/main" id="{00000000-0008-0000-0100-000090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61" name="Text Box 309">
          <a:extLst>
            <a:ext uri="{FF2B5EF4-FFF2-40B4-BE49-F238E27FC236}">
              <a16:creationId xmlns:a16="http://schemas.microsoft.com/office/drawing/2014/main" id="{00000000-0008-0000-0100-000091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62" name="Text Box 310">
          <a:extLst>
            <a:ext uri="{FF2B5EF4-FFF2-40B4-BE49-F238E27FC236}">
              <a16:creationId xmlns:a16="http://schemas.microsoft.com/office/drawing/2014/main" id="{00000000-0008-0000-0100-000092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63" name="Text Box 311">
          <a:extLst>
            <a:ext uri="{FF2B5EF4-FFF2-40B4-BE49-F238E27FC236}">
              <a16:creationId xmlns:a16="http://schemas.microsoft.com/office/drawing/2014/main" id="{00000000-0008-0000-0100-000093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64" name="Text Box 312">
          <a:extLst>
            <a:ext uri="{FF2B5EF4-FFF2-40B4-BE49-F238E27FC236}">
              <a16:creationId xmlns:a16="http://schemas.microsoft.com/office/drawing/2014/main" id="{00000000-0008-0000-0100-000094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65" name="Text Box 313">
          <a:extLst>
            <a:ext uri="{FF2B5EF4-FFF2-40B4-BE49-F238E27FC236}">
              <a16:creationId xmlns:a16="http://schemas.microsoft.com/office/drawing/2014/main" id="{00000000-0008-0000-0100-000095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66" name="Text Box 314">
          <a:extLst>
            <a:ext uri="{FF2B5EF4-FFF2-40B4-BE49-F238E27FC236}">
              <a16:creationId xmlns:a16="http://schemas.microsoft.com/office/drawing/2014/main" id="{00000000-0008-0000-0100-000096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67" name="Text Box 315">
          <a:extLst>
            <a:ext uri="{FF2B5EF4-FFF2-40B4-BE49-F238E27FC236}">
              <a16:creationId xmlns:a16="http://schemas.microsoft.com/office/drawing/2014/main" id="{00000000-0008-0000-0100-000097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68" name="Text Box 316">
          <a:extLst>
            <a:ext uri="{FF2B5EF4-FFF2-40B4-BE49-F238E27FC236}">
              <a16:creationId xmlns:a16="http://schemas.microsoft.com/office/drawing/2014/main" id="{00000000-0008-0000-0100-000098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69" name="Text Box 317">
          <a:extLst>
            <a:ext uri="{FF2B5EF4-FFF2-40B4-BE49-F238E27FC236}">
              <a16:creationId xmlns:a16="http://schemas.microsoft.com/office/drawing/2014/main" id="{00000000-0008-0000-0100-000099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70" name="Text Box 318">
          <a:extLst>
            <a:ext uri="{FF2B5EF4-FFF2-40B4-BE49-F238E27FC236}">
              <a16:creationId xmlns:a16="http://schemas.microsoft.com/office/drawing/2014/main" id="{00000000-0008-0000-0100-00009A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71" name="Text Box 321">
          <a:extLst>
            <a:ext uri="{FF2B5EF4-FFF2-40B4-BE49-F238E27FC236}">
              <a16:creationId xmlns:a16="http://schemas.microsoft.com/office/drawing/2014/main" id="{00000000-0008-0000-0100-00009B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72" name="Text Box 322">
          <a:extLst>
            <a:ext uri="{FF2B5EF4-FFF2-40B4-BE49-F238E27FC236}">
              <a16:creationId xmlns:a16="http://schemas.microsoft.com/office/drawing/2014/main" id="{00000000-0008-0000-0100-00009C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73" name="Text Box 323">
          <a:extLst>
            <a:ext uri="{FF2B5EF4-FFF2-40B4-BE49-F238E27FC236}">
              <a16:creationId xmlns:a16="http://schemas.microsoft.com/office/drawing/2014/main" id="{00000000-0008-0000-0100-00009D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74" name="Text Box 324">
          <a:extLst>
            <a:ext uri="{FF2B5EF4-FFF2-40B4-BE49-F238E27FC236}">
              <a16:creationId xmlns:a16="http://schemas.microsoft.com/office/drawing/2014/main" id="{00000000-0008-0000-0100-00009E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75" name="Text Box 325">
          <a:extLst>
            <a:ext uri="{FF2B5EF4-FFF2-40B4-BE49-F238E27FC236}">
              <a16:creationId xmlns:a16="http://schemas.microsoft.com/office/drawing/2014/main" id="{00000000-0008-0000-0100-00009F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76" name="Text Box 326">
          <a:extLst>
            <a:ext uri="{FF2B5EF4-FFF2-40B4-BE49-F238E27FC236}">
              <a16:creationId xmlns:a16="http://schemas.microsoft.com/office/drawing/2014/main" id="{00000000-0008-0000-0100-0000A0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77" name="Text Box 327">
          <a:extLst>
            <a:ext uri="{FF2B5EF4-FFF2-40B4-BE49-F238E27FC236}">
              <a16:creationId xmlns:a16="http://schemas.microsoft.com/office/drawing/2014/main" id="{00000000-0008-0000-0100-0000A1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78" name="Text Box 328">
          <a:extLst>
            <a:ext uri="{FF2B5EF4-FFF2-40B4-BE49-F238E27FC236}">
              <a16:creationId xmlns:a16="http://schemas.microsoft.com/office/drawing/2014/main" id="{00000000-0008-0000-0100-0000A2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79" name="Text Box 329">
          <a:extLst>
            <a:ext uri="{FF2B5EF4-FFF2-40B4-BE49-F238E27FC236}">
              <a16:creationId xmlns:a16="http://schemas.microsoft.com/office/drawing/2014/main" id="{00000000-0008-0000-0100-0000A3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80" name="Text Box 330">
          <a:extLst>
            <a:ext uri="{FF2B5EF4-FFF2-40B4-BE49-F238E27FC236}">
              <a16:creationId xmlns:a16="http://schemas.microsoft.com/office/drawing/2014/main" id="{00000000-0008-0000-0100-0000A4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81" name="Text Box 331">
          <a:extLst>
            <a:ext uri="{FF2B5EF4-FFF2-40B4-BE49-F238E27FC236}">
              <a16:creationId xmlns:a16="http://schemas.microsoft.com/office/drawing/2014/main" id="{00000000-0008-0000-0100-0000A5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82" name="Text Box 332">
          <a:extLst>
            <a:ext uri="{FF2B5EF4-FFF2-40B4-BE49-F238E27FC236}">
              <a16:creationId xmlns:a16="http://schemas.microsoft.com/office/drawing/2014/main" id="{00000000-0008-0000-0100-0000A6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83" name="Text Box 335">
          <a:extLst>
            <a:ext uri="{FF2B5EF4-FFF2-40B4-BE49-F238E27FC236}">
              <a16:creationId xmlns:a16="http://schemas.microsoft.com/office/drawing/2014/main" id="{00000000-0008-0000-0100-0000A7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84" name="Text Box 336">
          <a:extLst>
            <a:ext uri="{FF2B5EF4-FFF2-40B4-BE49-F238E27FC236}">
              <a16:creationId xmlns:a16="http://schemas.microsoft.com/office/drawing/2014/main" id="{00000000-0008-0000-0100-0000A8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85" name="Text Box 337">
          <a:extLst>
            <a:ext uri="{FF2B5EF4-FFF2-40B4-BE49-F238E27FC236}">
              <a16:creationId xmlns:a16="http://schemas.microsoft.com/office/drawing/2014/main" id="{00000000-0008-0000-0100-0000A9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86" name="Text Box 338">
          <a:extLst>
            <a:ext uri="{FF2B5EF4-FFF2-40B4-BE49-F238E27FC236}">
              <a16:creationId xmlns:a16="http://schemas.microsoft.com/office/drawing/2014/main" id="{00000000-0008-0000-0100-0000AA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87" name="Text Box 339">
          <a:extLst>
            <a:ext uri="{FF2B5EF4-FFF2-40B4-BE49-F238E27FC236}">
              <a16:creationId xmlns:a16="http://schemas.microsoft.com/office/drawing/2014/main" id="{00000000-0008-0000-0100-0000AB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88" name="Text Box 340">
          <a:extLst>
            <a:ext uri="{FF2B5EF4-FFF2-40B4-BE49-F238E27FC236}">
              <a16:creationId xmlns:a16="http://schemas.microsoft.com/office/drawing/2014/main" id="{00000000-0008-0000-0100-0000AC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89" name="Text Box 341">
          <a:extLst>
            <a:ext uri="{FF2B5EF4-FFF2-40B4-BE49-F238E27FC236}">
              <a16:creationId xmlns:a16="http://schemas.microsoft.com/office/drawing/2014/main" id="{00000000-0008-0000-0100-0000AD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90" name="Text Box 342">
          <a:extLst>
            <a:ext uri="{FF2B5EF4-FFF2-40B4-BE49-F238E27FC236}">
              <a16:creationId xmlns:a16="http://schemas.microsoft.com/office/drawing/2014/main" id="{00000000-0008-0000-0100-0000AE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91" name="Text Box 343">
          <a:extLst>
            <a:ext uri="{FF2B5EF4-FFF2-40B4-BE49-F238E27FC236}">
              <a16:creationId xmlns:a16="http://schemas.microsoft.com/office/drawing/2014/main" id="{00000000-0008-0000-0100-0000AF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92" name="Text Box 344">
          <a:extLst>
            <a:ext uri="{FF2B5EF4-FFF2-40B4-BE49-F238E27FC236}">
              <a16:creationId xmlns:a16="http://schemas.microsoft.com/office/drawing/2014/main" id="{00000000-0008-0000-0100-0000B0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93" name="Text Box 345">
          <a:extLst>
            <a:ext uri="{FF2B5EF4-FFF2-40B4-BE49-F238E27FC236}">
              <a16:creationId xmlns:a16="http://schemas.microsoft.com/office/drawing/2014/main" id="{00000000-0008-0000-0100-0000B1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94" name="Text Box 346">
          <a:extLst>
            <a:ext uri="{FF2B5EF4-FFF2-40B4-BE49-F238E27FC236}">
              <a16:creationId xmlns:a16="http://schemas.microsoft.com/office/drawing/2014/main" id="{00000000-0008-0000-0100-0000B2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95" name="Text Box 349">
          <a:extLst>
            <a:ext uri="{FF2B5EF4-FFF2-40B4-BE49-F238E27FC236}">
              <a16:creationId xmlns:a16="http://schemas.microsoft.com/office/drawing/2014/main" id="{00000000-0008-0000-0100-0000B3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96" name="Text Box 350">
          <a:extLst>
            <a:ext uri="{FF2B5EF4-FFF2-40B4-BE49-F238E27FC236}">
              <a16:creationId xmlns:a16="http://schemas.microsoft.com/office/drawing/2014/main" id="{00000000-0008-0000-0100-0000B4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97" name="Text Box 351">
          <a:extLst>
            <a:ext uri="{FF2B5EF4-FFF2-40B4-BE49-F238E27FC236}">
              <a16:creationId xmlns:a16="http://schemas.microsoft.com/office/drawing/2014/main" id="{00000000-0008-0000-0100-0000B5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98" name="Text Box 352">
          <a:extLst>
            <a:ext uri="{FF2B5EF4-FFF2-40B4-BE49-F238E27FC236}">
              <a16:creationId xmlns:a16="http://schemas.microsoft.com/office/drawing/2014/main" id="{00000000-0008-0000-0100-0000B6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99" name="Text Box 353">
          <a:extLst>
            <a:ext uri="{FF2B5EF4-FFF2-40B4-BE49-F238E27FC236}">
              <a16:creationId xmlns:a16="http://schemas.microsoft.com/office/drawing/2014/main" id="{00000000-0008-0000-0100-0000B7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600" name="Text Box 354">
          <a:extLst>
            <a:ext uri="{FF2B5EF4-FFF2-40B4-BE49-F238E27FC236}">
              <a16:creationId xmlns:a16="http://schemas.microsoft.com/office/drawing/2014/main" id="{00000000-0008-0000-0100-0000B8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601" name="Text Box 355">
          <a:extLst>
            <a:ext uri="{FF2B5EF4-FFF2-40B4-BE49-F238E27FC236}">
              <a16:creationId xmlns:a16="http://schemas.microsoft.com/office/drawing/2014/main" id="{00000000-0008-0000-0100-0000B9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602" name="Text Box 356">
          <a:extLst>
            <a:ext uri="{FF2B5EF4-FFF2-40B4-BE49-F238E27FC236}">
              <a16:creationId xmlns:a16="http://schemas.microsoft.com/office/drawing/2014/main" id="{00000000-0008-0000-0100-0000BA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603" name="Text Box 357">
          <a:extLst>
            <a:ext uri="{FF2B5EF4-FFF2-40B4-BE49-F238E27FC236}">
              <a16:creationId xmlns:a16="http://schemas.microsoft.com/office/drawing/2014/main" id="{00000000-0008-0000-0100-0000BB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604" name="Text Box 358">
          <a:extLst>
            <a:ext uri="{FF2B5EF4-FFF2-40B4-BE49-F238E27FC236}">
              <a16:creationId xmlns:a16="http://schemas.microsoft.com/office/drawing/2014/main" id="{00000000-0008-0000-0100-0000BC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605" name="Text Box 359">
          <a:extLst>
            <a:ext uri="{FF2B5EF4-FFF2-40B4-BE49-F238E27FC236}">
              <a16:creationId xmlns:a16="http://schemas.microsoft.com/office/drawing/2014/main" id="{00000000-0008-0000-0100-0000BD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606" name="Text Box 360">
          <a:extLst>
            <a:ext uri="{FF2B5EF4-FFF2-40B4-BE49-F238E27FC236}">
              <a16:creationId xmlns:a16="http://schemas.microsoft.com/office/drawing/2014/main" id="{00000000-0008-0000-0100-0000BE690100}"/>
            </a:ext>
          </a:extLst>
        </xdr:cNvPr>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1"/>
  <sheetViews>
    <sheetView tabSelected="1" workbookViewId="0">
      <selection sqref="A1:O1"/>
    </sheetView>
  </sheetViews>
  <sheetFormatPr baseColWidth="10" defaultRowHeight="15" x14ac:dyDescent="0.25"/>
  <cols>
    <col min="1" max="1" width="22.7109375" customWidth="1"/>
    <col min="2" max="2" width="20.28515625" customWidth="1"/>
    <col min="3" max="3" width="21.42578125" customWidth="1"/>
    <col min="4" max="4" width="10.5703125" hidden="1" customWidth="1"/>
    <col min="5" max="5" width="11.7109375" customWidth="1"/>
    <col min="6" max="6" width="12" customWidth="1"/>
    <col min="7" max="7" width="10.28515625" customWidth="1"/>
    <col min="8" max="8" width="11" customWidth="1"/>
    <col min="9" max="9" width="16.85546875" customWidth="1"/>
    <col min="10" max="10" width="12.140625" customWidth="1"/>
    <col min="11" max="11" width="11.42578125" customWidth="1"/>
    <col min="12" max="13" width="13.28515625" customWidth="1"/>
    <col min="14" max="14" width="16" customWidth="1"/>
    <col min="15" max="15" width="36" customWidth="1"/>
  </cols>
  <sheetData>
    <row r="1" spans="1:16" ht="84.75" customHeight="1" x14ac:dyDescent="0.25">
      <c r="A1" s="84"/>
      <c r="B1" s="84"/>
      <c r="C1" s="84"/>
      <c r="D1" s="84"/>
      <c r="E1" s="84"/>
      <c r="F1" s="84"/>
      <c r="G1" s="84"/>
      <c r="H1" s="84"/>
      <c r="I1" s="84"/>
      <c r="J1" s="84"/>
      <c r="K1" s="84"/>
      <c r="L1" s="84"/>
      <c r="M1" s="84"/>
      <c r="N1" s="84"/>
      <c r="O1" s="84"/>
    </row>
    <row r="2" spans="1:16" ht="21" customHeight="1" x14ac:dyDescent="0.3">
      <c r="A2" s="85" t="s">
        <v>127</v>
      </c>
      <c r="B2" s="85"/>
      <c r="C2" s="85"/>
      <c r="D2" s="85"/>
      <c r="E2" s="85"/>
      <c r="F2" s="85"/>
      <c r="G2" s="85"/>
      <c r="H2" s="85"/>
      <c r="I2" s="85"/>
      <c r="J2" s="85"/>
      <c r="K2" s="85"/>
      <c r="L2" s="85"/>
      <c r="M2" s="85"/>
      <c r="N2" s="85"/>
      <c r="O2" s="85"/>
    </row>
    <row r="3" spans="1:16" ht="18.75" x14ac:dyDescent="0.3">
      <c r="A3" s="85" t="s">
        <v>128</v>
      </c>
      <c r="B3" s="85"/>
      <c r="C3" s="85"/>
      <c r="D3" s="85"/>
      <c r="E3" s="85"/>
      <c r="F3" s="85"/>
      <c r="G3" s="85"/>
      <c r="H3" s="85"/>
      <c r="I3" s="85"/>
      <c r="J3" s="85"/>
      <c r="K3" s="85"/>
      <c r="L3" s="85"/>
      <c r="M3" s="85"/>
      <c r="N3" s="85"/>
      <c r="O3" s="85"/>
    </row>
    <row r="4" spans="1:16" ht="18.75" x14ac:dyDescent="0.3">
      <c r="A4" s="85" t="s">
        <v>129</v>
      </c>
      <c r="B4" s="85"/>
      <c r="C4" s="85"/>
      <c r="D4" s="85"/>
      <c r="E4" s="85"/>
      <c r="F4" s="85"/>
      <c r="G4" s="85"/>
      <c r="H4" s="85"/>
      <c r="I4" s="85"/>
      <c r="J4" s="85"/>
      <c r="K4" s="85"/>
      <c r="L4" s="85"/>
      <c r="M4" s="85"/>
      <c r="N4" s="85"/>
      <c r="O4" s="85"/>
      <c r="P4" s="60"/>
    </row>
    <row r="5" spans="1:16" ht="21.75" thickBot="1" x14ac:dyDescent="0.4">
      <c r="A5" s="86" t="s">
        <v>125</v>
      </c>
      <c r="B5" s="86"/>
      <c r="C5" s="86"/>
      <c r="D5" s="86"/>
      <c r="E5" s="86"/>
      <c r="F5" s="86"/>
      <c r="G5" s="86"/>
      <c r="H5" s="86"/>
      <c r="I5" s="86"/>
      <c r="J5" s="86"/>
      <c r="K5" s="86"/>
      <c r="L5" s="86"/>
      <c r="M5" s="86"/>
      <c r="N5" s="86"/>
      <c r="O5" s="86"/>
      <c r="P5" s="86"/>
    </row>
    <row r="6" spans="1:16" ht="34.5" thickBot="1" x14ac:dyDescent="0.55000000000000004">
      <c r="A6" s="87" t="s">
        <v>92</v>
      </c>
      <c r="B6" s="88"/>
      <c r="C6" s="88"/>
      <c r="D6" s="88"/>
      <c r="E6" s="88"/>
      <c r="F6" s="88"/>
      <c r="G6" s="88"/>
      <c r="H6" s="88"/>
      <c r="I6" s="88"/>
      <c r="J6" s="88"/>
      <c r="K6" s="88"/>
      <c r="L6" s="88"/>
      <c r="M6" s="88"/>
      <c r="N6" s="88"/>
      <c r="O6" s="89"/>
      <c r="P6" s="2"/>
    </row>
    <row r="7" spans="1:16" x14ac:dyDescent="0.25">
      <c r="A7" s="90" t="s">
        <v>93</v>
      </c>
      <c r="B7" s="91"/>
      <c r="C7" s="91"/>
      <c r="D7" s="91"/>
      <c r="E7" s="91"/>
      <c r="F7" s="91"/>
      <c r="G7" s="91"/>
      <c r="H7" s="91"/>
      <c r="I7" s="91"/>
      <c r="J7" s="91"/>
      <c r="K7" s="91"/>
      <c r="L7" s="91"/>
      <c r="M7" s="91"/>
      <c r="N7" s="91"/>
      <c r="O7" s="92"/>
    </row>
    <row r="8" spans="1:16" ht="13.5" customHeight="1" thickBot="1" x14ac:dyDescent="0.3">
      <c r="A8" s="93"/>
      <c r="B8" s="94"/>
      <c r="C8" s="94"/>
      <c r="D8" s="94"/>
      <c r="E8" s="94"/>
      <c r="F8" s="94"/>
      <c r="G8" s="94"/>
      <c r="H8" s="94"/>
      <c r="I8" s="94"/>
      <c r="J8" s="94"/>
      <c r="K8" s="94"/>
      <c r="L8" s="94"/>
      <c r="M8" s="94"/>
      <c r="N8" s="94"/>
      <c r="O8" s="95"/>
    </row>
    <row r="9" spans="1:16" ht="134.25" customHeight="1" x14ac:dyDescent="0.25">
      <c r="A9" s="100" t="s">
        <v>133</v>
      </c>
      <c r="B9" s="101"/>
      <c r="C9" s="101"/>
      <c r="D9" s="101"/>
      <c r="E9" s="101"/>
      <c r="F9" s="101"/>
      <c r="G9" s="101"/>
      <c r="H9" s="101"/>
      <c r="I9" s="101"/>
      <c r="J9" s="101"/>
      <c r="K9" s="101"/>
      <c r="L9" s="101"/>
      <c r="M9" s="101"/>
      <c r="N9" s="101"/>
      <c r="O9" s="102"/>
    </row>
    <row r="10" spans="1:16" ht="8.25" customHeight="1" x14ac:dyDescent="0.25">
      <c r="A10" s="109"/>
      <c r="B10" s="110"/>
      <c r="C10" s="110"/>
      <c r="D10" s="110"/>
      <c r="E10" s="110"/>
      <c r="F10" s="110"/>
      <c r="G10" s="110"/>
      <c r="H10" s="110"/>
      <c r="I10" s="110"/>
      <c r="J10" s="110"/>
      <c r="K10" s="110"/>
      <c r="L10" s="110"/>
      <c r="M10" s="110"/>
      <c r="N10" s="110"/>
      <c r="O10" s="111"/>
    </row>
    <row r="11" spans="1:16" ht="19.5" customHeight="1" x14ac:dyDescent="0.25">
      <c r="A11" s="97" t="s">
        <v>0</v>
      </c>
      <c r="B11" s="97" t="s">
        <v>4</v>
      </c>
      <c r="C11" s="97" t="s">
        <v>1</v>
      </c>
      <c r="D11" s="97" t="s">
        <v>31</v>
      </c>
      <c r="E11" s="113" t="s">
        <v>26</v>
      </c>
      <c r="F11" s="113"/>
      <c r="G11" s="113"/>
      <c r="H11" s="113"/>
      <c r="I11" s="113"/>
      <c r="J11" s="99" t="s">
        <v>2</v>
      </c>
      <c r="K11" s="99"/>
      <c r="L11" s="99"/>
      <c r="M11" s="112" t="s">
        <v>29</v>
      </c>
      <c r="N11" s="98" t="s">
        <v>30</v>
      </c>
      <c r="O11" s="98" t="s">
        <v>3</v>
      </c>
    </row>
    <row r="12" spans="1:16" ht="15" customHeight="1" x14ac:dyDescent="0.25">
      <c r="A12" s="97"/>
      <c r="B12" s="97"/>
      <c r="C12" s="97"/>
      <c r="D12" s="97"/>
      <c r="E12" s="96" t="s">
        <v>8</v>
      </c>
      <c r="F12" s="96" t="s">
        <v>9</v>
      </c>
      <c r="G12" s="96" t="s">
        <v>10</v>
      </c>
      <c r="H12" s="96" t="s">
        <v>11</v>
      </c>
      <c r="I12" s="96" t="s">
        <v>5</v>
      </c>
      <c r="J12" s="114" t="s">
        <v>6</v>
      </c>
      <c r="K12" s="114" t="s">
        <v>7</v>
      </c>
      <c r="L12" s="117" t="s">
        <v>86</v>
      </c>
      <c r="M12" s="112"/>
      <c r="N12" s="98"/>
      <c r="O12" s="98"/>
    </row>
    <row r="13" spans="1:16" ht="13.5" customHeight="1" x14ac:dyDescent="0.25">
      <c r="A13" s="97"/>
      <c r="B13" s="97"/>
      <c r="C13" s="97"/>
      <c r="D13" s="97"/>
      <c r="E13" s="96"/>
      <c r="F13" s="96"/>
      <c r="G13" s="96"/>
      <c r="H13" s="96"/>
      <c r="I13" s="96"/>
      <c r="J13" s="115"/>
      <c r="K13" s="115"/>
      <c r="L13" s="118"/>
      <c r="M13" s="112"/>
      <c r="N13" s="98"/>
      <c r="O13" s="98"/>
    </row>
    <row r="14" spans="1:16" ht="9" hidden="1" customHeight="1" x14ac:dyDescent="0.25">
      <c r="A14" s="97"/>
      <c r="B14" s="97"/>
      <c r="C14" s="97"/>
      <c r="D14" s="97"/>
      <c r="E14" s="96"/>
      <c r="F14" s="96"/>
      <c r="G14" s="96"/>
      <c r="H14" s="96"/>
      <c r="I14" s="96"/>
      <c r="J14" s="115"/>
      <c r="K14" s="115"/>
      <c r="L14" s="118"/>
      <c r="M14" s="112"/>
      <c r="N14" s="98"/>
      <c r="O14" s="98"/>
    </row>
    <row r="15" spans="1:16" ht="11.25" customHeight="1" x14ac:dyDescent="0.25">
      <c r="A15" s="97"/>
      <c r="B15" s="97"/>
      <c r="C15" s="97"/>
      <c r="D15" s="97"/>
      <c r="E15" s="96"/>
      <c r="F15" s="96"/>
      <c r="G15" s="96"/>
      <c r="H15" s="96"/>
      <c r="I15" s="96"/>
      <c r="J15" s="116"/>
      <c r="K15" s="116"/>
      <c r="L15" s="119"/>
      <c r="M15" s="112"/>
      <c r="N15" s="98"/>
      <c r="O15" s="98"/>
    </row>
    <row r="16" spans="1:16" ht="66.75" customHeight="1" x14ac:dyDescent="0.25">
      <c r="A16" s="30" t="s">
        <v>119</v>
      </c>
      <c r="B16" s="22" t="s">
        <v>58</v>
      </c>
      <c r="C16" s="58" t="s">
        <v>59</v>
      </c>
      <c r="D16" s="30"/>
      <c r="E16" s="30">
        <v>2</v>
      </c>
      <c r="F16" s="30">
        <v>2</v>
      </c>
      <c r="G16" s="30">
        <v>2</v>
      </c>
      <c r="H16" s="30">
        <v>2</v>
      </c>
      <c r="I16" s="30">
        <v>8</v>
      </c>
      <c r="J16" s="23">
        <f>+L16*0.7</f>
        <v>153732.59999999998</v>
      </c>
      <c r="K16" s="23">
        <f>+L16*0.3</f>
        <v>65885.399999999994</v>
      </c>
      <c r="L16" s="11">
        <v>219618</v>
      </c>
      <c r="M16" s="103" t="s">
        <v>84</v>
      </c>
      <c r="N16" s="81" t="s">
        <v>89</v>
      </c>
      <c r="O16" s="61" t="s">
        <v>60</v>
      </c>
    </row>
    <row r="17" spans="1:15" ht="55.5" customHeight="1" x14ac:dyDescent="0.25">
      <c r="A17" s="13" t="s">
        <v>118</v>
      </c>
      <c r="B17" s="6" t="s">
        <v>33</v>
      </c>
      <c r="C17" s="13" t="s">
        <v>56</v>
      </c>
      <c r="D17" s="7"/>
      <c r="E17" s="8">
        <v>137500</v>
      </c>
      <c r="F17" s="9">
        <v>137500</v>
      </c>
      <c r="G17" s="9">
        <v>137500</v>
      </c>
      <c r="H17" s="9">
        <v>137500</v>
      </c>
      <c r="I17" s="10">
        <f t="shared" ref="I17:I23" si="0">SUM(E17:H17)</f>
        <v>550000</v>
      </c>
      <c r="J17" s="9">
        <v>19250</v>
      </c>
      <c r="K17" s="11">
        <v>8250</v>
      </c>
      <c r="L17" s="11">
        <f>SUM(J17:K17)</f>
        <v>27500</v>
      </c>
      <c r="M17" s="104"/>
      <c r="N17" s="59" t="s">
        <v>130</v>
      </c>
      <c r="O17" s="77" t="s">
        <v>110</v>
      </c>
    </row>
    <row r="18" spans="1:15" ht="65.25" customHeight="1" x14ac:dyDescent="0.25">
      <c r="A18" s="103" t="s">
        <v>34</v>
      </c>
      <c r="B18" s="12" t="s">
        <v>57</v>
      </c>
      <c r="C18" s="19" t="s">
        <v>35</v>
      </c>
      <c r="D18" s="7"/>
      <c r="E18" s="8">
        <v>47500</v>
      </c>
      <c r="F18" s="9">
        <v>47500</v>
      </c>
      <c r="G18" s="9">
        <v>47500</v>
      </c>
      <c r="H18" s="9">
        <v>47500</v>
      </c>
      <c r="I18" s="10">
        <f t="shared" si="0"/>
        <v>190000</v>
      </c>
      <c r="J18" s="11">
        <v>4600</v>
      </c>
      <c r="K18" s="11">
        <v>3000</v>
      </c>
      <c r="L18" s="11">
        <f>+I18/25</f>
        <v>7600</v>
      </c>
      <c r="M18" s="104"/>
      <c r="N18" s="103" t="s">
        <v>98</v>
      </c>
      <c r="O18" s="120" t="s">
        <v>94</v>
      </c>
    </row>
    <row r="19" spans="1:15" ht="60.75" customHeight="1" x14ac:dyDescent="0.25">
      <c r="A19" s="105"/>
      <c r="B19" s="12" t="s">
        <v>36</v>
      </c>
      <c r="C19" s="19" t="s">
        <v>36</v>
      </c>
      <c r="D19" s="7"/>
      <c r="E19" s="8">
        <v>107238</v>
      </c>
      <c r="F19" s="9">
        <v>107238</v>
      </c>
      <c r="G19" s="9">
        <v>107237.5</v>
      </c>
      <c r="H19" s="9">
        <v>107237.5</v>
      </c>
      <c r="I19" s="10">
        <f t="shared" si="0"/>
        <v>428951</v>
      </c>
      <c r="J19" s="11">
        <f>+L19*0.7</f>
        <v>15013.284999999998</v>
      </c>
      <c r="K19" s="11">
        <f>+L19*0.3</f>
        <v>6434.2649999999994</v>
      </c>
      <c r="L19" s="11">
        <f>+I19/20</f>
        <v>21447.55</v>
      </c>
      <c r="M19" s="104"/>
      <c r="N19" s="105"/>
      <c r="O19" s="120"/>
    </row>
    <row r="20" spans="1:15" ht="37.5" customHeight="1" x14ac:dyDescent="0.25">
      <c r="A20" s="13" t="s">
        <v>117</v>
      </c>
      <c r="B20" s="6" t="s">
        <v>38</v>
      </c>
      <c r="C20" s="13" t="s">
        <v>38</v>
      </c>
      <c r="D20" s="7"/>
      <c r="E20" s="8">
        <v>1250</v>
      </c>
      <c r="F20" s="9">
        <v>1250</v>
      </c>
      <c r="G20" s="9">
        <v>1250</v>
      </c>
      <c r="H20" s="9">
        <v>1250</v>
      </c>
      <c r="I20" s="10">
        <f t="shared" si="0"/>
        <v>5000</v>
      </c>
      <c r="J20" s="14">
        <f>+L20*0.7</f>
        <v>3500</v>
      </c>
      <c r="K20" s="14">
        <f>+L20*0.3</f>
        <v>1500</v>
      </c>
      <c r="L20" s="11">
        <f>+I20</f>
        <v>5000</v>
      </c>
      <c r="M20" s="104"/>
      <c r="N20" s="80" t="s">
        <v>97</v>
      </c>
      <c r="O20" s="77" t="s">
        <v>96</v>
      </c>
    </row>
    <row r="21" spans="1:15" ht="39.75" customHeight="1" x14ac:dyDescent="0.25">
      <c r="A21" s="73" t="s">
        <v>114</v>
      </c>
      <c r="B21" s="82" t="s">
        <v>40</v>
      </c>
      <c r="C21" s="73" t="s">
        <v>40</v>
      </c>
      <c r="D21" s="7"/>
      <c r="E21" s="74">
        <v>20</v>
      </c>
      <c r="F21" s="71">
        <v>20</v>
      </c>
      <c r="G21" s="83">
        <v>20</v>
      </c>
      <c r="H21" s="83">
        <v>20</v>
      </c>
      <c r="I21" s="83">
        <f t="shared" si="0"/>
        <v>80</v>
      </c>
      <c r="J21" s="72">
        <f>+L21*0.7</f>
        <v>56</v>
      </c>
      <c r="K21" s="72">
        <f>+L21*0.3</f>
        <v>24</v>
      </c>
      <c r="L21" s="72">
        <v>80</v>
      </c>
      <c r="M21" s="104"/>
      <c r="N21" s="103" t="s">
        <v>100</v>
      </c>
      <c r="O21" s="120" t="s">
        <v>99</v>
      </c>
    </row>
    <row r="22" spans="1:15" ht="54" customHeight="1" x14ac:dyDescent="0.25">
      <c r="A22" s="5" t="s">
        <v>113</v>
      </c>
      <c r="B22" s="6" t="s">
        <v>33</v>
      </c>
      <c r="C22" s="13" t="s">
        <v>33</v>
      </c>
      <c r="D22" s="7"/>
      <c r="E22" s="8">
        <v>50000</v>
      </c>
      <c r="F22" s="9">
        <v>50000</v>
      </c>
      <c r="G22" s="9">
        <v>50000</v>
      </c>
      <c r="H22" s="9">
        <v>50000</v>
      </c>
      <c r="I22" s="10">
        <f t="shared" si="0"/>
        <v>200000</v>
      </c>
      <c r="J22" s="11">
        <f>+L22*0.7</f>
        <v>5600</v>
      </c>
      <c r="K22" s="11">
        <f>+L22*0.3</f>
        <v>2400</v>
      </c>
      <c r="L22" s="11">
        <f>+I22/25</f>
        <v>8000</v>
      </c>
      <c r="M22" s="104"/>
      <c r="N22" s="105"/>
      <c r="O22" s="120"/>
    </row>
    <row r="23" spans="1:15" ht="27" customHeight="1" x14ac:dyDescent="0.25">
      <c r="A23" s="103" t="s">
        <v>115</v>
      </c>
      <c r="B23" s="6" t="s">
        <v>43</v>
      </c>
      <c r="C23" s="13" t="s">
        <v>131</v>
      </c>
      <c r="D23" s="54"/>
      <c r="E23" s="8">
        <v>700</v>
      </c>
      <c r="F23" s="9">
        <v>700</v>
      </c>
      <c r="G23" s="9">
        <v>700.25</v>
      </c>
      <c r="H23" s="9">
        <v>700.25</v>
      </c>
      <c r="I23" s="10">
        <f t="shared" si="0"/>
        <v>2800.5</v>
      </c>
      <c r="J23" s="79">
        <v>1761</v>
      </c>
      <c r="K23" s="79">
        <v>840</v>
      </c>
      <c r="L23" s="11">
        <v>2801</v>
      </c>
      <c r="M23" s="104"/>
      <c r="N23" s="103" t="s">
        <v>102</v>
      </c>
      <c r="O23" s="120" t="s">
        <v>101</v>
      </c>
    </row>
    <row r="24" spans="1:15" ht="63" x14ac:dyDescent="0.25">
      <c r="A24" s="104"/>
      <c r="B24" s="15" t="s">
        <v>44</v>
      </c>
      <c r="C24" s="20" t="s">
        <v>44</v>
      </c>
      <c r="D24" s="16"/>
      <c r="E24" s="10">
        <v>1525</v>
      </c>
      <c r="F24" s="10">
        <v>1525</v>
      </c>
      <c r="G24" s="9">
        <v>1525</v>
      </c>
      <c r="H24" s="9">
        <v>1525</v>
      </c>
      <c r="I24" s="10">
        <f t="shared" ref="I24:I29" si="1">SUM(E24:H24)</f>
        <v>6100</v>
      </c>
      <c r="J24" s="62">
        <v>4270</v>
      </c>
      <c r="K24" s="62">
        <f>+L24*0.3</f>
        <v>1830</v>
      </c>
      <c r="L24" s="11">
        <v>6100</v>
      </c>
      <c r="M24" s="104"/>
      <c r="N24" s="104"/>
      <c r="O24" s="120"/>
    </row>
    <row r="25" spans="1:15" ht="47.25" customHeight="1" x14ac:dyDescent="0.25">
      <c r="A25" s="105"/>
      <c r="B25" s="15" t="s">
        <v>45</v>
      </c>
      <c r="C25" s="21" t="s">
        <v>45</v>
      </c>
      <c r="D25" s="7"/>
      <c r="E25" s="10">
        <v>78125</v>
      </c>
      <c r="F25" s="10">
        <v>78125</v>
      </c>
      <c r="G25" s="9">
        <v>78125</v>
      </c>
      <c r="H25" s="9">
        <v>78125</v>
      </c>
      <c r="I25" s="10">
        <f t="shared" si="1"/>
        <v>312500</v>
      </c>
      <c r="J25" s="62">
        <v>8750</v>
      </c>
      <c r="K25" s="62">
        <v>3750</v>
      </c>
      <c r="L25" s="11">
        <v>12500</v>
      </c>
      <c r="M25" s="104"/>
      <c r="N25" s="105"/>
      <c r="O25" s="120"/>
    </row>
    <row r="26" spans="1:15" ht="30.75" customHeight="1" x14ac:dyDescent="0.25">
      <c r="A26" s="103" t="s">
        <v>116</v>
      </c>
      <c r="B26" s="56" t="s">
        <v>43</v>
      </c>
      <c r="C26" s="30" t="s">
        <v>43</v>
      </c>
      <c r="D26" s="57"/>
      <c r="E26" s="8">
        <v>700</v>
      </c>
      <c r="F26" s="9">
        <v>700</v>
      </c>
      <c r="G26" s="9">
        <v>700.25</v>
      </c>
      <c r="H26" s="9">
        <v>700.25</v>
      </c>
      <c r="I26" s="10">
        <f t="shared" si="1"/>
        <v>2800.5</v>
      </c>
      <c r="J26" s="63">
        <f>+L26*7</f>
        <v>19607</v>
      </c>
      <c r="K26" s="63">
        <f>+L26*3</f>
        <v>8403</v>
      </c>
      <c r="L26" s="8">
        <v>2801</v>
      </c>
      <c r="M26" s="104"/>
      <c r="N26" s="122" t="s">
        <v>103</v>
      </c>
      <c r="O26" s="120"/>
    </row>
    <row r="27" spans="1:15" ht="63" x14ac:dyDescent="0.25">
      <c r="A27" s="104"/>
      <c r="B27" s="17" t="s">
        <v>47</v>
      </c>
      <c r="C27" s="21" t="s">
        <v>47</v>
      </c>
      <c r="D27" s="7"/>
      <c r="E27" s="10">
        <v>1625</v>
      </c>
      <c r="F27" s="10">
        <v>1625</v>
      </c>
      <c r="G27" s="9">
        <v>1625</v>
      </c>
      <c r="H27" s="9">
        <v>1625</v>
      </c>
      <c r="I27" s="10">
        <f t="shared" si="1"/>
        <v>6500</v>
      </c>
      <c r="J27" s="62">
        <f>+I27*0.7</f>
        <v>4550</v>
      </c>
      <c r="K27" s="62">
        <f>+I27*0.3</f>
        <v>1950</v>
      </c>
      <c r="L27" s="8">
        <v>6500</v>
      </c>
      <c r="M27" s="104"/>
      <c r="N27" s="124"/>
      <c r="O27" s="120"/>
    </row>
    <row r="28" spans="1:15" ht="52.5" customHeight="1" x14ac:dyDescent="0.25">
      <c r="A28" s="104"/>
      <c r="B28" s="17" t="s">
        <v>48</v>
      </c>
      <c r="C28" s="21" t="s">
        <v>48</v>
      </c>
      <c r="D28" s="7"/>
      <c r="E28" s="8">
        <v>53125</v>
      </c>
      <c r="F28" s="9">
        <v>53125</v>
      </c>
      <c r="G28" s="9">
        <v>53125</v>
      </c>
      <c r="H28" s="9">
        <v>53125</v>
      </c>
      <c r="I28" s="10">
        <f t="shared" si="1"/>
        <v>212500</v>
      </c>
      <c r="J28" s="62">
        <f>+L28*0.7</f>
        <v>5950</v>
      </c>
      <c r="K28" s="62">
        <f>+L28*0.3</f>
        <v>2550</v>
      </c>
      <c r="L28" s="23">
        <v>8500</v>
      </c>
      <c r="M28" s="104"/>
      <c r="N28" s="123"/>
      <c r="O28" s="120"/>
    </row>
    <row r="29" spans="1:15" ht="48.75" customHeight="1" x14ac:dyDescent="0.25">
      <c r="A29" s="104"/>
      <c r="B29" s="17" t="s">
        <v>49</v>
      </c>
      <c r="C29" s="21" t="s">
        <v>49</v>
      </c>
      <c r="D29" s="7"/>
      <c r="E29" s="10">
        <v>1650</v>
      </c>
      <c r="F29" s="9">
        <v>1650</v>
      </c>
      <c r="G29" s="9">
        <v>1650</v>
      </c>
      <c r="H29" s="9">
        <v>1650</v>
      </c>
      <c r="I29" s="24">
        <f t="shared" si="1"/>
        <v>6600</v>
      </c>
      <c r="J29" s="62">
        <f>+L29*0.7</f>
        <v>4620</v>
      </c>
      <c r="K29" s="62">
        <f>+L29*0.3</f>
        <v>1980</v>
      </c>
      <c r="L29" s="11">
        <f>+I29</f>
        <v>6600</v>
      </c>
      <c r="M29" s="104"/>
      <c r="N29" s="122" t="s">
        <v>100</v>
      </c>
      <c r="O29" s="120"/>
    </row>
    <row r="30" spans="1:15" ht="26.25" customHeight="1" x14ac:dyDescent="0.25">
      <c r="A30" s="105"/>
      <c r="B30" s="6" t="s">
        <v>33</v>
      </c>
      <c r="C30" s="13" t="s">
        <v>33</v>
      </c>
      <c r="D30" s="54"/>
      <c r="E30" s="10">
        <v>19375</v>
      </c>
      <c r="F30" s="10">
        <v>19375</v>
      </c>
      <c r="G30" s="9">
        <v>19375</v>
      </c>
      <c r="H30" s="9">
        <v>19375</v>
      </c>
      <c r="I30" s="10">
        <f>+E30+F30+G30+H30</f>
        <v>77500</v>
      </c>
      <c r="J30" s="64">
        <f>+L30*0.7</f>
        <v>2170</v>
      </c>
      <c r="K30" s="65">
        <f>+L30*0.3</f>
        <v>930</v>
      </c>
      <c r="L30" s="11">
        <f>+I30/25</f>
        <v>3100</v>
      </c>
      <c r="M30" s="104"/>
      <c r="N30" s="123"/>
      <c r="O30" s="120"/>
    </row>
    <row r="31" spans="1:15" ht="72" customHeight="1" x14ac:dyDescent="0.25">
      <c r="A31" s="13" t="s">
        <v>50</v>
      </c>
      <c r="B31" s="6" t="s">
        <v>51</v>
      </c>
      <c r="C31" s="13" t="s">
        <v>51</v>
      </c>
      <c r="D31" s="54"/>
      <c r="E31" s="10">
        <v>2125</v>
      </c>
      <c r="F31" s="10">
        <v>2125</v>
      </c>
      <c r="G31" s="9">
        <v>2125</v>
      </c>
      <c r="H31" s="9">
        <v>2125</v>
      </c>
      <c r="I31" s="10">
        <f>SUM(E31:H31)</f>
        <v>8500</v>
      </c>
      <c r="J31" s="66">
        <f>+I31*0.7</f>
        <v>5950</v>
      </c>
      <c r="K31" s="66">
        <f>+J31*0.3</f>
        <v>1785</v>
      </c>
      <c r="L31" s="11">
        <f>+I31:I280</f>
        <v>8500</v>
      </c>
      <c r="M31" s="104"/>
      <c r="N31" s="67" t="s">
        <v>103</v>
      </c>
      <c r="O31" s="78" t="s">
        <v>132</v>
      </c>
    </row>
    <row r="32" spans="1:15" ht="49.5" customHeight="1" x14ac:dyDescent="0.25">
      <c r="A32" s="106" t="s">
        <v>52</v>
      </c>
      <c r="B32" s="6" t="s">
        <v>53</v>
      </c>
      <c r="C32" s="13" t="s">
        <v>53</v>
      </c>
      <c r="D32" s="54"/>
      <c r="E32" s="8">
        <v>163956</v>
      </c>
      <c r="F32" s="9">
        <v>163956</v>
      </c>
      <c r="G32" s="9">
        <v>163956</v>
      </c>
      <c r="H32" s="9">
        <v>163956</v>
      </c>
      <c r="I32" s="10">
        <f>SUM(E32:H32)</f>
        <v>655824</v>
      </c>
      <c r="J32" s="62">
        <f>+L32*0.7</f>
        <v>18363.071999999996</v>
      </c>
      <c r="K32" s="64">
        <f>+L32*0.3</f>
        <v>7869.887999999999</v>
      </c>
      <c r="L32" s="11">
        <f>+I32/25</f>
        <v>26232.959999999999</v>
      </c>
      <c r="M32" s="104"/>
      <c r="N32" s="70" t="s">
        <v>105</v>
      </c>
      <c r="O32" s="121" t="s">
        <v>104</v>
      </c>
    </row>
    <row r="33" spans="1:15" ht="39" customHeight="1" x14ac:dyDescent="0.25">
      <c r="A33" s="107"/>
      <c r="B33" s="6" t="s">
        <v>54</v>
      </c>
      <c r="C33" s="13" t="s">
        <v>54</v>
      </c>
      <c r="D33" s="54"/>
      <c r="E33" s="18">
        <v>746</v>
      </c>
      <c r="F33" s="9">
        <v>746</v>
      </c>
      <c r="G33" s="9">
        <v>746.25</v>
      </c>
      <c r="H33" s="9">
        <v>746.25</v>
      </c>
      <c r="I33" s="10">
        <f>SUM(E33:H33)</f>
        <v>2984.5</v>
      </c>
      <c r="J33" s="62">
        <f>+L33*0.7</f>
        <v>2089.5</v>
      </c>
      <c r="K33" s="62">
        <f>+L33*0.3</f>
        <v>895.5</v>
      </c>
      <c r="L33" s="11">
        <v>2985</v>
      </c>
      <c r="M33" s="104"/>
      <c r="N33" s="122" t="s">
        <v>106</v>
      </c>
      <c r="O33" s="121"/>
    </row>
    <row r="34" spans="1:15" ht="33.75" customHeight="1" x14ac:dyDescent="0.25">
      <c r="A34" s="108"/>
      <c r="B34" s="6" t="s">
        <v>55</v>
      </c>
      <c r="C34" s="13" t="s">
        <v>55</v>
      </c>
      <c r="D34" s="54"/>
      <c r="E34" s="18">
        <v>755</v>
      </c>
      <c r="F34" s="9">
        <v>755</v>
      </c>
      <c r="G34" s="9">
        <v>755</v>
      </c>
      <c r="H34" s="9">
        <v>755</v>
      </c>
      <c r="I34" s="10">
        <f>SUM(E34:H34)</f>
        <v>3020</v>
      </c>
      <c r="J34" s="63">
        <f>+L34*0.7</f>
        <v>2114</v>
      </c>
      <c r="K34" s="63">
        <f>+L34*0.3</f>
        <v>906</v>
      </c>
      <c r="L34" s="11">
        <v>3020</v>
      </c>
      <c r="M34" s="104"/>
      <c r="N34" s="123"/>
      <c r="O34" s="121"/>
    </row>
    <row r="35" spans="1:15" ht="63" customHeight="1" x14ac:dyDescent="0.25">
      <c r="A35" s="26" t="s">
        <v>120</v>
      </c>
      <c r="B35" s="26" t="s">
        <v>62</v>
      </c>
      <c r="C35" s="26" t="s">
        <v>112</v>
      </c>
      <c r="D35" s="26" t="s">
        <v>64</v>
      </c>
      <c r="E35" s="25">
        <v>60</v>
      </c>
      <c r="F35" s="25">
        <v>60</v>
      </c>
      <c r="G35" s="25">
        <v>90</v>
      </c>
      <c r="H35" s="25">
        <v>89</v>
      </c>
      <c r="I35" s="9">
        <v>299</v>
      </c>
      <c r="J35" s="68" t="s">
        <v>126</v>
      </c>
      <c r="K35" s="68" t="s">
        <v>126</v>
      </c>
      <c r="L35" s="68" t="s">
        <v>126</v>
      </c>
      <c r="M35" s="104"/>
      <c r="N35" s="122" t="s">
        <v>107</v>
      </c>
      <c r="O35" s="75" t="s">
        <v>63</v>
      </c>
    </row>
    <row r="36" spans="1:15" ht="54" customHeight="1" x14ac:dyDescent="0.25">
      <c r="A36" s="26" t="s">
        <v>121</v>
      </c>
      <c r="B36" s="26" t="s">
        <v>62</v>
      </c>
      <c r="C36" s="26" t="s">
        <v>111</v>
      </c>
      <c r="D36" s="26" t="s">
        <v>67</v>
      </c>
      <c r="E36" s="11">
        <v>60</v>
      </c>
      <c r="F36" s="9">
        <v>63</v>
      </c>
      <c r="G36" s="9">
        <v>100</v>
      </c>
      <c r="H36" s="9">
        <v>20</v>
      </c>
      <c r="I36" s="9">
        <v>243</v>
      </c>
      <c r="J36" s="11" t="s">
        <v>126</v>
      </c>
      <c r="K36" s="11" t="s">
        <v>126</v>
      </c>
      <c r="L36" s="11" t="s">
        <v>126</v>
      </c>
      <c r="M36" s="104"/>
      <c r="N36" s="123"/>
      <c r="O36" s="75" t="s">
        <v>66</v>
      </c>
    </row>
    <row r="37" spans="1:15" ht="138.75" customHeight="1" x14ac:dyDescent="0.25">
      <c r="A37" s="26" t="s">
        <v>122</v>
      </c>
      <c r="B37" s="53" t="s">
        <v>68</v>
      </c>
      <c r="C37" s="26" t="s">
        <v>95</v>
      </c>
      <c r="D37" s="26" t="s">
        <v>70</v>
      </c>
      <c r="E37" s="25">
        <v>7</v>
      </c>
      <c r="F37" s="25">
        <v>7</v>
      </c>
      <c r="G37" s="25">
        <v>7</v>
      </c>
      <c r="H37" s="25">
        <v>7</v>
      </c>
      <c r="I37" s="25">
        <v>28</v>
      </c>
      <c r="J37" s="68" t="s">
        <v>91</v>
      </c>
      <c r="K37" s="68" t="s">
        <v>91</v>
      </c>
      <c r="L37" s="68" t="s">
        <v>109</v>
      </c>
      <c r="M37" s="104"/>
      <c r="N37" s="70" t="s">
        <v>69</v>
      </c>
      <c r="O37" s="75" t="s">
        <v>68</v>
      </c>
    </row>
    <row r="38" spans="1:15" ht="95.25" customHeight="1" x14ac:dyDescent="0.25">
      <c r="A38" s="20" t="s">
        <v>71</v>
      </c>
      <c r="B38" s="20" t="s">
        <v>72</v>
      </c>
      <c r="C38" s="20" t="s">
        <v>75</v>
      </c>
      <c r="D38" s="28" t="s">
        <v>74</v>
      </c>
      <c r="E38" s="11">
        <f>+I38/4</f>
        <v>337500</v>
      </c>
      <c r="F38" s="9">
        <f>+I38/4</f>
        <v>337500</v>
      </c>
      <c r="G38" s="9">
        <f>+I38/4</f>
        <v>337500</v>
      </c>
      <c r="H38" s="9">
        <f>+I38/4</f>
        <v>337500</v>
      </c>
      <c r="I38" s="9">
        <v>1350000</v>
      </c>
      <c r="J38" s="69">
        <f>+L38*0.7</f>
        <v>47250</v>
      </c>
      <c r="K38" s="69">
        <f>+L38*0.3</f>
        <v>20250</v>
      </c>
      <c r="L38" s="69">
        <f>+I38/20</f>
        <v>67500</v>
      </c>
      <c r="M38" s="104"/>
      <c r="N38" s="70" t="s">
        <v>90</v>
      </c>
      <c r="O38" s="76" t="s">
        <v>73</v>
      </c>
    </row>
    <row r="39" spans="1:15" ht="129" customHeight="1" x14ac:dyDescent="0.25">
      <c r="A39" s="20" t="s">
        <v>124</v>
      </c>
      <c r="B39" s="20" t="s">
        <v>77</v>
      </c>
      <c r="C39" s="21" t="s">
        <v>79</v>
      </c>
      <c r="D39" s="29" t="s">
        <v>78</v>
      </c>
      <c r="E39" s="28">
        <v>2</v>
      </c>
      <c r="F39" s="25">
        <v>2</v>
      </c>
      <c r="G39" s="25">
        <v>3</v>
      </c>
      <c r="H39" s="25">
        <v>2</v>
      </c>
      <c r="I39" s="25">
        <v>9</v>
      </c>
      <c r="J39" s="68" t="s">
        <v>91</v>
      </c>
      <c r="K39" s="68" t="s">
        <v>91</v>
      </c>
      <c r="L39" s="68" t="s">
        <v>91</v>
      </c>
      <c r="M39" s="104"/>
      <c r="N39" s="122" t="s">
        <v>108</v>
      </c>
      <c r="O39" s="76" t="s">
        <v>77</v>
      </c>
    </row>
    <row r="40" spans="1:15" ht="131.25" customHeight="1" x14ac:dyDescent="0.25">
      <c r="A40" s="26" t="s">
        <v>123</v>
      </c>
      <c r="B40" s="26" t="s">
        <v>81</v>
      </c>
      <c r="C40" s="55" t="s">
        <v>83</v>
      </c>
      <c r="D40" s="52" t="s">
        <v>82</v>
      </c>
      <c r="E40" s="30">
        <v>2</v>
      </c>
      <c r="F40" s="25">
        <v>2</v>
      </c>
      <c r="G40" s="25">
        <v>3</v>
      </c>
      <c r="H40" s="25">
        <v>2</v>
      </c>
      <c r="I40" s="25">
        <v>9</v>
      </c>
      <c r="J40" s="68" t="s">
        <v>91</v>
      </c>
      <c r="K40" s="68" t="s">
        <v>91</v>
      </c>
      <c r="L40" s="68" t="s">
        <v>91</v>
      </c>
      <c r="M40" s="105"/>
      <c r="N40" s="123"/>
      <c r="O40" s="75" t="s">
        <v>81</v>
      </c>
    </row>
    <row r="41" spans="1:15" x14ac:dyDescent="0.25">
      <c r="J41" s="27"/>
      <c r="L41" s="27"/>
    </row>
  </sheetData>
  <mergeCells count="43">
    <mergeCell ref="O32:O34"/>
    <mergeCell ref="N33:N34"/>
    <mergeCell ref="N35:N36"/>
    <mergeCell ref="N39:N40"/>
    <mergeCell ref="N21:N22"/>
    <mergeCell ref="O23:O30"/>
    <mergeCell ref="N23:N25"/>
    <mergeCell ref="N29:N30"/>
    <mergeCell ref="N26:N28"/>
    <mergeCell ref="A23:A25"/>
    <mergeCell ref="A26:A30"/>
    <mergeCell ref="A32:A34"/>
    <mergeCell ref="A10:O10"/>
    <mergeCell ref="M11:M15"/>
    <mergeCell ref="E11:I11"/>
    <mergeCell ref="D11:D15"/>
    <mergeCell ref="I12:I15"/>
    <mergeCell ref="A18:A19"/>
    <mergeCell ref="J12:J15"/>
    <mergeCell ref="K12:K15"/>
    <mergeCell ref="L12:L15"/>
    <mergeCell ref="M16:M40"/>
    <mergeCell ref="O18:O19"/>
    <mergeCell ref="N18:N19"/>
    <mergeCell ref="O21:O22"/>
    <mergeCell ref="A6:O6"/>
    <mergeCell ref="A7:O8"/>
    <mergeCell ref="E12:E15"/>
    <mergeCell ref="A11:A15"/>
    <mergeCell ref="B11:B15"/>
    <mergeCell ref="O11:O15"/>
    <mergeCell ref="J11:L11"/>
    <mergeCell ref="H12:H15"/>
    <mergeCell ref="C11:C15"/>
    <mergeCell ref="N11:N15"/>
    <mergeCell ref="F12:F15"/>
    <mergeCell ref="G12:G15"/>
    <mergeCell ref="A9:O9"/>
    <mergeCell ref="A1:O1"/>
    <mergeCell ref="A3:O3"/>
    <mergeCell ref="A2:O2"/>
    <mergeCell ref="A4:O4"/>
    <mergeCell ref="A5:P5"/>
  </mergeCells>
  <pageMargins left="0.27559055118110198" right="0.31496062992126" top="0.74803149606299202" bottom="0.74803149606299202" header="0.35433070866141703" footer="0.31496062992126"/>
  <pageSetup paperSize="5" scale="75" orientation="landscape" r:id="rId1"/>
  <rowBreaks count="1" manualBreakCount="1">
    <brk id="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28"/>
  <sheetViews>
    <sheetView topLeftCell="A14" workbookViewId="0">
      <selection activeCell="D28" sqref="D28"/>
    </sheetView>
  </sheetViews>
  <sheetFormatPr baseColWidth="10" defaultRowHeight="15" x14ac:dyDescent="0.25"/>
  <cols>
    <col min="1" max="1" width="39.140625" customWidth="1"/>
    <col min="2" max="13" width="6.28515625" customWidth="1"/>
    <col min="14" max="14" width="23.28515625" customWidth="1"/>
    <col min="15" max="15" width="15.140625" bestFit="1" customWidth="1"/>
  </cols>
  <sheetData>
    <row r="2" spans="1:17" x14ac:dyDescent="0.25">
      <c r="A2" s="128"/>
      <c r="B2" s="128"/>
      <c r="C2" s="128"/>
      <c r="D2" s="128"/>
      <c r="E2" s="128"/>
      <c r="F2" s="128"/>
      <c r="G2" s="128"/>
      <c r="H2" s="128"/>
      <c r="I2" s="128"/>
      <c r="J2" s="128"/>
      <c r="K2" s="128"/>
      <c r="L2" s="128"/>
      <c r="M2" s="128"/>
    </row>
    <row r="3" spans="1:17" ht="18.75" x14ac:dyDescent="0.3">
      <c r="A3" s="85" t="s">
        <v>27</v>
      </c>
      <c r="B3" s="85"/>
      <c r="C3" s="85"/>
      <c r="D3" s="85"/>
      <c r="E3" s="85"/>
      <c r="F3" s="85"/>
      <c r="G3" s="85"/>
      <c r="H3" s="85"/>
      <c r="I3" s="85"/>
      <c r="J3" s="85"/>
      <c r="K3" s="85"/>
      <c r="L3" s="85"/>
      <c r="M3" s="85"/>
    </row>
    <row r="4" spans="1:17" ht="19.5" thickBot="1" x14ac:dyDescent="0.35">
      <c r="A4" s="85"/>
      <c r="B4" s="85"/>
      <c r="C4" s="85"/>
      <c r="D4" s="85"/>
      <c r="E4" s="85"/>
      <c r="F4" s="85"/>
      <c r="G4" s="85"/>
      <c r="H4" s="85"/>
      <c r="I4" s="85"/>
      <c r="J4" s="85"/>
      <c r="K4" s="85"/>
      <c r="L4" s="85"/>
      <c r="M4" s="85"/>
    </row>
    <row r="5" spans="1:17" ht="18.75" x14ac:dyDescent="0.3">
      <c r="A5" s="129" t="s">
        <v>12</v>
      </c>
      <c r="B5" s="131" t="s">
        <v>13</v>
      </c>
      <c r="C5" s="131"/>
      <c r="D5" s="131"/>
      <c r="E5" s="131"/>
      <c r="F5" s="131"/>
      <c r="G5" s="131"/>
      <c r="H5" s="131"/>
      <c r="I5" s="131"/>
      <c r="J5" s="131"/>
      <c r="K5" s="131"/>
      <c r="L5" s="131"/>
      <c r="M5" s="131"/>
      <c r="N5" s="126" t="s">
        <v>28</v>
      </c>
    </row>
    <row r="6" spans="1:17" ht="26.25" customHeight="1" x14ac:dyDescent="0.25">
      <c r="A6" s="130"/>
      <c r="B6" s="4" t="s">
        <v>14</v>
      </c>
      <c r="C6" s="4" t="s">
        <v>15</v>
      </c>
      <c r="D6" s="4" t="s">
        <v>16</v>
      </c>
      <c r="E6" s="4" t="s">
        <v>17</v>
      </c>
      <c r="F6" s="4" t="s">
        <v>18</v>
      </c>
      <c r="G6" s="4" t="s">
        <v>19</v>
      </c>
      <c r="H6" s="4" t="s">
        <v>20</v>
      </c>
      <c r="I6" s="4" t="s">
        <v>21</v>
      </c>
      <c r="J6" s="4" t="s">
        <v>22</v>
      </c>
      <c r="K6" s="4" t="s">
        <v>23</v>
      </c>
      <c r="L6" s="4" t="s">
        <v>24</v>
      </c>
      <c r="M6" s="4" t="s">
        <v>25</v>
      </c>
      <c r="N6" s="127"/>
    </row>
    <row r="7" spans="1:17" s="1" customFormat="1" ht="31.5" x14ac:dyDescent="0.25">
      <c r="A7" s="33" t="s">
        <v>32</v>
      </c>
      <c r="B7" s="34"/>
      <c r="C7" s="38"/>
      <c r="D7" s="38"/>
      <c r="E7" s="38"/>
      <c r="F7" s="38"/>
      <c r="G7" s="38"/>
      <c r="H7" s="38"/>
      <c r="I7" s="38"/>
      <c r="J7" s="38"/>
      <c r="K7" s="38"/>
      <c r="L7" s="34"/>
      <c r="M7" s="34"/>
      <c r="N7" s="50">
        <f>+N20*0.25</f>
        <v>77505298.506259963</v>
      </c>
    </row>
    <row r="8" spans="1:17" s="1" customFormat="1" x14ac:dyDescent="0.25">
      <c r="A8" s="125" t="s">
        <v>34</v>
      </c>
      <c r="B8" s="39"/>
      <c r="C8" s="39"/>
      <c r="D8" s="39"/>
      <c r="E8" s="39"/>
      <c r="F8" s="39"/>
      <c r="G8" s="39"/>
      <c r="H8" s="39"/>
      <c r="I8" s="39"/>
      <c r="J8" s="39"/>
      <c r="K8" s="39"/>
      <c r="L8" s="39"/>
      <c r="M8" s="39"/>
      <c r="N8" s="50">
        <f>+N20*0.02</f>
        <v>6200423.8805007972</v>
      </c>
    </row>
    <row r="9" spans="1:17" s="1" customFormat="1" x14ac:dyDescent="0.25">
      <c r="A9" s="125"/>
      <c r="B9" s="34"/>
      <c r="C9" s="34"/>
      <c r="D9" s="34"/>
      <c r="E9" s="34"/>
      <c r="F9" s="34"/>
      <c r="G9" s="34"/>
      <c r="H9" s="34"/>
      <c r="I9" s="34"/>
      <c r="J9" s="34"/>
      <c r="K9" s="34"/>
      <c r="L9" s="34"/>
      <c r="M9" s="34"/>
      <c r="N9" s="50"/>
    </row>
    <row r="10" spans="1:17" s="1" customFormat="1" ht="15.75" x14ac:dyDescent="0.25">
      <c r="A10" s="33" t="s">
        <v>37</v>
      </c>
      <c r="B10" s="34"/>
      <c r="C10" s="34"/>
      <c r="D10" s="34"/>
      <c r="E10" s="34"/>
      <c r="F10" s="34"/>
      <c r="G10" s="34"/>
      <c r="H10" s="34"/>
      <c r="I10" s="34"/>
      <c r="J10" s="34"/>
      <c r="K10" s="34"/>
      <c r="L10" s="34"/>
      <c r="M10" s="34"/>
      <c r="N10" s="50">
        <f>+N20*0.03</f>
        <v>9300635.8207511958</v>
      </c>
    </row>
    <row r="11" spans="1:17" s="1" customFormat="1" ht="15.75" x14ac:dyDescent="0.25">
      <c r="A11" s="35" t="s">
        <v>39</v>
      </c>
      <c r="B11" s="34"/>
      <c r="C11" s="34"/>
      <c r="D11" s="34"/>
      <c r="E11" s="34"/>
      <c r="F11" s="34"/>
      <c r="G11" s="34"/>
      <c r="H11" s="34"/>
      <c r="I11" s="34"/>
      <c r="J11" s="34"/>
      <c r="K11" s="34"/>
      <c r="L11" s="34"/>
      <c r="M11" s="34"/>
      <c r="N11" s="50">
        <f>+N20*0.1</f>
        <v>31002119.402503986</v>
      </c>
    </row>
    <row r="12" spans="1:17" s="1" customFormat="1" ht="15.75" x14ac:dyDescent="0.25">
      <c r="A12" s="35" t="s">
        <v>41</v>
      </c>
      <c r="B12" s="34"/>
      <c r="C12" s="34"/>
      <c r="D12" s="34"/>
      <c r="E12" s="34"/>
      <c r="F12" s="34"/>
      <c r="G12" s="34"/>
      <c r="H12" s="34"/>
      <c r="I12" s="34"/>
      <c r="J12" s="34"/>
      <c r="K12" s="34"/>
      <c r="L12" s="34"/>
      <c r="M12" s="34"/>
      <c r="N12" s="50">
        <f>+N20*0.1</f>
        <v>31002119.402503986</v>
      </c>
    </row>
    <row r="13" spans="1:17" s="1" customFormat="1" ht="15" customHeight="1" x14ac:dyDescent="0.25">
      <c r="A13" s="51" t="s">
        <v>42</v>
      </c>
      <c r="B13" s="34"/>
      <c r="C13" s="34"/>
      <c r="D13" s="34"/>
      <c r="E13" s="34"/>
      <c r="F13" s="34"/>
      <c r="G13" s="34"/>
      <c r="H13" s="34"/>
      <c r="I13" s="34"/>
      <c r="J13" s="34"/>
      <c r="K13" s="34"/>
      <c r="L13" s="34"/>
      <c r="M13" s="34"/>
      <c r="N13" s="50">
        <f>+N20*0.13</f>
        <v>40302755.22325518</v>
      </c>
    </row>
    <row r="14" spans="1:17" s="1" customFormat="1" ht="15" customHeight="1" x14ac:dyDescent="0.25">
      <c r="A14" s="51" t="s">
        <v>46</v>
      </c>
      <c r="B14" s="34"/>
      <c r="C14" s="34"/>
      <c r="D14" s="34"/>
      <c r="E14" s="34"/>
      <c r="F14" s="34"/>
      <c r="G14" s="34"/>
      <c r="H14" s="34"/>
      <c r="I14" s="34"/>
      <c r="J14" s="34"/>
      <c r="K14" s="34"/>
      <c r="L14" s="34"/>
      <c r="M14" s="34"/>
      <c r="N14" s="50">
        <f>+N20*0.12</f>
        <v>37202543.283004783</v>
      </c>
    </row>
    <row r="15" spans="1:17" s="1" customFormat="1" ht="31.5" x14ac:dyDescent="0.25">
      <c r="A15" s="35" t="s">
        <v>50</v>
      </c>
      <c r="B15" s="34"/>
      <c r="C15" s="34"/>
      <c r="D15" s="34"/>
      <c r="E15" s="34"/>
      <c r="F15" s="34"/>
      <c r="G15" s="34"/>
      <c r="H15" s="34"/>
      <c r="I15" s="34"/>
      <c r="J15" s="34"/>
      <c r="K15" s="34"/>
      <c r="L15" s="34"/>
      <c r="M15" s="34"/>
      <c r="N15" s="50">
        <f>+N20*0.02</f>
        <v>6200423.8805007972</v>
      </c>
    </row>
    <row r="16" spans="1:17" s="1" customFormat="1" ht="15" customHeight="1" x14ac:dyDescent="0.25">
      <c r="A16" s="33" t="s">
        <v>52</v>
      </c>
      <c r="B16" s="34"/>
      <c r="C16" s="34"/>
      <c r="D16" s="34"/>
      <c r="E16" s="34"/>
      <c r="F16" s="34"/>
      <c r="G16" s="34"/>
      <c r="H16" s="34"/>
      <c r="I16" s="34"/>
      <c r="J16" s="34"/>
      <c r="K16" s="34"/>
      <c r="L16" s="34"/>
      <c r="M16" s="34"/>
      <c r="N16" s="50">
        <f>+N20*0.2</f>
        <v>62004238.805007972</v>
      </c>
      <c r="Q16" s="3"/>
    </row>
    <row r="17" spans="1:15" ht="31.5" x14ac:dyDescent="0.25">
      <c r="A17" s="31" t="s">
        <v>61</v>
      </c>
      <c r="B17" s="36"/>
      <c r="C17" s="36"/>
      <c r="D17" s="36"/>
      <c r="E17" s="36"/>
      <c r="F17" s="36"/>
      <c r="G17" s="36"/>
      <c r="H17" s="36"/>
      <c r="I17" s="36"/>
      <c r="J17" s="36"/>
      <c r="K17" s="36"/>
      <c r="L17" s="36"/>
      <c r="M17" s="36"/>
      <c r="N17" s="50">
        <f>+N20*0.01</f>
        <v>3100211.9402503986</v>
      </c>
    </row>
    <row r="18" spans="1:15" ht="31.5" x14ac:dyDescent="0.25">
      <c r="A18" s="31" t="s">
        <v>85</v>
      </c>
      <c r="B18" s="36"/>
      <c r="C18" s="36"/>
      <c r="D18" s="36"/>
      <c r="E18" s="36"/>
      <c r="F18" s="36"/>
      <c r="G18" s="36"/>
      <c r="H18" s="36"/>
      <c r="I18" s="36"/>
      <c r="J18" s="36"/>
      <c r="K18" s="36"/>
      <c r="L18" s="36"/>
      <c r="M18" s="36"/>
      <c r="N18" s="49">
        <f>+N20*0.01</f>
        <v>3100211.9402503986</v>
      </c>
    </row>
    <row r="19" spans="1:15" ht="31.5" x14ac:dyDescent="0.25">
      <c r="A19" s="31" t="s">
        <v>65</v>
      </c>
      <c r="B19" s="36"/>
      <c r="C19" s="36"/>
      <c r="D19" s="36"/>
      <c r="E19" s="36"/>
      <c r="F19" s="36"/>
      <c r="G19" s="36"/>
      <c r="H19" s="36"/>
      <c r="I19" s="36"/>
      <c r="J19" s="36"/>
      <c r="K19" s="36"/>
      <c r="L19" s="36"/>
      <c r="M19" s="36"/>
      <c r="N19" s="49">
        <f>+N20*0.01</f>
        <v>3100211.9402503986</v>
      </c>
      <c r="O19" s="42"/>
    </row>
    <row r="20" spans="1:15" ht="15.75" x14ac:dyDescent="0.25">
      <c r="A20" s="40" t="s">
        <v>87</v>
      </c>
      <c r="B20" s="37"/>
      <c r="C20" s="37"/>
      <c r="D20" s="37"/>
      <c r="E20" s="37"/>
      <c r="F20" s="37"/>
      <c r="G20" s="37"/>
      <c r="H20" s="37"/>
      <c r="I20" s="37"/>
      <c r="J20" s="37"/>
      <c r="K20" s="37"/>
      <c r="L20" s="37"/>
      <c r="M20" s="37"/>
      <c r="N20" s="43">
        <v>310021194.02503985</v>
      </c>
    </row>
    <row r="21" spans="1:15" ht="15.75" x14ac:dyDescent="0.25">
      <c r="A21" s="32" t="s">
        <v>71</v>
      </c>
      <c r="B21" s="36"/>
      <c r="C21" s="36"/>
      <c r="D21" s="36"/>
      <c r="E21" s="36"/>
      <c r="F21" s="36"/>
      <c r="G21" s="36"/>
      <c r="H21" s="36"/>
      <c r="I21" s="36"/>
      <c r="J21" s="36"/>
      <c r="K21" s="36"/>
      <c r="L21" s="36"/>
      <c r="M21" s="36"/>
      <c r="N21" s="49">
        <f>+N24*0.9</f>
        <v>74934570.62549594</v>
      </c>
    </row>
    <row r="22" spans="1:15" ht="31.5" x14ac:dyDescent="0.25">
      <c r="A22" s="32" t="s">
        <v>76</v>
      </c>
      <c r="B22" s="36"/>
      <c r="C22" s="36"/>
      <c r="D22" s="36"/>
      <c r="E22" s="36"/>
      <c r="F22" s="36"/>
      <c r="G22" s="36"/>
      <c r="H22" s="36"/>
      <c r="I22" s="36"/>
      <c r="J22" s="36"/>
      <c r="K22" s="36"/>
      <c r="L22" s="36"/>
      <c r="M22" s="36"/>
      <c r="N22" s="50">
        <f>+N24*0.06</f>
        <v>4995638.0416997289</v>
      </c>
    </row>
    <row r="23" spans="1:15" ht="31.5" x14ac:dyDescent="0.25">
      <c r="A23" s="31" t="s">
        <v>80</v>
      </c>
      <c r="B23" s="36"/>
      <c r="C23" s="36"/>
      <c r="D23" s="36"/>
      <c r="E23" s="36"/>
      <c r="F23" s="36"/>
      <c r="G23" s="36"/>
      <c r="H23" s="36"/>
      <c r="I23" s="36"/>
      <c r="J23" s="36"/>
      <c r="K23" s="36"/>
      <c r="L23" s="36"/>
      <c r="M23" s="36"/>
      <c r="N23" s="50">
        <f>+N24*0.04</f>
        <v>3330425.3611331531</v>
      </c>
      <c r="O23" s="42"/>
    </row>
    <row r="24" spans="1:15" ht="15.75" thickBot="1" x14ac:dyDescent="0.3">
      <c r="A24" s="44" t="s">
        <v>87</v>
      </c>
      <c r="B24" s="44"/>
      <c r="C24" s="44"/>
      <c r="D24" s="44"/>
      <c r="E24" s="44"/>
      <c r="F24" s="44"/>
      <c r="G24" s="44"/>
      <c r="H24" s="44"/>
      <c r="I24" s="44"/>
      <c r="J24" s="44"/>
      <c r="K24" s="44"/>
      <c r="L24" s="44"/>
      <c r="M24" s="44"/>
      <c r="N24" s="45">
        <v>83260634.028328821</v>
      </c>
    </row>
    <row r="25" spans="1:15" ht="15.75" thickBot="1" x14ac:dyDescent="0.3">
      <c r="A25" s="46" t="s">
        <v>88</v>
      </c>
      <c r="B25" s="47"/>
      <c r="C25" s="47"/>
      <c r="D25" s="47"/>
      <c r="E25" s="47"/>
      <c r="F25" s="47"/>
      <c r="G25" s="47"/>
      <c r="H25" s="47"/>
      <c r="I25" s="47"/>
      <c r="J25" s="47"/>
      <c r="K25" s="47"/>
      <c r="L25" s="47"/>
      <c r="M25" s="47"/>
      <c r="N25" s="48">
        <f>+N20+N24</f>
        <v>393281828.05336869</v>
      </c>
    </row>
    <row r="26" spans="1:15" x14ac:dyDescent="0.25">
      <c r="N26" s="41"/>
    </row>
    <row r="27" spans="1:15" x14ac:dyDescent="0.25">
      <c r="N27" s="41"/>
      <c r="O27" s="41"/>
    </row>
    <row r="28" spans="1:15" x14ac:dyDescent="0.25">
      <c r="N28" s="42"/>
    </row>
  </sheetData>
  <mergeCells count="7">
    <mergeCell ref="A8:A9"/>
    <mergeCell ref="N5:N6"/>
    <mergeCell ref="A2:M2"/>
    <mergeCell ref="A3:M3"/>
    <mergeCell ref="A4:M4"/>
    <mergeCell ref="A5:A6"/>
    <mergeCell ref="B5:M5"/>
  </mergeCells>
  <pageMargins left="0.51181102362204722" right="0.43307086614173229" top="0.74803149606299213" bottom="0.74803149606299213" header="0.31496062992125984" footer="0.31496062992125984"/>
  <pageSetup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poa</vt:lpstr>
      <vt:lpstr>cronograma actividades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Dianela Figueroa</dc:creator>
  <cp:lastModifiedBy>Marcos Cabral</cp:lastModifiedBy>
  <cp:lastPrinted>2019-01-11T18:05:11Z</cp:lastPrinted>
  <dcterms:created xsi:type="dcterms:W3CDTF">2017-08-21T18:14:40Z</dcterms:created>
  <dcterms:modified xsi:type="dcterms:W3CDTF">2025-06-04T13:37:43Z</dcterms:modified>
</cp:coreProperties>
</file>