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1\12 Diciembre\"/>
    </mc:Choice>
  </mc:AlternateContent>
  <bookViews>
    <workbookView xWindow="0" yWindow="0" windowWidth="20490" windowHeight="7755"/>
  </bookViews>
  <sheets>
    <sheet name="CTAS POR PAGAR DIC.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9" i="1" s="1"/>
  <c r="J14" i="1"/>
  <c r="J15" i="1"/>
  <c r="J16" i="1"/>
  <c r="J17" i="1"/>
  <c r="J18" i="1"/>
  <c r="D19" i="1"/>
  <c r="M19" i="1"/>
  <c r="M100" i="1" s="1"/>
  <c r="J21" i="1"/>
  <c r="J22" i="1"/>
  <c r="J23" i="1"/>
  <c r="J24" i="1"/>
  <c r="J53" i="1" s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D53" i="1"/>
  <c r="D100" i="1" s="1"/>
  <c r="M53" i="1"/>
  <c r="D57" i="1"/>
  <c r="J57" i="1"/>
  <c r="M57" i="1"/>
  <c r="D64" i="1"/>
  <c r="J64" i="1"/>
  <c r="M64" i="1"/>
  <c r="D67" i="1"/>
  <c r="J67" i="1"/>
  <c r="M67" i="1"/>
  <c r="D70" i="1"/>
  <c r="J70" i="1"/>
  <c r="M70" i="1"/>
  <c r="D78" i="1"/>
  <c r="J78" i="1"/>
  <c r="M78" i="1"/>
  <c r="D84" i="1"/>
  <c r="J84" i="1"/>
  <c r="M84" i="1"/>
  <c r="D89" i="1"/>
  <c r="J89" i="1"/>
  <c r="M89" i="1"/>
  <c r="D91" i="1"/>
  <c r="J91" i="1"/>
  <c r="M91" i="1"/>
  <c r="D95" i="1"/>
  <c r="J95" i="1"/>
  <c r="M95" i="1"/>
  <c r="D98" i="1"/>
  <c r="J98" i="1"/>
  <c r="M98" i="1"/>
  <c r="J100" i="1" l="1"/>
  <c r="C102" i="1" s="1"/>
</calcChain>
</file>

<file path=xl/sharedStrings.xml><?xml version="1.0" encoding="utf-8"?>
<sst xmlns="http://schemas.openxmlformats.org/spreadsheetml/2006/main" count="526" uniqueCount="126">
  <si>
    <t>AUTORIZAD0</t>
  </si>
  <si>
    <t>DIRECCION ADMINIST. FINANCIERA</t>
  </si>
  <si>
    <t xml:space="preserve">REVISADO POR </t>
  </si>
  <si>
    <t>JAIME ALEXANDER RODRIGUEZ</t>
  </si>
  <si>
    <t xml:space="preserve">DPTO. FINANCIERO </t>
  </si>
  <si>
    <t>ENC. DIV. CONTABILIDAD.</t>
  </si>
  <si>
    <t>PREPARADO POR</t>
  </si>
  <si>
    <t>YANINA RODRIGUEZ</t>
  </si>
  <si>
    <t>KELVIA ALT. REYES BURGOS</t>
  </si>
  <si>
    <t xml:space="preserve">ASIST. CONTABILIDAD </t>
  </si>
  <si>
    <t xml:space="preserve">     </t>
  </si>
  <si>
    <t>TOTALES GENERALES</t>
  </si>
  <si>
    <t>31/01/2022</t>
  </si>
  <si>
    <t>su-total</t>
  </si>
  <si>
    <t xml:space="preserve"> Servicios de internet y televisión por cable </t>
  </si>
  <si>
    <t>2.2.1.5.01</t>
  </si>
  <si>
    <t>20/11/2021</t>
  </si>
  <si>
    <t>CREDITO</t>
  </si>
  <si>
    <t xml:space="preserve">SERVICIOS DE INTERNET SIMETRICO </t>
  </si>
  <si>
    <t xml:space="preserve">ALTICE DOMINICANA </t>
  </si>
  <si>
    <t>b1500036073</t>
  </si>
  <si>
    <t xml:space="preserve">Productos médicos para uso veterinario  </t>
  </si>
  <si>
    <t xml:space="preserve">2.3.4.2.01 </t>
  </si>
  <si>
    <t>COMPRA DE BIOLOGICO</t>
  </si>
  <si>
    <t>LABORATORIO VETERINARIO CENTRAL</t>
  </si>
  <si>
    <t>B1500003168</t>
  </si>
  <si>
    <t>B150003167</t>
  </si>
  <si>
    <t xml:space="preserve"> Mantenimiento y reparación de equipos de transporte, tracción y elevación </t>
  </si>
  <si>
    <t>2.2.7.2.06</t>
  </si>
  <si>
    <t>21/12/2021</t>
  </si>
  <si>
    <t>MANTENIMIENTO VEHICULO</t>
  </si>
  <si>
    <t>CUSTM CAR SERVICES SOLUCIONES AUTOMOTRICES, ARL.</t>
  </si>
  <si>
    <t>B1500000001</t>
  </si>
  <si>
    <t xml:space="preserve"> Alimentos y bebidas para personas </t>
  </si>
  <si>
    <t>2.3.1.1.01</t>
  </si>
  <si>
    <t>COMPRA ALIMENTOS CRUDOS</t>
  </si>
  <si>
    <t>SUPERMERCADO CARIBE</t>
  </si>
  <si>
    <t>B150001306</t>
  </si>
  <si>
    <t>B150001311</t>
  </si>
  <si>
    <t>B1500001309</t>
  </si>
  <si>
    <t xml:space="preserve">  Gasoil</t>
  </si>
  <si>
    <t>2.3.7.1.02</t>
  </si>
  <si>
    <t>B1500067344</t>
  </si>
  <si>
    <t xml:space="preserve">  Gasolina</t>
  </si>
  <si>
    <t>2.3.7.1.01</t>
  </si>
  <si>
    <t>COMPRA COMBUSTIBLE</t>
  </si>
  <si>
    <t>ISLA DOM, DE PETROLEO</t>
  </si>
  <si>
    <t>B1500067334</t>
  </si>
  <si>
    <t>EUROMOTORS</t>
  </si>
  <si>
    <t>N/A.</t>
  </si>
  <si>
    <t>10/20/20</t>
  </si>
  <si>
    <t>COMPRA AZUCAR</t>
  </si>
  <si>
    <t>SEDA COMERCIAL</t>
  </si>
  <si>
    <t xml:space="preserve"> Otros servicios técnicos profesionales </t>
  </si>
  <si>
    <t>2.2.8.7.06</t>
  </si>
  <si>
    <t>30/07/2021</t>
  </si>
  <si>
    <t xml:space="preserve">NOTARIZACION DE CONTRATOS </t>
  </si>
  <si>
    <t>DIONICIO ANT. EUGENIO GARCIA (NOTARIO)</t>
  </si>
  <si>
    <t>B1500000103</t>
  </si>
  <si>
    <t xml:space="preserve">SUB-TOTAL </t>
  </si>
  <si>
    <t>28/12/2021</t>
  </si>
  <si>
    <t xml:space="preserve">SERVICIO TELEFONICO </t>
  </si>
  <si>
    <t xml:space="preserve">COMPAÑÍA DOM. DE TELEFONOS. </t>
  </si>
  <si>
    <t>B1500115460</t>
  </si>
  <si>
    <t>B1500116809</t>
  </si>
  <si>
    <t xml:space="preserve"> Teléfono local </t>
  </si>
  <si>
    <t>2.2.1.3.01</t>
  </si>
  <si>
    <t>B1500116807</t>
  </si>
  <si>
    <t xml:space="preserve"> Energía eléctrica</t>
  </si>
  <si>
    <t>2.2.1.6.01</t>
  </si>
  <si>
    <t>31/12/2021</t>
  </si>
  <si>
    <t xml:space="preserve">ENERGIA ELECTRICA </t>
  </si>
  <si>
    <t>EDESUR</t>
  </si>
  <si>
    <t>B1500262204</t>
  </si>
  <si>
    <t xml:space="preserve">    Gasoil</t>
  </si>
  <si>
    <t xml:space="preserve">PAGO COMBUSTIBLE A VEHICULOS DE ESTA DIGEGA. </t>
  </si>
  <si>
    <t xml:space="preserve">ESTACION GASOLINERA MARINO DOÑE, </t>
  </si>
  <si>
    <t>B1500001463</t>
  </si>
  <si>
    <t xml:space="preserve">    Gasolina</t>
  </si>
  <si>
    <t>B1500001456</t>
  </si>
  <si>
    <t>B1500001449</t>
  </si>
  <si>
    <t>B1500001433</t>
  </si>
  <si>
    <t>B1500001426</t>
  </si>
  <si>
    <t>B1500001414</t>
  </si>
  <si>
    <t>B1500001403</t>
  </si>
  <si>
    <t>B1500001379</t>
  </si>
  <si>
    <t>B1500001370</t>
  </si>
  <si>
    <t>B1500001361</t>
  </si>
  <si>
    <t>B1500001345</t>
  </si>
  <si>
    <t>B1500001334</t>
  </si>
  <si>
    <t>B1500001318</t>
  </si>
  <si>
    <t>B1500001311</t>
  </si>
  <si>
    <t>B1500001284</t>
  </si>
  <si>
    <t>PAGO CONSUMO COMBUSTIBLE DE ESTA DIGEGA.</t>
  </si>
  <si>
    <t>ESTACION GASOLINERA MARINO DOÑE</t>
  </si>
  <si>
    <t>B1500001273</t>
  </si>
  <si>
    <t xml:space="preserve"> 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</si>
  <si>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</si>
  <si>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</si>
  <si>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</si>
  <si>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</si>
  <si>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</si>
  <si>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B1500000151</t>
  </si>
  <si>
    <t>B0100052673</t>
  </si>
  <si>
    <t>B0100052672</t>
  </si>
  <si>
    <t>B0100050953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</si>
  <si>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</si>
  <si>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</si>
  <si>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</si>
  <si>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</si>
  <si>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</si>
  <si>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LA CODIFIC. </t>
  </si>
  <si>
    <t xml:space="preserve">CODIFIC. </t>
  </si>
  <si>
    <t>BALANCE PENDIENTE  POR PAGAR</t>
  </si>
  <si>
    <t>OBSERVS.</t>
  </si>
  <si>
    <t>ABONO</t>
  </si>
  <si>
    <t>FECHA REC.</t>
  </si>
  <si>
    <t>FECHA FACTURA</t>
  </si>
  <si>
    <t>CONDICION PAGO</t>
  </si>
  <si>
    <t>MONTO EN RD$</t>
  </si>
  <si>
    <t>CONCEPTO</t>
  </si>
  <si>
    <t>PROVEEDOR</t>
  </si>
  <si>
    <t>FACTURA NUM.</t>
  </si>
  <si>
    <t xml:space="preserve"> </t>
  </si>
  <si>
    <t>RELACION FACTURAS PENDIENTES DE PAGO AL 30 DE DICIEMBRE  2021.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</si>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</sst>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_([$RD$-1C0A]* #,##0.00_);_([$RD$-1C0A]* \(#,##0.00\);_([$RD$-1C0A]* &quot;-&quot;??_);_(@_)"/>
    <numFmt numFmtId="167" formatCode="_-[$RD$-1C0A]* #,##0.00_-;\-[$RD$-1C0A]* #,##0.00_-;_-[$RD$-1C0A]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2A"/>
      <name val="Times New Roman"/>
      <family val="1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color rgb="FF00002A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8"/>
      <color rgb="FF00002A"/>
      <name val="Calibri"/>
      <family val="2"/>
      <scheme val="minor"/>
    </font>
    <font>
      <sz val="8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sz val="9"/>
      <color rgb="FF00002A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2A"/>
      <name val="Times New Roman"/>
      <family val="1"/>
    </font>
    <font>
      <b/>
      <sz val="18"/>
      <color rgb="FF00002A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sz val="9"/>
      <color rgb="FF00002A"/>
      <name val="Calibri"/>
      <family val="2"/>
      <scheme val="minor"/>
    </font>
    <font>
      <sz val="10"/>
      <color rgb="FF00002A"/>
      <name val="Times New Roman"/>
      <family val="1"/>
    </font>
    <font>
      <sz val="10"/>
      <color rgb="FF000000"/>
      <name val="Times New Roman"/>
      <family val="1"/>
    </font>
    <font>
      <b/>
      <sz val="10"/>
      <color rgb="FF00002A"/>
      <name val="Times New Roman"/>
      <family val="1"/>
    </font>
    <font>
      <sz val="10"/>
      <color rgb="FF00002A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2"/>
      <color rgb="FF00002A"/>
      <name val="Times New Roman"/>
      <family val="1"/>
    </font>
    <font>
      <b/>
      <sz val="12"/>
      <color rgb="FF00002A"/>
      <name val="Times New Roman"/>
      <family val="1"/>
    </font>
    <font>
      <b/>
      <sz val="11"/>
      <color rgb="FF00002A"/>
      <name val="Times New Roman"/>
      <family val="1"/>
    </font>
    <font>
      <b/>
      <sz val="14"/>
      <color rgb="FF00002A"/>
      <name val="Times New Roman"/>
      <family val="1"/>
    </font>
    <font>
      <sz val="18"/>
      <color theme="1"/>
      <name val="Calibri"/>
      <family val="2"/>
      <scheme val="minor"/>
    </font>
    <font>
      <sz val="18"/>
      <color rgb="FF00002A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 vertical="top"/>
    </xf>
    <xf numFmtId="0" fontId="6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14" fontId="8" fillId="0" borderId="0" xfId="1" applyNumberFormat="1" applyFont="1"/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vertical="center"/>
    </xf>
    <xf numFmtId="4" fontId="7" fillId="0" borderId="0" xfId="2" applyNumberFormat="1" applyFont="1" applyFill="1" applyBorder="1" applyAlignment="1">
      <alignment vertical="center"/>
    </xf>
    <xf numFmtId="164" fontId="6" fillId="0" borderId="0" xfId="3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64" fontId="6" fillId="0" borderId="0" xfId="3" applyFont="1" applyFill="1" applyBorder="1" applyAlignment="1"/>
    <xf numFmtId="14" fontId="6" fillId="0" borderId="0" xfId="1" applyNumberFormat="1" applyFont="1" applyAlignment="1">
      <alignment vertical="center" wrapText="1"/>
    </xf>
    <xf numFmtId="14" fontId="6" fillId="0" borderId="0" xfId="1" applyNumberFormat="1" applyFont="1" applyAlignment="1">
      <alignment horizontal="center" vertical="center" wrapText="1"/>
    </xf>
    <xf numFmtId="165" fontId="7" fillId="0" borderId="0" xfId="4" applyFont="1" applyFill="1" applyBorder="1" applyAlignment="1">
      <alignment vertical="center"/>
    </xf>
    <xf numFmtId="165" fontId="1" fillId="0" borderId="0" xfId="1" applyNumberFormat="1"/>
    <xf numFmtId="49" fontId="3" fillId="0" borderId="0" xfId="1" applyNumberFormat="1" applyFont="1" applyAlignment="1">
      <alignment vertical="center"/>
    </xf>
    <xf numFmtId="166" fontId="11" fillId="0" borderId="0" xfId="2" applyNumberFormat="1" applyFont="1" applyFill="1" applyBorder="1" applyAlignment="1">
      <alignment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43" fontId="11" fillId="0" borderId="0" xfId="2" applyFont="1" applyFill="1" applyBorder="1" applyAlignment="1"/>
    <xf numFmtId="0" fontId="5" fillId="0" borderId="0" xfId="1" applyFont="1" applyAlignment="1">
      <alignment vertical="center"/>
    </xf>
    <xf numFmtId="14" fontId="11" fillId="0" borderId="0" xfId="1" applyNumberFormat="1" applyFont="1" applyAlignment="1">
      <alignment vertical="center" wrapText="1"/>
    </xf>
    <xf numFmtId="14" fontId="11" fillId="0" borderId="0" xfId="1" applyNumberFormat="1" applyFont="1" applyAlignment="1">
      <alignment horizontal="center" vertical="center" wrapText="1"/>
    </xf>
    <xf numFmtId="165" fontId="5" fillId="0" borderId="0" xfId="4" applyFont="1" applyFill="1" applyBorder="1" applyAlignment="1">
      <alignment vertical="center"/>
    </xf>
    <xf numFmtId="165" fontId="13" fillId="0" borderId="0" xfId="4" applyFont="1" applyFill="1" applyBorder="1" applyAlignment="1"/>
    <xf numFmtId="0" fontId="10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4" fillId="0" borderId="0" xfId="1" applyFont="1"/>
    <xf numFmtId="14" fontId="14" fillId="0" borderId="0" xfId="1" applyNumberFormat="1" applyFont="1" applyAlignment="1">
      <alignment wrapText="1"/>
    </xf>
    <xf numFmtId="14" fontId="14" fillId="0" borderId="0" xfId="1" applyNumberFormat="1" applyFont="1" applyAlignment="1">
      <alignment horizontal="center" wrapText="1"/>
    </xf>
    <xf numFmtId="0" fontId="14" fillId="0" borderId="0" xfId="1" applyFont="1"/>
    <xf numFmtId="49" fontId="15" fillId="0" borderId="0" xfId="1" applyNumberFormat="1" applyFont="1"/>
    <xf numFmtId="165" fontId="14" fillId="0" borderId="0" xfId="4" applyFont="1" applyFill="1" applyBorder="1" applyAlignment="1"/>
    <xf numFmtId="0" fontId="6" fillId="0" borderId="0" xfId="1" applyFont="1" applyAlignment="1">
      <alignment horizontal="left"/>
    </xf>
    <xf numFmtId="0" fontId="16" fillId="0" borderId="0" xfId="1" applyFont="1" applyAlignment="1">
      <alignment wrapText="1"/>
    </xf>
    <xf numFmtId="0" fontId="1" fillId="0" borderId="0" xfId="1" applyAlignment="1">
      <alignment horizontal="left"/>
    </xf>
    <xf numFmtId="165" fontId="13" fillId="0" borderId="0" xfId="4" applyFont="1" applyFill="1" applyBorder="1" applyAlignment="1">
      <alignment wrapText="1"/>
    </xf>
    <xf numFmtId="0" fontId="10" fillId="0" borderId="0" xfId="1" applyFont="1"/>
    <xf numFmtId="0" fontId="9" fillId="0" borderId="0" xfId="1" applyFont="1" applyAlignment="1">
      <alignment wrapText="1"/>
    </xf>
    <xf numFmtId="0" fontId="17" fillId="0" borderId="0" xfId="1" applyFont="1" applyAlignment="1">
      <alignment horizontal="left"/>
    </xf>
    <xf numFmtId="0" fontId="14" fillId="0" borderId="0" xfId="1" applyFont="1" applyAlignment="1">
      <alignment wrapText="1"/>
    </xf>
    <xf numFmtId="165" fontId="7" fillId="0" borderId="0" xfId="4" applyFont="1" applyFill="1" applyBorder="1" applyAlignment="1">
      <alignment horizontal="left" wrapText="1"/>
    </xf>
    <xf numFmtId="0" fontId="18" fillId="0" borderId="0" xfId="1" applyFont="1" applyAlignment="1">
      <alignment wrapText="1"/>
    </xf>
    <xf numFmtId="165" fontId="11" fillId="0" borderId="0" xfId="1" applyNumberFormat="1" applyFont="1"/>
    <xf numFmtId="0" fontId="19" fillId="0" borderId="0" xfId="1" applyFont="1" applyAlignment="1">
      <alignment wrapText="1"/>
    </xf>
    <xf numFmtId="0" fontId="11" fillId="0" borderId="0" xfId="1" applyFont="1" applyAlignment="1">
      <alignment horizontal="left"/>
    </xf>
    <xf numFmtId="14" fontId="13" fillId="0" borderId="0" xfId="1" applyNumberFormat="1" applyFont="1" applyAlignment="1">
      <alignment wrapText="1"/>
    </xf>
    <xf numFmtId="14" fontId="13" fillId="0" borderId="0" xfId="1" applyNumberFormat="1" applyFont="1" applyAlignment="1">
      <alignment horizontal="center" wrapText="1"/>
    </xf>
    <xf numFmtId="165" fontId="11" fillId="0" borderId="0" xfId="4" applyFont="1" applyFill="1" applyBorder="1" applyAlignment="1">
      <alignment horizontal="left"/>
    </xf>
    <xf numFmtId="0" fontId="17" fillId="0" borderId="0" xfId="1" applyFont="1"/>
    <xf numFmtId="164" fontId="14" fillId="0" borderId="0" xfId="5" applyFont="1" applyFill="1" applyBorder="1" applyAlignment="1"/>
    <xf numFmtId="49" fontId="14" fillId="0" borderId="0" xfId="1" applyNumberFormat="1" applyFont="1" applyAlignment="1">
      <alignment wrapText="1"/>
    </xf>
    <xf numFmtId="165" fontId="17" fillId="0" borderId="0" xfId="4" applyFont="1" applyFill="1" applyBorder="1" applyAlignment="1"/>
    <xf numFmtId="164" fontId="17" fillId="0" borderId="0" xfId="5" applyFont="1" applyFill="1" applyBorder="1" applyAlignment="1"/>
    <xf numFmtId="49" fontId="14" fillId="0" borderId="0" xfId="1" applyNumberFormat="1" applyFont="1"/>
    <xf numFmtId="0" fontId="20" fillId="0" borderId="0" xfId="1" applyFont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7" fontId="12" fillId="0" borderId="0" xfId="1" applyNumberFormat="1" applyFont="1" applyAlignment="1">
      <alignment vertical="center" wrapText="1"/>
    </xf>
    <xf numFmtId="43" fontId="11" fillId="0" borderId="0" xfId="1" applyNumberFormat="1" applyFont="1" applyAlignment="1">
      <alignment vertical="center"/>
    </xf>
    <xf numFmtId="49" fontId="21" fillId="0" borderId="0" xfId="1" applyNumberFormat="1" applyFont="1" applyAlignment="1">
      <alignment vertical="center"/>
    </xf>
    <xf numFmtId="166" fontId="22" fillId="0" borderId="2" xfId="2" applyNumberFormat="1" applyFont="1" applyFill="1" applyBorder="1" applyAlignment="1">
      <alignment vertical="center"/>
    </xf>
    <xf numFmtId="165" fontId="23" fillId="0" borderId="3" xfId="4" applyFont="1" applyFill="1" applyBorder="1" applyAlignment="1"/>
    <xf numFmtId="49" fontId="24" fillId="0" borderId="0" xfId="1" applyNumberFormat="1" applyFont="1"/>
    <xf numFmtId="14" fontId="25" fillId="0" borderId="4" xfId="1" applyNumberFormat="1" applyFont="1" applyBorder="1"/>
    <xf numFmtId="165" fontId="23" fillId="0" borderId="4" xfId="4" applyFont="1" applyFill="1" applyBorder="1" applyAlignment="1"/>
    <xf numFmtId="0" fontId="26" fillId="0" borderId="4" xfId="1" applyFont="1" applyBorder="1" applyAlignment="1">
      <alignment wrapText="1"/>
    </xf>
    <xf numFmtId="0" fontId="21" fillId="0" borderId="4" xfId="1" applyFont="1" applyBorder="1" applyAlignment="1">
      <alignment horizontal="left" wrapText="1"/>
    </xf>
    <xf numFmtId="0" fontId="21" fillId="0" borderId="4" xfId="1" applyFont="1" applyBorder="1"/>
    <xf numFmtId="0" fontId="27" fillId="0" borderId="4" xfId="1" applyFont="1" applyBorder="1"/>
    <xf numFmtId="14" fontId="28" fillId="0" borderId="4" xfId="1" applyNumberFormat="1" applyFont="1" applyBorder="1" applyAlignment="1">
      <alignment wrapText="1"/>
    </xf>
    <xf numFmtId="14" fontId="28" fillId="0" borderId="4" xfId="1" applyNumberFormat="1" applyFont="1" applyBorder="1" applyAlignment="1">
      <alignment horizontal="center" wrapText="1"/>
    </xf>
    <xf numFmtId="0" fontId="28" fillId="0" borderId="4" xfId="1" applyFont="1" applyBorder="1"/>
    <xf numFmtId="49" fontId="15" fillId="0" borderId="5" xfId="1" applyNumberFormat="1" applyFont="1" applyBorder="1"/>
    <xf numFmtId="49" fontId="15" fillId="0" borderId="4" xfId="1" applyNumberFormat="1" applyFont="1" applyBorder="1"/>
    <xf numFmtId="0" fontId="29" fillId="0" borderId="4" xfId="1" applyFont="1" applyBorder="1" applyAlignment="1">
      <alignment horizontal="left" wrapText="1"/>
    </xf>
    <xf numFmtId="0" fontId="1" fillId="0" borderId="4" xfId="1" applyBorder="1" applyAlignment="1">
      <alignment horizontal="left"/>
    </xf>
    <xf numFmtId="49" fontId="28" fillId="0" borderId="4" xfId="1" applyNumberFormat="1" applyFont="1" applyBorder="1"/>
    <xf numFmtId="0" fontId="1" fillId="0" borderId="4" xfId="1" applyBorder="1" applyAlignment="1">
      <alignment horizontal="left" wrapText="1"/>
    </xf>
    <xf numFmtId="0" fontId="30" fillId="0" borderId="4" xfId="1" applyFont="1" applyBorder="1"/>
    <xf numFmtId="0" fontId="30" fillId="0" borderId="4" xfId="1" applyFont="1" applyBorder="1" applyAlignment="1">
      <alignment wrapText="1"/>
    </xf>
    <xf numFmtId="165" fontId="30" fillId="0" borderId="4" xfId="4" applyFont="1" applyFill="1" applyBorder="1" applyAlignment="1"/>
    <xf numFmtId="0" fontId="29" fillId="0" borderId="4" xfId="1" applyFont="1" applyBorder="1" applyAlignment="1">
      <alignment wrapText="1"/>
    </xf>
    <xf numFmtId="14" fontId="30" fillId="0" borderId="4" xfId="1" applyNumberFormat="1" applyFont="1" applyBorder="1" applyAlignment="1">
      <alignment horizontal="center" wrapText="1"/>
    </xf>
    <xf numFmtId="165" fontId="28" fillId="0" borderId="4" xfId="4" applyFont="1" applyFill="1" applyBorder="1" applyAlignment="1"/>
    <xf numFmtId="0" fontId="29" fillId="0" borderId="4" xfId="1" applyFont="1" applyBorder="1" applyAlignment="1">
      <alignment horizontal="left"/>
    </xf>
    <xf numFmtId="49" fontId="30" fillId="0" borderId="4" xfId="1" applyNumberFormat="1" applyFont="1" applyBorder="1"/>
    <xf numFmtId="165" fontId="31" fillId="0" borderId="4" xfId="4" applyFont="1" applyFill="1" applyBorder="1" applyAlignment="1"/>
    <xf numFmtId="0" fontId="21" fillId="0" borderId="4" xfId="1" applyFont="1" applyBorder="1" applyAlignment="1">
      <alignment horizontal="left"/>
    </xf>
    <xf numFmtId="0" fontId="22" fillId="0" borderId="4" xfId="1" applyFont="1" applyBorder="1" applyAlignment="1">
      <alignment horizontal="left" wrapText="1"/>
    </xf>
    <xf numFmtId="0" fontId="32" fillId="0" borderId="4" xfId="1" applyFont="1" applyBorder="1" applyAlignment="1">
      <alignment wrapText="1"/>
    </xf>
    <xf numFmtId="0" fontId="33" fillId="0" borderId="4" xfId="1" applyFont="1" applyBorder="1" applyAlignment="1">
      <alignment horizontal="left"/>
    </xf>
    <xf numFmtId="0" fontId="28" fillId="0" borderId="4" xfId="1" applyFont="1" applyBorder="1" applyAlignment="1">
      <alignment wrapText="1"/>
    </xf>
    <xf numFmtId="0" fontId="26" fillId="0" borderId="4" xfId="1" applyFont="1" applyBorder="1" applyAlignment="1">
      <alignment horizontal="left" wrapText="1"/>
    </xf>
    <xf numFmtId="0" fontId="26" fillId="0" borderId="4" xfId="1" applyFont="1" applyBorder="1" applyAlignment="1">
      <alignment horizontal="left"/>
    </xf>
    <xf numFmtId="0" fontId="32" fillId="0" borderId="4" xfId="1" applyFont="1" applyBorder="1"/>
    <xf numFmtId="165" fontId="22" fillId="0" borderId="6" xfId="1" applyNumberFormat="1" applyFont="1" applyBorder="1"/>
    <xf numFmtId="0" fontId="27" fillId="0" borderId="7" xfId="1" applyFont="1" applyBorder="1" applyAlignment="1">
      <alignment wrapText="1"/>
    </xf>
    <xf numFmtId="0" fontId="22" fillId="0" borderId="4" xfId="1" applyFont="1" applyBorder="1" applyAlignment="1">
      <alignment horizontal="left"/>
    </xf>
    <xf numFmtId="14" fontId="23" fillId="0" borderId="4" xfId="1" applyNumberFormat="1" applyFont="1" applyBorder="1" applyAlignment="1">
      <alignment wrapText="1"/>
    </xf>
    <xf numFmtId="14" fontId="23" fillId="0" borderId="4" xfId="1" applyNumberFormat="1" applyFont="1" applyBorder="1" applyAlignment="1">
      <alignment horizontal="center" wrapText="1"/>
    </xf>
    <xf numFmtId="0" fontId="25" fillId="0" borderId="4" xfId="1" applyFont="1" applyBorder="1" applyAlignment="1">
      <alignment wrapText="1"/>
    </xf>
    <xf numFmtId="164" fontId="28" fillId="0" borderId="4" xfId="5" applyFont="1" applyFill="1" applyBorder="1" applyAlignment="1"/>
    <xf numFmtId="49" fontId="28" fillId="0" borderId="4" xfId="1" applyNumberFormat="1" applyFont="1" applyBorder="1" applyAlignment="1">
      <alignment wrapText="1"/>
    </xf>
    <xf numFmtId="0" fontId="33" fillId="0" borderId="4" xfId="1" applyFont="1" applyBorder="1"/>
    <xf numFmtId="165" fontId="33" fillId="0" borderId="4" xfId="4" applyFont="1" applyFill="1" applyBorder="1" applyAlignment="1"/>
    <xf numFmtId="164" fontId="33" fillId="0" borderId="4" xfId="5" applyFont="1" applyFill="1" applyBorder="1" applyAlignment="1"/>
    <xf numFmtId="0" fontId="27" fillId="0" borderId="4" xfId="1" applyFont="1" applyBorder="1" applyAlignment="1">
      <alignment wrapText="1"/>
    </xf>
    <xf numFmtId="0" fontId="23" fillId="0" borderId="4" xfId="1" applyFont="1" applyBorder="1"/>
    <xf numFmtId="164" fontId="23" fillId="0" borderId="4" xfId="5" applyFont="1" applyFill="1" applyBorder="1" applyAlignment="1"/>
    <xf numFmtId="0" fontId="25" fillId="0" borderId="5" xfId="1" applyFont="1" applyBorder="1" applyAlignment="1">
      <alignment vertical="center" wrapText="1"/>
    </xf>
    <xf numFmtId="0" fontId="25" fillId="0" borderId="5" xfId="1" applyFont="1" applyBorder="1" applyAlignment="1">
      <alignment vertical="center"/>
    </xf>
    <xf numFmtId="0" fontId="16" fillId="0" borderId="5" xfId="1" applyFont="1" applyBorder="1" applyAlignment="1">
      <alignment vertical="center" wrapText="1"/>
    </xf>
    <xf numFmtId="0" fontId="25" fillId="0" borderId="5" xfId="1" applyFont="1" applyBorder="1" applyAlignment="1">
      <alignment wrapText="1"/>
    </xf>
    <xf numFmtId="0" fontId="8" fillId="0" borderId="5" xfId="1" applyFont="1" applyBorder="1" applyAlignment="1">
      <alignment vertical="center" wrapText="1"/>
    </xf>
    <xf numFmtId="0" fontId="8" fillId="0" borderId="5" xfId="1" applyFont="1" applyBorder="1" applyAlignment="1">
      <alignment vertical="center"/>
    </xf>
    <xf numFmtId="0" fontId="25" fillId="0" borderId="5" xfId="1" applyFont="1" applyBorder="1" applyAlignment="1">
      <alignment horizontal="center" vertical="center" wrapText="1"/>
    </xf>
    <xf numFmtId="4" fontId="25" fillId="0" borderId="5" xfId="1" applyNumberFormat="1" applyFont="1" applyBorder="1" applyAlignment="1">
      <alignment vertical="center"/>
    </xf>
    <xf numFmtId="0" fontId="34" fillId="0" borderId="5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19" fillId="0" borderId="0" xfId="1" applyFont="1" applyAlignment="1">
      <alignment vertical="center" wrapText="1"/>
    </xf>
    <xf numFmtId="0" fontId="35" fillId="0" borderId="0" xfId="1" applyFont="1" applyAlignment="1">
      <alignment vertical="center"/>
    </xf>
    <xf numFmtId="0" fontId="36" fillId="0" borderId="0" xfId="1" applyFont="1"/>
    <xf numFmtId="14" fontId="37" fillId="0" borderId="0" xfId="1" applyNumberFormat="1" applyFont="1" applyAlignment="1">
      <alignment vertical="center"/>
    </xf>
    <xf numFmtId="0" fontId="37" fillId="0" borderId="0" xfId="1" applyFont="1" applyAlignment="1">
      <alignment vertical="center" wrapText="1"/>
    </xf>
    <xf numFmtId="0" fontId="36" fillId="0" borderId="0" xfId="1" applyFont="1" applyAlignment="1">
      <alignment horizontal="center" vertical="center" wrapText="1"/>
    </xf>
    <xf numFmtId="4" fontId="34" fillId="0" borderId="0" xfId="1" applyNumberFormat="1" applyFont="1" applyAlignment="1">
      <alignment vertical="center"/>
    </xf>
    <xf numFmtId="0" fontId="36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36" fillId="0" borderId="0" xfId="1" applyFont="1" applyProtection="1">
      <protection locked="0"/>
    </xf>
    <xf numFmtId="0" fontId="27" fillId="0" borderId="0" xfId="1" applyFont="1" applyAlignment="1" applyProtection="1">
      <alignment vertic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4" fontId="34" fillId="0" borderId="0" xfId="1" applyNumberFormat="1" applyFont="1" applyAlignment="1" applyProtection="1">
      <alignment vertical="center"/>
      <protection locked="0"/>
    </xf>
    <xf numFmtId="0" fontId="36" fillId="0" borderId="0" xfId="1" applyFont="1" applyAlignment="1" applyProtection="1">
      <alignment vertical="center" wrapText="1"/>
      <protection locked="0"/>
    </xf>
    <xf numFmtId="0" fontId="25" fillId="0" borderId="0" xfId="1" applyFont="1" applyAlignment="1" applyProtection="1">
      <alignment vertical="center" wrapText="1"/>
      <protection locked="0"/>
    </xf>
    <xf numFmtId="0" fontId="35" fillId="0" borderId="0" xfId="1" applyFont="1" applyAlignment="1" applyProtection="1">
      <alignment vertical="center"/>
      <protection locked="0"/>
    </xf>
    <xf numFmtId="0" fontId="38" fillId="0" borderId="0" xfId="1" applyFont="1"/>
    <xf numFmtId="0" fontId="20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Protection="1">
      <protection locked="0"/>
    </xf>
    <xf numFmtId="0" fontId="20" fillId="0" borderId="0" xfId="1" applyFont="1" applyAlignment="1" applyProtection="1">
      <alignment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4" fontId="39" fillId="0" borderId="0" xfId="1" applyNumberFormat="1" applyFont="1" applyAlignment="1" applyProtection="1">
      <alignment vertical="center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39" fillId="0" borderId="0" xfId="1" applyFont="1" applyAlignment="1" applyProtection="1">
      <alignment vertical="center" wrapText="1"/>
      <protection locked="0"/>
    </xf>
    <xf numFmtId="0" fontId="19" fillId="0" borderId="0" xfId="1" applyFont="1" applyAlignment="1" applyProtection="1">
      <alignment vertical="center"/>
      <protection locked="0"/>
    </xf>
    <xf numFmtId="0" fontId="35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36" fillId="0" borderId="0" xfId="1" applyFont="1" applyAlignment="1" applyProtection="1">
      <alignment vertical="center"/>
      <protection locked="0"/>
    </xf>
    <xf numFmtId="0" fontId="27" fillId="0" borderId="0" xfId="1" applyFont="1" applyAlignment="1" applyProtection="1">
      <alignment horizontal="center" vertical="center" wrapText="1"/>
      <protection locked="0"/>
    </xf>
    <xf numFmtId="0" fontId="36" fillId="0" borderId="0" xfId="1" applyFont="1" applyAlignment="1" applyProtection="1">
      <alignment horizontal="center" vertical="center" wrapText="1"/>
      <protection locked="0"/>
    </xf>
    <xf numFmtId="4" fontId="34" fillId="0" borderId="0" xfId="1" applyNumberFormat="1" applyFont="1" applyAlignment="1" applyProtection="1">
      <alignment horizontal="right" vertical="center"/>
      <protection locked="0"/>
    </xf>
    <xf numFmtId="0" fontId="25" fillId="0" borderId="0" xfId="1" applyFont="1" applyAlignment="1" applyProtection="1">
      <alignment vertical="center"/>
      <protection locked="0"/>
    </xf>
    <xf numFmtId="0" fontId="27" fillId="0" borderId="0" xfId="1" applyFont="1"/>
    <xf numFmtId="0" fontId="35" fillId="0" borderId="0" xfId="1" applyFont="1"/>
    <xf numFmtId="0" fontId="27" fillId="0" borderId="0" xfId="1" applyFont="1" applyAlignment="1">
      <alignment horizontal="center" wrapText="1"/>
    </xf>
    <xf numFmtId="0" fontId="36" fillId="0" borderId="0" xfId="1" applyFont="1" applyAlignment="1">
      <alignment horizontal="center" wrapText="1"/>
    </xf>
    <xf numFmtId="4" fontId="34" fillId="0" borderId="0" xfId="1" applyNumberFormat="1" applyFont="1" applyAlignment="1">
      <alignment horizontal="right"/>
    </xf>
    <xf numFmtId="0" fontId="36" fillId="0" borderId="0" xfId="1" applyFont="1" applyAlignment="1">
      <alignment wrapText="1"/>
    </xf>
    <xf numFmtId="0" fontId="25" fillId="0" borderId="0" xfId="1" applyFont="1" applyAlignment="1">
      <alignment wrapText="1"/>
    </xf>
  </cellXfs>
  <cellStyles count="6">
    <cellStyle name="Currency 2 2" xfId="5"/>
    <cellStyle name="Millares 2 3" xfId="2"/>
    <cellStyle name="Millares 7" xfId="4"/>
    <cellStyle name="Moneda 2 3" xfId="3"/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201839</xdr:colOff>
      <xdr:row>0</xdr:row>
      <xdr:rowOff>25400</xdr:rowOff>
    </xdr:from>
    <xdr:to>
      <xdr:col>2</xdr:col>
      <xdr:colOff>1235982</xdr:colOff>
      <xdr:row>2</xdr:row>
      <xdr:rowOff>102054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B193035-2814-4900-A951-28C28E5B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5839" y="25400"/>
          <a:ext cx="557893" cy="400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9525</xdr:rowOff>
        </xdr:from>
        <xdr:to>
          <xdr:col>6</xdr:col>
          <xdr:colOff>85725</xdr:colOff>
          <xdr:row>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31F2AB52-7969-4165-B4F0-E55F58EC7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1"/>
  <sheetViews>
    <sheetView tabSelected="1" topLeftCell="A94" workbookViewId="0">
      <selection activeCell="D107" sqref="D107"/>
    </sheetView>
  </sheetViews>
  <sheetFormatPr baseColWidth="10" defaultRowHeight="15.75" x14ac:dyDescent="0.25"/>
  <cols>
    <col min="1" max="1" width="12.28515625" style="3" customWidth="1"/>
    <col min="2" max="2" width="22.28515625" style="1" customWidth="1"/>
    <col min="3" max="3" width="29.42578125" style="1" customWidth="1"/>
    <col min="4" max="4" width="17" style="1" customWidth="1"/>
    <col min="5" max="5" width="8.140625" style="1" customWidth="1"/>
    <col min="6" max="6" width="10.7109375" style="1" customWidth="1"/>
    <col min="7" max="7" width="11.42578125" style="1"/>
    <col min="8" max="8" width="5.140625" style="1" customWidth="1"/>
    <col min="9" max="9" width="4.28515625" style="1" customWidth="1"/>
    <col min="10" max="10" width="13.5703125" style="1" customWidth="1"/>
    <col min="11" max="11" width="9.85546875" style="1" customWidth="1"/>
    <col min="12" max="12" width="22.5703125" style="2" customWidth="1"/>
    <col min="13" max="13" width="16.7109375" style="1" customWidth="1"/>
    <col min="14" max="14" width="10.140625" style="1" customWidth="1"/>
    <col min="15" max="16384" width="11.42578125" style="1"/>
  </cols>
  <sheetData>
    <row r="1" spans="1:14" x14ac:dyDescent="0.25">
      <c r="A1" s="171" t="s">
        <v>123</v>
      </c>
      <c r="B1" s="176"/>
      <c r="C1" s="175"/>
      <c r="D1" s="174"/>
      <c r="E1" s="170"/>
      <c r="F1" s="173"/>
      <c r="G1" s="172"/>
      <c r="H1" s="170"/>
      <c r="I1" s="170"/>
      <c r="J1" s="139"/>
      <c r="K1" s="171"/>
      <c r="L1" s="58"/>
      <c r="M1" s="170"/>
      <c r="N1" s="170"/>
    </row>
    <row r="2" spans="1:14" x14ac:dyDescent="0.25">
      <c r="A2" s="152"/>
      <c r="B2" s="169"/>
      <c r="C2" s="165"/>
      <c r="D2" s="168"/>
      <c r="E2" s="147"/>
      <c r="F2" s="167"/>
      <c r="G2" s="166"/>
      <c r="H2" s="147"/>
      <c r="I2" s="147"/>
      <c r="J2" s="165"/>
      <c r="K2" s="152"/>
      <c r="L2" s="164"/>
      <c r="M2" s="147"/>
      <c r="N2" s="147"/>
    </row>
    <row r="3" spans="1:14" ht="22.5" x14ac:dyDescent="0.25">
      <c r="A3" s="69" t="s">
        <v>125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22.5" x14ac:dyDescent="0.25">
      <c r="A4" s="163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62"/>
      <c r="M4" s="158"/>
      <c r="N4" s="158"/>
    </row>
    <row r="6" spans="1:14" s="153" customFormat="1" ht="23.25" x14ac:dyDescent="0.35">
      <c r="A6" s="157" t="s">
        <v>124</v>
      </c>
      <c r="B6" s="161"/>
      <c r="C6" s="160"/>
      <c r="D6" s="159"/>
      <c r="E6" s="157"/>
      <c r="F6" s="158"/>
      <c r="G6" s="157"/>
      <c r="H6" s="157"/>
      <c r="I6" s="157"/>
      <c r="J6" s="156"/>
      <c r="K6" s="154"/>
      <c r="L6" s="155"/>
      <c r="M6" s="154"/>
      <c r="N6" s="154"/>
    </row>
    <row r="7" spans="1:14" x14ac:dyDescent="0.25">
      <c r="A7" s="152"/>
      <c r="B7" s="151"/>
      <c r="C7" s="150"/>
      <c r="D7" s="149"/>
      <c r="E7" s="147"/>
      <c r="F7" s="148"/>
      <c r="G7" s="147"/>
      <c r="H7" s="147"/>
      <c r="I7" s="147"/>
      <c r="J7" s="146"/>
      <c r="K7" s="138"/>
      <c r="L7" s="137"/>
      <c r="M7" s="136"/>
      <c r="N7" s="136"/>
    </row>
    <row r="8" spans="1:14" ht="18.75" x14ac:dyDescent="0.25">
      <c r="A8" s="138"/>
      <c r="B8" s="145" t="s">
        <v>123</v>
      </c>
      <c r="C8" s="144"/>
      <c r="D8" s="143"/>
      <c r="E8" s="136"/>
      <c r="F8" s="142"/>
      <c r="G8" s="141"/>
      <c r="H8" s="140"/>
      <c r="I8" s="140"/>
      <c r="J8" s="139"/>
      <c r="K8" s="138"/>
      <c r="L8" s="137"/>
      <c r="M8" s="136"/>
      <c r="N8" s="136"/>
    </row>
    <row r="9" spans="1:14" ht="39" x14ac:dyDescent="0.25">
      <c r="A9" s="135" t="s">
        <v>122</v>
      </c>
      <c r="B9" s="127" t="s">
        <v>121</v>
      </c>
      <c r="C9" s="127" t="s">
        <v>120</v>
      </c>
      <c r="D9" s="134" t="s">
        <v>119</v>
      </c>
      <c r="E9" s="127" t="s">
        <v>118</v>
      </c>
      <c r="F9" s="133" t="s">
        <v>117</v>
      </c>
      <c r="G9" s="127" t="s">
        <v>116</v>
      </c>
      <c r="H9" s="132" t="s">
        <v>115</v>
      </c>
      <c r="I9" s="131" t="s">
        <v>114</v>
      </c>
      <c r="J9" s="130" t="s">
        <v>113</v>
      </c>
      <c r="K9" s="127" t="s">
        <v>112</v>
      </c>
      <c r="L9" s="129" t="s">
        <v>111</v>
      </c>
      <c r="M9" s="128" t="s">
        <v>110</v>
      </c>
      <c r="N9" s="127" t="s">
        <v>109</v>
      </c>
    </row>
    <row r="10" spans="1:14" ht="26.25" x14ac:dyDescent="0.25">
      <c r="A10" s="94" t="s">
        <v>108</v>
      </c>
      <c r="B10" s="109" t="s">
        <v>99</v>
      </c>
      <c r="C10" s="109" t="s">
        <v>98</v>
      </c>
      <c r="D10" s="101">
        <v>94985.1</v>
      </c>
      <c r="E10" s="89" t="s">
        <v>17</v>
      </c>
      <c r="F10" s="88">
        <v>43822</v>
      </c>
      <c r="G10" s="87">
        <v>43822</v>
      </c>
      <c r="H10" s="89"/>
      <c r="I10" s="119"/>
      <c r="J10" s="101">
        <f>D10-H10</f>
        <v>94985.1</v>
      </c>
      <c r="K10" s="89" t="s">
        <v>97</v>
      </c>
      <c r="L10" s="118" t="s">
        <v>96</v>
      </c>
      <c r="M10" s="101">
        <v>94985.1</v>
      </c>
      <c r="N10" s="81" t="s">
        <v>12</v>
      </c>
    </row>
    <row r="11" spans="1:14" ht="26.25" x14ac:dyDescent="0.25">
      <c r="A11" s="94" t="s">
        <v>107</v>
      </c>
      <c r="B11" s="109" t="s">
        <v>99</v>
      </c>
      <c r="C11" s="109" t="s">
        <v>98</v>
      </c>
      <c r="D11" s="101">
        <v>250974.9</v>
      </c>
      <c r="E11" s="89" t="s">
        <v>17</v>
      </c>
      <c r="F11" s="88">
        <v>43822</v>
      </c>
      <c r="G11" s="87">
        <v>43822</v>
      </c>
      <c r="H11" s="89"/>
      <c r="I11" s="119"/>
      <c r="J11" s="101">
        <f>D11-H11</f>
        <v>250974.9</v>
      </c>
      <c r="K11" s="89" t="s">
        <v>97</v>
      </c>
      <c r="L11" s="118" t="s">
        <v>96</v>
      </c>
      <c r="M11" s="101">
        <v>250974.9</v>
      </c>
      <c r="N11" s="81" t="s">
        <v>12</v>
      </c>
    </row>
    <row r="12" spans="1:14" ht="26.25" x14ac:dyDescent="0.25">
      <c r="A12" s="94" t="s">
        <v>106</v>
      </c>
      <c r="B12" s="109" t="s">
        <v>99</v>
      </c>
      <c r="C12" s="109" t="s">
        <v>98</v>
      </c>
      <c r="D12" s="101">
        <v>125047.8</v>
      </c>
      <c r="E12" s="89" t="s">
        <v>17</v>
      </c>
      <c r="F12" s="88">
        <v>43825</v>
      </c>
      <c r="G12" s="87">
        <v>43825</v>
      </c>
      <c r="H12" s="89"/>
      <c r="I12" s="119"/>
      <c r="J12" s="101">
        <f>D12-H12</f>
        <v>125047.8</v>
      </c>
      <c r="K12" s="89" t="s">
        <v>97</v>
      </c>
      <c r="L12" s="118" t="s">
        <v>96</v>
      </c>
      <c r="M12" s="101">
        <v>125047.8</v>
      </c>
      <c r="N12" s="81" t="s">
        <v>12</v>
      </c>
    </row>
    <row r="13" spans="1:14" ht="26.25" x14ac:dyDescent="0.25">
      <c r="A13" s="94" t="s">
        <v>105</v>
      </c>
      <c r="B13" s="109" t="s">
        <v>99</v>
      </c>
      <c r="C13" s="109" t="s">
        <v>98</v>
      </c>
      <c r="D13" s="101">
        <v>15598.98</v>
      </c>
      <c r="E13" s="89" t="s">
        <v>17</v>
      </c>
      <c r="F13" s="88">
        <v>43826</v>
      </c>
      <c r="G13" s="87">
        <v>43826</v>
      </c>
      <c r="H13" s="89"/>
      <c r="I13" s="119"/>
      <c r="J13" s="101">
        <f>D13-H13</f>
        <v>15598.98</v>
      </c>
      <c r="K13" s="89" t="s">
        <v>97</v>
      </c>
      <c r="L13" s="118" t="s">
        <v>96</v>
      </c>
      <c r="M13" s="101">
        <v>15598.98</v>
      </c>
      <c r="N13" s="81" t="s">
        <v>12</v>
      </c>
    </row>
    <row r="14" spans="1:14" ht="26.25" x14ac:dyDescent="0.25">
      <c r="A14" s="94" t="s">
        <v>104</v>
      </c>
      <c r="B14" s="109" t="s">
        <v>99</v>
      </c>
      <c r="C14" s="109" t="s">
        <v>98</v>
      </c>
      <c r="D14" s="101">
        <v>227642.18</v>
      </c>
      <c r="E14" s="89" t="s">
        <v>17</v>
      </c>
      <c r="F14" s="88">
        <v>43850</v>
      </c>
      <c r="G14" s="87">
        <v>43850</v>
      </c>
      <c r="H14" s="89"/>
      <c r="I14" s="119"/>
      <c r="J14" s="101">
        <f>D14-H14</f>
        <v>227642.18</v>
      </c>
      <c r="K14" s="89" t="s">
        <v>97</v>
      </c>
      <c r="L14" s="118" t="s">
        <v>96</v>
      </c>
      <c r="M14" s="101">
        <v>227642.18</v>
      </c>
      <c r="N14" s="81" t="s">
        <v>12</v>
      </c>
    </row>
    <row r="15" spans="1:14" ht="26.25" x14ac:dyDescent="0.25">
      <c r="A15" s="94" t="s">
        <v>103</v>
      </c>
      <c r="B15" s="109" t="s">
        <v>99</v>
      </c>
      <c r="C15" s="109" t="s">
        <v>98</v>
      </c>
      <c r="D15" s="101">
        <v>81717.3</v>
      </c>
      <c r="E15" s="89" t="s">
        <v>17</v>
      </c>
      <c r="F15" s="88">
        <v>43850</v>
      </c>
      <c r="G15" s="87">
        <v>43850</v>
      </c>
      <c r="H15" s="89"/>
      <c r="I15" s="119"/>
      <c r="J15" s="101">
        <f>D15-H15</f>
        <v>81717.3</v>
      </c>
      <c r="K15" s="89" t="s">
        <v>97</v>
      </c>
      <c r="L15" s="118" t="s">
        <v>96</v>
      </c>
      <c r="M15" s="101">
        <v>81717.3</v>
      </c>
      <c r="N15" s="81" t="s">
        <v>12</v>
      </c>
    </row>
    <row r="16" spans="1:14" ht="26.25" x14ac:dyDescent="0.25">
      <c r="A16" s="94" t="s">
        <v>102</v>
      </c>
      <c r="B16" s="109" t="s">
        <v>99</v>
      </c>
      <c r="C16" s="109" t="s">
        <v>98</v>
      </c>
      <c r="D16" s="101">
        <v>332692.2</v>
      </c>
      <c r="E16" s="89" t="s">
        <v>17</v>
      </c>
      <c r="F16" s="88">
        <v>43881</v>
      </c>
      <c r="G16" s="87">
        <v>43881</v>
      </c>
      <c r="H16" s="89"/>
      <c r="I16" s="119"/>
      <c r="J16" s="101">
        <f>D16-H16</f>
        <v>332692.2</v>
      </c>
      <c r="K16" s="89" t="s">
        <v>97</v>
      </c>
      <c r="L16" s="118" t="s">
        <v>96</v>
      </c>
      <c r="M16" s="101">
        <v>332692.2</v>
      </c>
      <c r="N16" s="81" t="s">
        <v>12</v>
      </c>
    </row>
    <row r="17" spans="1:14" ht="26.25" x14ac:dyDescent="0.25">
      <c r="A17" s="94" t="s">
        <v>101</v>
      </c>
      <c r="B17" s="109" t="s">
        <v>99</v>
      </c>
      <c r="C17" s="109" t="s">
        <v>98</v>
      </c>
      <c r="D17" s="101">
        <v>77994.899999999994</v>
      </c>
      <c r="E17" s="89" t="s">
        <v>17</v>
      </c>
      <c r="F17" s="88">
        <v>43882</v>
      </c>
      <c r="G17" s="87">
        <v>43882</v>
      </c>
      <c r="H17" s="89"/>
      <c r="I17" s="119"/>
      <c r="J17" s="101">
        <f>D17-H17</f>
        <v>77994.899999999994</v>
      </c>
      <c r="K17" s="89" t="s">
        <v>97</v>
      </c>
      <c r="L17" s="118" t="s">
        <v>96</v>
      </c>
      <c r="M17" s="101">
        <v>77994.899999999994</v>
      </c>
      <c r="N17" s="81" t="s">
        <v>12</v>
      </c>
    </row>
    <row r="18" spans="1:14" ht="26.25" x14ac:dyDescent="0.25">
      <c r="A18" s="94" t="s">
        <v>100</v>
      </c>
      <c r="B18" s="109" t="s">
        <v>99</v>
      </c>
      <c r="C18" s="109" t="s">
        <v>98</v>
      </c>
      <c r="D18" s="101">
        <v>786642.44</v>
      </c>
      <c r="E18" s="89" t="s">
        <v>17</v>
      </c>
      <c r="F18" s="88">
        <v>44048</v>
      </c>
      <c r="G18" s="87">
        <v>44048</v>
      </c>
      <c r="H18" s="89"/>
      <c r="I18" s="119"/>
      <c r="J18" s="101">
        <f>D18-H18</f>
        <v>786642.44</v>
      </c>
      <c r="K18" s="89" t="s">
        <v>97</v>
      </c>
      <c r="L18" s="118" t="s">
        <v>96</v>
      </c>
      <c r="M18" s="101">
        <v>786642.44</v>
      </c>
      <c r="N18" s="81" t="s">
        <v>12</v>
      </c>
    </row>
    <row r="19" spans="1:14" x14ac:dyDescent="0.25">
      <c r="A19" s="91"/>
      <c r="B19" s="109"/>
      <c r="C19" s="109" t="s">
        <v>13</v>
      </c>
      <c r="D19" s="82">
        <f>SUM(D10:D18)</f>
        <v>1993295.7999999998</v>
      </c>
      <c r="E19" s="125"/>
      <c r="F19" s="117"/>
      <c r="G19" s="116"/>
      <c r="H19" s="125"/>
      <c r="I19" s="126"/>
      <c r="J19" s="82">
        <f>SUM(J10:J18)</f>
        <v>1993295.7999999998</v>
      </c>
      <c r="K19" s="125"/>
      <c r="L19" s="124"/>
      <c r="M19" s="82">
        <f>SUM(M10:M18)</f>
        <v>1993295.7999999998</v>
      </c>
      <c r="N19" s="81" t="s">
        <v>12</v>
      </c>
    </row>
    <row r="20" spans="1:14" x14ac:dyDescent="0.25">
      <c r="A20" s="91"/>
      <c r="B20" s="109"/>
      <c r="C20" s="109"/>
      <c r="D20" s="82"/>
      <c r="E20" s="125"/>
      <c r="F20" s="117"/>
      <c r="G20" s="116"/>
      <c r="H20" s="125"/>
      <c r="I20" s="126"/>
      <c r="J20" s="82"/>
      <c r="K20" s="125"/>
      <c r="L20" s="124"/>
      <c r="M20" s="82"/>
      <c r="N20" s="81" t="s">
        <v>12</v>
      </c>
    </row>
    <row r="21" spans="1:14" ht="26.25" x14ac:dyDescent="0.25">
      <c r="A21" s="94" t="s">
        <v>95</v>
      </c>
      <c r="B21" s="109" t="s">
        <v>94</v>
      </c>
      <c r="C21" s="109" t="s">
        <v>93</v>
      </c>
      <c r="D21" s="101">
        <v>250000</v>
      </c>
      <c r="E21" s="89" t="s">
        <v>17</v>
      </c>
      <c r="F21" s="88">
        <v>44169</v>
      </c>
      <c r="G21" s="87">
        <v>44169</v>
      </c>
      <c r="H21" s="89"/>
      <c r="I21" s="119"/>
      <c r="J21" s="101">
        <f>D21-H21</f>
        <v>250000</v>
      </c>
      <c r="K21" s="89" t="s">
        <v>44</v>
      </c>
      <c r="L21" s="118" t="s">
        <v>78</v>
      </c>
      <c r="M21" s="101">
        <v>150000</v>
      </c>
      <c r="N21" s="81" t="s">
        <v>12</v>
      </c>
    </row>
    <row r="22" spans="1:14" ht="26.25" x14ac:dyDescent="0.25">
      <c r="A22" s="94" t="s">
        <v>95</v>
      </c>
      <c r="B22" s="109" t="s">
        <v>94</v>
      </c>
      <c r="C22" s="109" t="s">
        <v>93</v>
      </c>
      <c r="D22" s="101">
        <v>0</v>
      </c>
      <c r="E22" s="89" t="s">
        <v>17</v>
      </c>
      <c r="F22" s="88">
        <v>44169</v>
      </c>
      <c r="G22" s="87">
        <v>44169</v>
      </c>
      <c r="H22" s="89"/>
      <c r="I22" s="119"/>
      <c r="J22" s="101">
        <f>D22-H22</f>
        <v>0</v>
      </c>
      <c r="K22" s="89" t="s">
        <v>41</v>
      </c>
      <c r="L22" s="118" t="s">
        <v>74</v>
      </c>
      <c r="M22" s="101">
        <v>100000</v>
      </c>
      <c r="N22" s="81" t="s">
        <v>12</v>
      </c>
    </row>
    <row r="23" spans="1:14" ht="26.25" x14ac:dyDescent="0.25">
      <c r="A23" s="94" t="s">
        <v>92</v>
      </c>
      <c r="B23" s="109" t="s">
        <v>76</v>
      </c>
      <c r="C23" s="109" t="s">
        <v>75</v>
      </c>
      <c r="D23" s="101">
        <v>250000</v>
      </c>
      <c r="E23" s="89" t="s">
        <v>17</v>
      </c>
      <c r="F23" s="88">
        <v>43809</v>
      </c>
      <c r="G23" s="87">
        <v>43809</v>
      </c>
      <c r="H23" s="89"/>
      <c r="I23" s="119"/>
      <c r="J23" s="101">
        <f>D23-H23</f>
        <v>250000</v>
      </c>
      <c r="K23" s="89" t="s">
        <v>44</v>
      </c>
      <c r="L23" s="118" t="s">
        <v>78</v>
      </c>
      <c r="M23" s="101">
        <v>150000</v>
      </c>
      <c r="N23" s="81" t="s">
        <v>12</v>
      </c>
    </row>
    <row r="24" spans="1:14" ht="26.25" x14ac:dyDescent="0.25">
      <c r="A24" s="94" t="s">
        <v>92</v>
      </c>
      <c r="B24" s="109" t="s">
        <v>76</v>
      </c>
      <c r="C24" s="109" t="s">
        <v>75</v>
      </c>
      <c r="D24" s="101">
        <v>0</v>
      </c>
      <c r="E24" s="89" t="s">
        <v>17</v>
      </c>
      <c r="F24" s="88">
        <v>43809</v>
      </c>
      <c r="G24" s="87">
        <v>43809</v>
      </c>
      <c r="H24" s="89"/>
      <c r="I24" s="119"/>
      <c r="J24" s="101">
        <f>D24-H24</f>
        <v>0</v>
      </c>
      <c r="K24" s="89" t="s">
        <v>41</v>
      </c>
      <c r="L24" s="118" t="s">
        <v>74</v>
      </c>
      <c r="M24" s="101">
        <v>100000</v>
      </c>
      <c r="N24" s="81" t="s">
        <v>12</v>
      </c>
    </row>
    <row r="25" spans="1:14" ht="26.25" x14ac:dyDescent="0.25">
      <c r="A25" s="94" t="s">
        <v>91</v>
      </c>
      <c r="B25" s="109" t="s">
        <v>76</v>
      </c>
      <c r="C25" s="109" t="s">
        <v>75</v>
      </c>
      <c r="D25" s="101">
        <v>50000</v>
      </c>
      <c r="E25" s="89" t="s">
        <v>17</v>
      </c>
      <c r="F25" s="88">
        <v>43822</v>
      </c>
      <c r="G25" s="87">
        <v>43822</v>
      </c>
      <c r="H25" s="89"/>
      <c r="I25" s="119"/>
      <c r="J25" s="101">
        <f>D25-H25</f>
        <v>50000</v>
      </c>
      <c r="K25" s="89" t="s">
        <v>44</v>
      </c>
      <c r="L25" s="118" t="s">
        <v>78</v>
      </c>
      <c r="M25" s="101">
        <v>30000</v>
      </c>
      <c r="N25" s="81" t="s">
        <v>12</v>
      </c>
    </row>
    <row r="26" spans="1:14" ht="26.25" x14ac:dyDescent="0.25">
      <c r="A26" s="94" t="s">
        <v>91</v>
      </c>
      <c r="B26" s="109" t="s">
        <v>76</v>
      </c>
      <c r="C26" s="109" t="s">
        <v>75</v>
      </c>
      <c r="D26" s="101">
        <v>0</v>
      </c>
      <c r="E26" s="89" t="s">
        <v>17</v>
      </c>
      <c r="F26" s="88">
        <v>43822</v>
      </c>
      <c r="G26" s="87">
        <v>43822</v>
      </c>
      <c r="H26" s="89"/>
      <c r="I26" s="119"/>
      <c r="J26" s="101">
        <f>D26-H26</f>
        <v>0</v>
      </c>
      <c r="K26" s="89" t="s">
        <v>41</v>
      </c>
      <c r="L26" s="118" t="s">
        <v>74</v>
      </c>
      <c r="M26" s="101">
        <v>20000</v>
      </c>
      <c r="N26" s="81" t="s">
        <v>12</v>
      </c>
    </row>
    <row r="27" spans="1:14" ht="26.25" x14ac:dyDescent="0.25">
      <c r="A27" s="94" t="s">
        <v>90</v>
      </c>
      <c r="B27" s="109" t="s">
        <v>76</v>
      </c>
      <c r="C27" s="109" t="s">
        <v>75</v>
      </c>
      <c r="D27" s="101">
        <v>200000</v>
      </c>
      <c r="E27" s="89" t="s">
        <v>17</v>
      </c>
      <c r="F27" s="88">
        <v>43822</v>
      </c>
      <c r="G27" s="87">
        <v>43822</v>
      </c>
      <c r="H27" s="89"/>
      <c r="I27" s="119"/>
      <c r="J27" s="101">
        <f>D27-H27</f>
        <v>200000</v>
      </c>
      <c r="K27" s="89" t="s">
        <v>44</v>
      </c>
      <c r="L27" s="118" t="s">
        <v>78</v>
      </c>
      <c r="M27" s="101">
        <v>125000</v>
      </c>
      <c r="N27" s="81" t="s">
        <v>12</v>
      </c>
    </row>
    <row r="28" spans="1:14" ht="26.25" x14ac:dyDescent="0.25">
      <c r="A28" s="94" t="s">
        <v>90</v>
      </c>
      <c r="B28" s="109" t="s">
        <v>76</v>
      </c>
      <c r="C28" s="109" t="s">
        <v>75</v>
      </c>
      <c r="D28" s="101">
        <v>0</v>
      </c>
      <c r="E28" s="89" t="s">
        <v>17</v>
      </c>
      <c r="F28" s="88">
        <v>43822</v>
      </c>
      <c r="G28" s="87">
        <v>43822</v>
      </c>
      <c r="H28" s="89"/>
      <c r="I28" s="119"/>
      <c r="J28" s="101">
        <f>D28-H28</f>
        <v>0</v>
      </c>
      <c r="K28" s="89" t="s">
        <v>41</v>
      </c>
      <c r="L28" s="118" t="s">
        <v>74</v>
      </c>
      <c r="M28" s="101">
        <v>75000</v>
      </c>
      <c r="N28" s="81" t="s">
        <v>12</v>
      </c>
    </row>
    <row r="29" spans="1:14" ht="26.25" x14ac:dyDescent="0.25">
      <c r="A29" s="94" t="s">
        <v>89</v>
      </c>
      <c r="B29" s="109" t="s">
        <v>76</v>
      </c>
      <c r="C29" s="109" t="s">
        <v>75</v>
      </c>
      <c r="D29" s="101">
        <v>200000</v>
      </c>
      <c r="E29" s="89" t="s">
        <v>17</v>
      </c>
      <c r="F29" s="88">
        <v>43837</v>
      </c>
      <c r="G29" s="87">
        <v>43837</v>
      </c>
      <c r="H29" s="89"/>
      <c r="I29" s="119"/>
      <c r="J29" s="101">
        <f>D29-H29</f>
        <v>200000</v>
      </c>
      <c r="K29" s="89" t="s">
        <v>41</v>
      </c>
      <c r="L29" s="118" t="s">
        <v>74</v>
      </c>
      <c r="M29" s="101">
        <v>125000</v>
      </c>
      <c r="N29" s="81" t="s">
        <v>12</v>
      </c>
    </row>
    <row r="30" spans="1:14" ht="26.25" x14ac:dyDescent="0.25">
      <c r="A30" s="94" t="s">
        <v>89</v>
      </c>
      <c r="B30" s="109" t="s">
        <v>76</v>
      </c>
      <c r="C30" s="109" t="s">
        <v>75</v>
      </c>
      <c r="D30" s="101">
        <v>0</v>
      </c>
      <c r="E30" s="89" t="s">
        <v>17</v>
      </c>
      <c r="F30" s="88">
        <v>43837</v>
      </c>
      <c r="G30" s="87">
        <v>43837</v>
      </c>
      <c r="H30" s="89"/>
      <c r="I30" s="119"/>
      <c r="J30" s="101">
        <f>D30-H30</f>
        <v>0</v>
      </c>
      <c r="K30" s="89" t="s">
        <v>41</v>
      </c>
      <c r="L30" s="118" t="s">
        <v>74</v>
      </c>
      <c r="M30" s="101">
        <v>75000</v>
      </c>
      <c r="N30" s="81" t="s">
        <v>12</v>
      </c>
    </row>
    <row r="31" spans="1:14" ht="26.25" x14ac:dyDescent="0.25">
      <c r="A31" s="94" t="s">
        <v>88</v>
      </c>
      <c r="B31" s="109" t="s">
        <v>76</v>
      </c>
      <c r="C31" s="109" t="s">
        <v>75</v>
      </c>
      <c r="D31" s="101">
        <v>250000</v>
      </c>
      <c r="E31" s="89" t="s">
        <v>17</v>
      </c>
      <c r="F31" s="88">
        <v>43843</v>
      </c>
      <c r="G31" s="87">
        <v>43843</v>
      </c>
      <c r="H31" s="89"/>
      <c r="I31" s="119"/>
      <c r="J31" s="101">
        <f>D31-H31</f>
        <v>250000</v>
      </c>
      <c r="K31" s="89" t="s">
        <v>44</v>
      </c>
      <c r="L31" s="118" t="s">
        <v>78</v>
      </c>
      <c r="M31" s="101">
        <v>150000</v>
      </c>
      <c r="N31" s="81" t="s">
        <v>12</v>
      </c>
    </row>
    <row r="32" spans="1:14" ht="26.25" x14ac:dyDescent="0.25">
      <c r="A32" s="94" t="s">
        <v>88</v>
      </c>
      <c r="B32" s="109" t="s">
        <v>76</v>
      </c>
      <c r="C32" s="109" t="s">
        <v>75</v>
      </c>
      <c r="D32" s="101">
        <v>0</v>
      </c>
      <c r="E32" s="89" t="s">
        <v>17</v>
      </c>
      <c r="F32" s="88">
        <v>43843</v>
      </c>
      <c r="G32" s="87">
        <v>43843</v>
      </c>
      <c r="H32" s="89"/>
      <c r="I32" s="119"/>
      <c r="J32" s="101">
        <f>D32-H32</f>
        <v>0</v>
      </c>
      <c r="K32" s="89" t="s">
        <v>41</v>
      </c>
      <c r="L32" s="118" t="s">
        <v>74</v>
      </c>
      <c r="M32" s="101">
        <v>100000</v>
      </c>
      <c r="N32" s="81" t="s">
        <v>12</v>
      </c>
    </row>
    <row r="33" spans="1:14" ht="26.25" x14ac:dyDescent="0.25">
      <c r="A33" s="94" t="s">
        <v>87</v>
      </c>
      <c r="B33" s="109" t="s">
        <v>76</v>
      </c>
      <c r="C33" s="109" t="s">
        <v>75</v>
      </c>
      <c r="D33" s="101">
        <v>200000</v>
      </c>
      <c r="E33" s="89" t="s">
        <v>17</v>
      </c>
      <c r="F33" s="88">
        <v>43852</v>
      </c>
      <c r="G33" s="87">
        <v>43852</v>
      </c>
      <c r="H33" s="89"/>
      <c r="I33" s="119"/>
      <c r="J33" s="101">
        <f>D33-H33</f>
        <v>200000</v>
      </c>
      <c r="K33" s="89" t="s">
        <v>44</v>
      </c>
      <c r="L33" s="118" t="s">
        <v>78</v>
      </c>
      <c r="M33" s="101">
        <v>125000</v>
      </c>
      <c r="N33" s="81" t="s">
        <v>12</v>
      </c>
    </row>
    <row r="34" spans="1:14" ht="26.25" x14ac:dyDescent="0.25">
      <c r="A34" s="94" t="s">
        <v>87</v>
      </c>
      <c r="B34" s="109" t="s">
        <v>76</v>
      </c>
      <c r="C34" s="109" t="s">
        <v>75</v>
      </c>
      <c r="D34" s="101">
        <v>0</v>
      </c>
      <c r="E34" s="89" t="s">
        <v>17</v>
      </c>
      <c r="F34" s="88">
        <v>43852</v>
      </c>
      <c r="G34" s="87">
        <v>43852</v>
      </c>
      <c r="H34" s="89"/>
      <c r="I34" s="119"/>
      <c r="J34" s="101">
        <f>D34-H34</f>
        <v>0</v>
      </c>
      <c r="K34" s="89" t="s">
        <v>41</v>
      </c>
      <c r="L34" s="118" t="s">
        <v>74</v>
      </c>
      <c r="M34" s="101">
        <v>75000</v>
      </c>
      <c r="N34" s="81" t="s">
        <v>12</v>
      </c>
    </row>
    <row r="35" spans="1:14" ht="26.25" x14ac:dyDescent="0.25">
      <c r="A35" s="94" t="s">
        <v>86</v>
      </c>
      <c r="B35" s="109" t="s">
        <v>76</v>
      </c>
      <c r="C35" s="109" t="s">
        <v>75</v>
      </c>
      <c r="D35" s="101">
        <v>200000</v>
      </c>
      <c r="E35" s="89" t="s">
        <v>17</v>
      </c>
      <c r="F35" s="88">
        <v>43857</v>
      </c>
      <c r="G35" s="87">
        <v>43857</v>
      </c>
      <c r="H35" s="89"/>
      <c r="I35" s="119"/>
      <c r="J35" s="101">
        <f>D35-H35</f>
        <v>200000</v>
      </c>
      <c r="K35" s="89" t="s">
        <v>44</v>
      </c>
      <c r="L35" s="118" t="s">
        <v>78</v>
      </c>
      <c r="M35" s="101">
        <v>125000</v>
      </c>
      <c r="N35" s="81" t="s">
        <v>12</v>
      </c>
    </row>
    <row r="36" spans="1:14" ht="26.25" x14ac:dyDescent="0.25">
      <c r="A36" s="94" t="s">
        <v>86</v>
      </c>
      <c r="B36" s="109" t="s">
        <v>76</v>
      </c>
      <c r="C36" s="109" t="s">
        <v>75</v>
      </c>
      <c r="D36" s="101">
        <v>0</v>
      </c>
      <c r="E36" s="89" t="s">
        <v>17</v>
      </c>
      <c r="F36" s="88">
        <v>43857</v>
      </c>
      <c r="G36" s="87">
        <v>43857</v>
      </c>
      <c r="H36" s="89"/>
      <c r="I36" s="119"/>
      <c r="J36" s="101">
        <f>D36-H36</f>
        <v>0</v>
      </c>
      <c r="K36" s="89" t="s">
        <v>41</v>
      </c>
      <c r="L36" s="118" t="s">
        <v>74</v>
      </c>
      <c r="M36" s="101">
        <v>75000</v>
      </c>
      <c r="N36" s="81" t="s">
        <v>12</v>
      </c>
    </row>
    <row r="37" spans="1:14" ht="26.25" x14ac:dyDescent="0.25">
      <c r="A37" s="94" t="s">
        <v>85</v>
      </c>
      <c r="B37" s="109" t="s">
        <v>76</v>
      </c>
      <c r="C37" s="109" t="s">
        <v>75</v>
      </c>
      <c r="D37" s="101">
        <v>200000</v>
      </c>
      <c r="E37" s="89" t="s">
        <v>17</v>
      </c>
      <c r="F37" s="88">
        <v>43864</v>
      </c>
      <c r="G37" s="87">
        <v>43864</v>
      </c>
      <c r="H37" s="89"/>
      <c r="I37" s="119"/>
      <c r="J37" s="101">
        <f>D37-H37</f>
        <v>200000</v>
      </c>
      <c r="K37" s="89" t="s">
        <v>41</v>
      </c>
      <c r="L37" s="118" t="s">
        <v>78</v>
      </c>
      <c r="M37" s="101">
        <v>135000</v>
      </c>
      <c r="N37" s="81" t="s">
        <v>12</v>
      </c>
    </row>
    <row r="38" spans="1:14" ht="26.25" x14ac:dyDescent="0.25">
      <c r="A38" s="94" t="s">
        <v>85</v>
      </c>
      <c r="B38" s="109" t="s">
        <v>76</v>
      </c>
      <c r="C38" s="109" t="s">
        <v>75</v>
      </c>
      <c r="D38" s="101">
        <v>0</v>
      </c>
      <c r="E38" s="89" t="s">
        <v>17</v>
      </c>
      <c r="F38" s="88">
        <v>43864</v>
      </c>
      <c r="G38" s="87">
        <v>43864</v>
      </c>
      <c r="H38" s="89"/>
      <c r="I38" s="119"/>
      <c r="J38" s="101">
        <f>D38-H38</f>
        <v>0</v>
      </c>
      <c r="K38" s="89" t="s">
        <v>41</v>
      </c>
      <c r="L38" s="118" t="s">
        <v>74</v>
      </c>
      <c r="M38" s="101">
        <v>65000</v>
      </c>
      <c r="N38" s="81" t="s">
        <v>12</v>
      </c>
    </row>
    <row r="39" spans="1:14" ht="26.25" x14ac:dyDescent="0.25">
      <c r="A39" s="94" t="s">
        <v>84</v>
      </c>
      <c r="B39" s="109" t="s">
        <v>76</v>
      </c>
      <c r="C39" s="109" t="s">
        <v>75</v>
      </c>
      <c r="D39" s="101">
        <v>200000</v>
      </c>
      <c r="E39" s="89" t="s">
        <v>17</v>
      </c>
      <c r="F39" s="88">
        <v>43871</v>
      </c>
      <c r="G39" s="87">
        <v>43871</v>
      </c>
      <c r="H39" s="89"/>
      <c r="I39" s="119"/>
      <c r="J39" s="101">
        <f>D39-H39</f>
        <v>200000</v>
      </c>
      <c r="K39" s="89" t="s">
        <v>41</v>
      </c>
      <c r="L39" s="107" t="s">
        <v>78</v>
      </c>
      <c r="M39" s="101">
        <v>135000</v>
      </c>
      <c r="N39" s="81" t="s">
        <v>12</v>
      </c>
    </row>
    <row r="40" spans="1:14" ht="26.25" x14ac:dyDescent="0.25">
      <c r="A40" s="94" t="s">
        <v>84</v>
      </c>
      <c r="B40" s="109" t="s">
        <v>76</v>
      </c>
      <c r="C40" s="109" t="s">
        <v>75</v>
      </c>
      <c r="D40" s="101">
        <v>0</v>
      </c>
      <c r="E40" s="89" t="s">
        <v>17</v>
      </c>
      <c r="F40" s="88">
        <v>43871</v>
      </c>
      <c r="G40" s="87">
        <v>43871</v>
      </c>
      <c r="H40" s="89"/>
      <c r="I40" s="119"/>
      <c r="J40" s="101">
        <f>D40-H40</f>
        <v>0</v>
      </c>
      <c r="K40" s="89" t="s">
        <v>41</v>
      </c>
      <c r="L40" s="107" t="s">
        <v>74</v>
      </c>
      <c r="M40" s="101">
        <v>65000</v>
      </c>
      <c r="N40" s="81" t="s">
        <v>12</v>
      </c>
    </row>
    <row r="41" spans="1:14" ht="26.25" x14ac:dyDescent="0.25">
      <c r="A41" s="94" t="s">
        <v>83</v>
      </c>
      <c r="B41" s="120" t="s">
        <v>76</v>
      </c>
      <c r="C41" s="94" t="s">
        <v>75</v>
      </c>
      <c r="D41" s="101">
        <v>200000</v>
      </c>
      <c r="E41" s="89" t="s">
        <v>17</v>
      </c>
      <c r="F41" s="88">
        <v>43878</v>
      </c>
      <c r="G41" s="87">
        <v>43878</v>
      </c>
      <c r="H41" s="121"/>
      <c r="I41" s="123"/>
      <c r="J41" s="122">
        <f>D41-H41</f>
        <v>200000</v>
      </c>
      <c r="K41" s="121" t="s">
        <v>41</v>
      </c>
      <c r="L41" s="107" t="s">
        <v>78</v>
      </c>
      <c r="M41" s="101">
        <v>125000</v>
      </c>
      <c r="N41" s="81" t="s">
        <v>12</v>
      </c>
    </row>
    <row r="42" spans="1:14" ht="26.25" x14ac:dyDescent="0.25">
      <c r="A42" s="94" t="s">
        <v>83</v>
      </c>
      <c r="B42" s="120" t="s">
        <v>76</v>
      </c>
      <c r="C42" s="94" t="s">
        <v>75</v>
      </c>
      <c r="D42" s="101">
        <v>0</v>
      </c>
      <c r="E42" s="89" t="s">
        <v>17</v>
      </c>
      <c r="F42" s="88">
        <v>43878</v>
      </c>
      <c r="G42" s="87">
        <v>43878</v>
      </c>
      <c r="H42" s="121"/>
      <c r="I42" s="123"/>
      <c r="J42" s="122">
        <f>D42-H42</f>
        <v>0</v>
      </c>
      <c r="K42" s="121" t="s">
        <v>41</v>
      </c>
      <c r="L42" s="107" t="s">
        <v>74</v>
      </c>
      <c r="M42" s="101">
        <v>75000</v>
      </c>
      <c r="N42" s="81" t="s">
        <v>12</v>
      </c>
    </row>
    <row r="43" spans="1:14" ht="26.25" x14ac:dyDescent="0.25">
      <c r="A43" s="94" t="s">
        <v>82</v>
      </c>
      <c r="B43" s="120" t="s">
        <v>76</v>
      </c>
      <c r="C43" s="94" t="s">
        <v>75</v>
      </c>
      <c r="D43" s="101">
        <v>200000</v>
      </c>
      <c r="E43" s="89" t="s">
        <v>17</v>
      </c>
      <c r="F43" s="88">
        <v>43882</v>
      </c>
      <c r="G43" s="87">
        <v>43882</v>
      </c>
      <c r="H43" s="121"/>
      <c r="I43" s="123"/>
      <c r="J43" s="122">
        <f>D43-H43</f>
        <v>200000</v>
      </c>
      <c r="K43" s="121" t="s">
        <v>41</v>
      </c>
      <c r="L43" s="107" t="s">
        <v>78</v>
      </c>
      <c r="M43" s="101">
        <v>125000</v>
      </c>
      <c r="N43" s="81" t="s">
        <v>12</v>
      </c>
    </row>
    <row r="44" spans="1:14" ht="26.25" x14ac:dyDescent="0.25">
      <c r="A44" s="94" t="s">
        <v>82</v>
      </c>
      <c r="B44" s="120" t="s">
        <v>76</v>
      </c>
      <c r="C44" s="94" t="s">
        <v>75</v>
      </c>
      <c r="D44" s="101">
        <v>0</v>
      </c>
      <c r="E44" s="89" t="s">
        <v>17</v>
      </c>
      <c r="F44" s="88">
        <v>43882</v>
      </c>
      <c r="G44" s="87">
        <v>43882</v>
      </c>
      <c r="H44" s="121"/>
      <c r="I44" s="123"/>
      <c r="J44" s="122">
        <f>D44-H44</f>
        <v>0</v>
      </c>
      <c r="K44" s="121" t="s">
        <v>41</v>
      </c>
      <c r="L44" s="107" t="s">
        <v>74</v>
      </c>
      <c r="M44" s="101">
        <v>75000</v>
      </c>
      <c r="N44" s="81" t="s">
        <v>12</v>
      </c>
    </row>
    <row r="45" spans="1:14" ht="26.25" x14ac:dyDescent="0.25">
      <c r="A45" s="94" t="s">
        <v>81</v>
      </c>
      <c r="B45" s="120" t="s">
        <v>76</v>
      </c>
      <c r="C45" s="94" t="s">
        <v>75</v>
      </c>
      <c r="D45" s="101">
        <v>200000</v>
      </c>
      <c r="E45" s="89" t="s">
        <v>17</v>
      </c>
      <c r="F45" s="88">
        <v>43889</v>
      </c>
      <c r="G45" s="87">
        <v>43889</v>
      </c>
      <c r="H45" s="121"/>
      <c r="I45" s="123"/>
      <c r="J45" s="122">
        <f>D45-H45</f>
        <v>200000</v>
      </c>
      <c r="K45" s="121" t="s">
        <v>41</v>
      </c>
      <c r="L45" s="107" t="s">
        <v>78</v>
      </c>
      <c r="M45" s="101">
        <v>125000</v>
      </c>
      <c r="N45" s="81" t="s">
        <v>12</v>
      </c>
    </row>
    <row r="46" spans="1:14" ht="26.25" x14ac:dyDescent="0.25">
      <c r="A46" s="94" t="s">
        <v>81</v>
      </c>
      <c r="B46" s="120" t="s">
        <v>76</v>
      </c>
      <c r="C46" s="94" t="s">
        <v>75</v>
      </c>
      <c r="D46" s="101">
        <v>0</v>
      </c>
      <c r="E46" s="89" t="s">
        <v>17</v>
      </c>
      <c r="F46" s="88">
        <v>43889</v>
      </c>
      <c r="G46" s="87">
        <v>43889</v>
      </c>
      <c r="H46" s="121"/>
      <c r="I46" s="123"/>
      <c r="J46" s="122">
        <f>D46-H46</f>
        <v>0</v>
      </c>
      <c r="K46" s="121" t="s">
        <v>41</v>
      </c>
      <c r="L46" s="107" t="s">
        <v>74</v>
      </c>
      <c r="M46" s="101">
        <v>75000</v>
      </c>
      <c r="N46" s="81" t="s">
        <v>12</v>
      </c>
    </row>
    <row r="47" spans="1:14" ht="26.25" x14ac:dyDescent="0.25">
      <c r="A47" s="94" t="s">
        <v>80</v>
      </c>
      <c r="B47" s="120" t="s">
        <v>76</v>
      </c>
      <c r="C47" s="94" t="s">
        <v>75</v>
      </c>
      <c r="D47" s="101">
        <v>200000</v>
      </c>
      <c r="E47" s="89" t="s">
        <v>17</v>
      </c>
      <c r="F47" s="88">
        <v>43895</v>
      </c>
      <c r="G47" s="87">
        <v>43895</v>
      </c>
      <c r="H47" s="121"/>
      <c r="I47" s="123"/>
      <c r="J47" s="122">
        <f>D47-H47</f>
        <v>200000</v>
      </c>
      <c r="K47" s="121" t="s">
        <v>44</v>
      </c>
      <c r="L47" s="107" t="s">
        <v>78</v>
      </c>
      <c r="M47" s="101">
        <v>125000</v>
      </c>
      <c r="N47" s="81" t="s">
        <v>12</v>
      </c>
    </row>
    <row r="48" spans="1:14" ht="26.25" x14ac:dyDescent="0.25">
      <c r="A48" s="94" t="s">
        <v>80</v>
      </c>
      <c r="B48" s="120" t="s">
        <v>76</v>
      </c>
      <c r="C48" s="94" t="s">
        <v>75</v>
      </c>
      <c r="D48" s="101">
        <v>0</v>
      </c>
      <c r="E48" s="89" t="s">
        <v>17</v>
      </c>
      <c r="F48" s="88">
        <v>43895</v>
      </c>
      <c r="G48" s="87">
        <v>43895</v>
      </c>
      <c r="H48" s="121"/>
      <c r="I48" s="123"/>
      <c r="J48" s="122">
        <f>D48-H48</f>
        <v>0</v>
      </c>
      <c r="K48" s="121" t="s">
        <v>41</v>
      </c>
      <c r="L48" s="107" t="s">
        <v>74</v>
      </c>
      <c r="M48" s="101">
        <v>75000</v>
      </c>
      <c r="N48" s="81" t="s">
        <v>12</v>
      </c>
    </row>
    <row r="49" spans="1:14" ht="26.25" x14ac:dyDescent="0.25">
      <c r="A49" s="94" t="s">
        <v>79</v>
      </c>
      <c r="B49" s="120" t="s">
        <v>76</v>
      </c>
      <c r="C49" s="109" t="s">
        <v>75</v>
      </c>
      <c r="D49" s="101">
        <v>200000</v>
      </c>
      <c r="E49" s="89" t="s">
        <v>17</v>
      </c>
      <c r="F49" s="88">
        <v>43902</v>
      </c>
      <c r="G49" s="87">
        <v>43902</v>
      </c>
      <c r="H49" s="89"/>
      <c r="I49" s="119"/>
      <c r="J49" s="101">
        <v>200000</v>
      </c>
      <c r="K49" s="89" t="s">
        <v>44</v>
      </c>
      <c r="L49" s="107" t="s">
        <v>78</v>
      </c>
      <c r="M49" s="101">
        <v>125000</v>
      </c>
      <c r="N49" s="81" t="s">
        <v>12</v>
      </c>
    </row>
    <row r="50" spans="1:14" ht="26.25" x14ac:dyDescent="0.25">
      <c r="A50" s="94" t="s">
        <v>79</v>
      </c>
      <c r="B50" s="120" t="s">
        <v>76</v>
      </c>
      <c r="C50" s="109" t="s">
        <v>75</v>
      </c>
      <c r="D50" s="101">
        <v>0</v>
      </c>
      <c r="E50" s="89" t="s">
        <v>17</v>
      </c>
      <c r="F50" s="88">
        <v>43902</v>
      </c>
      <c r="G50" s="87">
        <v>43902</v>
      </c>
      <c r="H50" s="121"/>
      <c r="I50" s="123"/>
      <c r="J50" s="122">
        <f>D50-H50</f>
        <v>0</v>
      </c>
      <c r="K50" s="121" t="s">
        <v>41</v>
      </c>
      <c r="L50" s="107" t="s">
        <v>74</v>
      </c>
      <c r="M50" s="101">
        <v>75000</v>
      </c>
      <c r="N50" s="81" t="s">
        <v>12</v>
      </c>
    </row>
    <row r="51" spans="1:14" ht="26.25" x14ac:dyDescent="0.25">
      <c r="A51" s="94" t="s">
        <v>77</v>
      </c>
      <c r="B51" s="120" t="s">
        <v>76</v>
      </c>
      <c r="C51" s="109" t="s">
        <v>75</v>
      </c>
      <c r="D51" s="101">
        <v>200000</v>
      </c>
      <c r="E51" s="89" t="s">
        <v>17</v>
      </c>
      <c r="F51" s="88">
        <v>43908</v>
      </c>
      <c r="G51" s="87">
        <v>43908</v>
      </c>
      <c r="H51" s="89"/>
      <c r="I51" s="119"/>
      <c r="J51" s="101">
        <f>D51-H51</f>
        <v>200000</v>
      </c>
      <c r="K51" s="89" t="s">
        <v>44</v>
      </c>
      <c r="L51" s="107" t="s">
        <v>78</v>
      </c>
      <c r="M51" s="101">
        <v>125000</v>
      </c>
      <c r="N51" s="81" t="s">
        <v>12</v>
      </c>
    </row>
    <row r="52" spans="1:14" ht="26.25" x14ac:dyDescent="0.25">
      <c r="A52" s="94" t="s">
        <v>77</v>
      </c>
      <c r="B52" s="120" t="s">
        <v>76</v>
      </c>
      <c r="C52" s="109" t="s">
        <v>75</v>
      </c>
      <c r="D52" s="101">
        <v>0</v>
      </c>
      <c r="E52" s="89" t="s">
        <v>17</v>
      </c>
      <c r="F52" s="88">
        <v>43908</v>
      </c>
      <c r="G52" s="87">
        <v>43908</v>
      </c>
      <c r="H52" s="89"/>
      <c r="I52" s="119"/>
      <c r="J52" s="101">
        <f>D52-H52</f>
        <v>0</v>
      </c>
      <c r="K52" s="89" t="s">
        <v>41</v>
      </c>
      <c r="L52" s="118" t="s">
        <v>74</v>
      </c>
      <c r="M52" s="101">
        <v>75000</v>
      </c>
      <c r="N52" s="81" t="s">
        <v>12</v>
      </c>
    </row>
    <row r="53" spans="1:14" ht="15" x14ac:dyDescent="0.25">
      <c r="A53" s="94"/>
      <c r="B53" s="120"/>
      <c r="C53" s="109" t="s">
        <v>13</v>
      </c>
      <c r="D53" s="82">
        <f>SUM(D21:D52)</f>
        <v>3200000</v>
      </c>
      <c r="E53" s="89"/>
      <c r="F53" s="88"/>
      <c r="G53" s="87"/>
      <c r="H53" s="89"/>
      <c r="I53" s="119"/>
      <c r="J53" s="82">
        <f>SUM(J21:J52)</f>
        <v>3200000</v>
      </c>
      <c r="K53" s="89"/>
      <c r="L53" s="118"/>
      <c r="M53" s="82">
        <f>SUM(M21:M52)</f>
        <v>3200000</v>
      </c>
      <c r="N53" s="81" t="s">
        <v>12</v>
      </c>
    </row>
    <row r="54" spans="1:14" ht="15" x14ac:dyDescent="0.25">
      <c r="A54" s="94"/>
      <c r="B54" s="120"/>
      <c r="C54" s="109"/>
      <c r="D54" s="101"/>
      <c r="E54" s="89"/>
      <c r="F54" s="88"/>
      <c r="G54" s="87"/>
      <c r="H54" s="89"/>
      <c r="I54" s="119"/>
      <c r="J54" s="101"/>
      <c r="K54" s="89"/>
      <c r="L54" s="118"/>
      <c r="M54" s="101"/>
      <c r="N54" s="81" t="s">
        <v>12</v>
      </c>
    </row>
    <row r="55" spans="1:14" ht="15" x14ac:dyDescent="0.25">
      <c r="A55" s="94"/>
      <c r="B55" s="84"/>
      <c r="C55" s="84"/>
      <c r="D55" s="82"/>
      <c r="E55" s="89"/>
      <c r="F55" s="117"/>
      <c r="G55" s="116"/>
      <c r="H55" s="86"/>
      <c r="I55" s="86"/>
      <c r="J55" s="82"/>
      <c r="K55" s="115"/>
      <c r="L55" s="114"/>
      <c r="M55" s="113"/>
      <c r="N55" s="81" t="s">
        <v>12</v>
      </c>
    </row>
    <row r="56" spans="1:14" ht="15" x14ac:dyDescent="0.25">
      <c r="A56" s="94" t="s">
        <v>73</v>
      </c>
      <c r="B56" s="84" t="s">
        <v>72</v>
      </c>
      <c r="C56" s="84" t="s">
        <v>71</v>
      </c>
      <c r="D56" s="82">
        <v>198340.89</v>
      </c>
      <c r="E56" s="89" t="s">
        <v>17</v>
      </c>
      <c r="F56" s="117" t="s">
        <v>70</v>
      </c>
      <c r="G56" s="117" t="s">
        <v>70</v>
      </c>
      <c r="H56" s="86"/>
      <c r="I56" s="86"/>
      <c r="J56" s="82">
        <v>198340.89</v>
      </c>
      <c r="K56" s="108" t="s">
        <v>69</v>
      </c>
      <c r="L56" s="107" t="s">
        <v>68</v>
      </c>
      <c r="M56" s="82">
        <v>198340.89</v>
      </c>
      <c r="N56" s="81" t="s">
        <v>12</v>
      </c>
    </row>
    <row r="57" spans="1:14" ht="15" x14ac:dyDescent="0.25">
      <c r="A57" s="94"/>
      <c r="B57" s="84"/>
      <c r="C57" s="84" t="s">
        <v>59</v>
      </c>
      <c r="D57" s="82">
        <f>SUM(D56:D56)</f>
        <v>198340.89</v>
      </c>
      <c r="E57" s="89" t="s">
        <v>17</v>
      </c>
      <c r="F57" s="117"/>
      <c r="G57" s="116"/>
      <c r="H57" s="86"/>
      <c r="I57" s="86"/>
      <c r="J57" s="82">
        <f>SUM(J56:J56)</f>
        <v>198340.89</v>
      </c>
      <c r="K57" s="115"/>
      <c r="L57" s="114"/>
      <c r="M57" s="113">
        <f>SUM(M56:M56)</f>
        <v>198340.89</v>
      </c>
      <c r="N57" s="81" t="s">
        <v>12</v>
      </c>
    </row>
    <row r="58" spans="1:14" ht="15" x14ac:dyDescent="0.25">
      <c r="A58" s="94"/>
      <c r="B58" s="109"/>
      <c r="C58" s="109"/>
      <c r="D58" s="82"/>
      <c r="E58" s="89"/>
      <c r="F58" s="88"/>
      <c r="G58" s="88"/>
      <c r="H58" s="112"/>
      <c r="I58" s="112"/>
      <c r="J58" s="82"/>
      <c r="K58" s="105"/>
      <c r="L58" s="110"/>
      <c r="M58" s="82"/>
      <c r="N58" s="81" t="s">
        <v>12</v>
      </c>
    </row>
    <row r="59" spans="1:14" ht="26.25" x14ac:dyDescent="0.25">
      <c r="A59" s="94" t="s">
        <v>67</v>
      </c>
      <c r="B59" s="109" t="s">
        <v>62</v>
      </c>
      <c r="C59" s="109" t="s">
        <v>61</v>
      </c>
      <c r="D59" s="82">
        <v>2134.34</v>
      </c>
      <c r="E59" s="89" t="s">
        <v>17</v>
      </c>
      <c r="F59" s="88" t="s">
        <v>60</v>
      </c>
      <c r="G59" s="88" t="s">
        <v>60</v>
      </c>
      <c r="H59" s="109"/>
      <c r="I59" s="86"/>
      <c r="J59" s="82">
        <v>2134.34</v>
      </c>
      <c r="K59" s="105" t="s">
        <v>66</v>
      </c>
      <c r="L59" s="111" t="s">
        <v>65</v>
      </c>
      <c r="M59" s="82">
        <v>2134.34</v>
      </c>
      <c r="N59" s="81" t="s">
        <v>12</v>
      </c>
    </row>
    <row r="60" spans="1:14" ht="26.25" x14ac:dyDescent="0.25">
      <c r="A60" s="94" t="s">
        <v>64</v>
      </c>
      <c r="B60" s="109" t="s">
        <v>62</v>
      </c>
      <c r="C60" s="109" t="s">
        <v>61</v>
      </c>
      <c r="D60" s="82">
        <v>3535.67</v>
      </c>
      <c r="E60" s="89" t="s">
        <v>17</v>
      </c>
      <c r="F60" s="88" t="s">
        <v>60</v>
      </c>
      <c r="G60" s="88" t="s">
        <v>60</v>
      </c>
      <c r="H60" s="86"/>
      <c r="I60" s="86"/>
      <c r="J60" s="82">
        <v>3535.67</v>
      </c>
      <c r="K60" s="105" t="s">
        <v>15</v>
      </c>
      <c r="L60" s="110" t="s">
        <v>14</v>
      </c>
      <c r="M60" s="82">
        <v>3535.67</v>
      </c>
      <c r="N60" s="81" t="s">
        <v>12</v>
      </c>
    </row>
    <row r="61" spans="1:14" ht="26.25" x14ac:dyDescent="0.25">
      <c r="A61" s="94" t="s">
        <v>63</v>
      </c>
      <c r="B61" s="109" t="s">
        <v>62</v>
      </c>
      <c r="C61" s="109" t="s">
        <v>61</v>
      </c>
      <c r="D61" s="82">
        <v>7648.88</v>
      </c>
      <c r="E61" s="89" t="s">
        <v>17</v>
      </c>
      <c r="F61" s="88" t="s">
        <v>60</v>
      </c>
      <c r="G61" s="88" t="s">
        <v>60</v>
      </c>
      <c r="H61" s="86"/>
      <c r="I61" s="86"/>
      <c r="J61" s="82">
        <v>7648.88</v>
      </c>
      <c r="K61" s="105" t="s">
        <v>15</v>
      </c>
      <c r="L61" s="110" t="s">
        <v>14</v>
      </c>
      <c r="M61" s="82">
        <v>7648.88</v>
      </c>
      <c r="N61" s="81" t="s">
        <v>12</v>
      </c>
    </row>
    <row r="62" spans="1:14" ht="15" hidden="1" x14ac:dyDescent="0.25">
      <c r="A62" s="94"/>
      <c r="B62" s="109"/>
      <c r="C62" s="109"/>
      <c r="D62" s="82"/>
      <c r="E62" s="89"/>
      <c r="F62" s="88"/>
      <c r="G62" s="88"/>
      <c r="H62" s="109"/>
      <c r="I62" s="86"/>
      <c r="J62" s="82"/>
      <c r="K62" s="105"/>
      <c r="L62" s="110"/>
      <c r="M62" s="82"/>
      <c r="N62" s="81" t="s">
        <v>12</v>
      </c>
    </row>
    <row r="63" spans="1:14" ht="15" hidden="1" x14ac:dyDescent="0.25">
      <c r="A63" s="94"/>
      <c r="B63" s="109"/>
      <c r="C63" s="109"/>
      <c r="D63" s="82"/>
      <c r="E63" s="89"/>
      <c r="F63" s="88"/>
      <c r="G63" s="88"/>
      <c r="H63" s="86"/>
      <c r="I63" s="86"/>
      <c r="J63" s="82"/>
      <c r="K63" s="108"/>
      <c r="L63" s="107"/>
      <c r="M63" s="82"/>
      <c r="N63" s="81" t="s">
        <v>12</v>
      </c>
    </row>
    <row r="64" spans="1:14" ht="15" x14ac:dyDescent="0.25">
      <c r="A64" s="94"/>
      <c r="B64" s="84"/>
      <c r="C64" s="106" t="s">
        <v>59</v>
      </c>
      <c r="D64" s="82">
        <f>SUM(D59:D63)</f>
        <v>13318.89</v>
      </c>
      <c r="E64" s="89"/>
      <c r="F64" s="88"/>
      <c r="G64" s="87"/>
      <c r="H64" s="86"/>
      <c r="I64" s="86"/>
      <c r="J64" s="82">
        <f>SUM(J59:J63)</f>
        <v>13318.89</v>
      </c>
      <c r="K64" s="105"/>
      <c r="L64" s="83"/>
      <c r="M64" s="82">
        <f>SUM(M59:M63)</f>
        <v>13318.89</v>
      </c>
      <c r="N64" s="81" t="s">
        <v>12</v>
      </c>
    </row>
    <row r="65" spans="1:14" ht="15" x14ac:dyDescent="0.25">
      <c r="A65" s="94"/>
      <c r="B65" s="84"/>
      <c r="C65" s="84"/>
      <c r="D65" s="82"/>
      <c r="E65" s="89"/>
      <c r="F65" s="88"/>
      <c r="G65" s="87"/>
      <c r="H65" s="86"/>
      <c r="I65" s="86"/>
      <c r="J65" s="82"/>
      <c r="K65" s="105"/>
      <c r="L65" s="83"/>
      <c r="M65" s="101"/>
      <c r="N65" s="81" t="s">
        <v>12</v>
      </c>
    </row>
    <row r="66" spans="1:14" ht="24.75" customHeight="1" x14ac:dyDescent="0.25">
      <c r="A66" s="94" t="s">
        <v>58</v>
      </c>
      <c r="B66" s="84" t="s">
        <v>57</v>
      </c>
      <c r="C66" s="84" t="s">
        <v>56</v>
      </c>
      <c r="D66" s="101">
        <v>389400</v>
      </c>
      <c r="E66" s="89" t="s">
        <v>17</v>
      </c>
      <c r="F66" s="88" t="s">
        <v>55</v>
      </c>
      <c r="G66" s="88" t="s">
        <v>55</v>
      </c>
      <c r="H66" s="86"/>
      <c r="I66" s="86"/>
      <c r="J66" s="101">
        <v>389400</v>
      </c>
      <c r="K66" s="84" t="s">
        <v>54</v>
      </c>
      <c r="L66" s="83" t="s">
        <v>53</v>
      </c>
      <c r="M66" s="82">
        <v>389400</v>
      </c>
      <c r="N66" s="81" t="s">
        <v>12</v>
      </c>
    </row>
    <row r="67" spans="1:14" x14ac:dyDescent="0.25">
      <c r="A67" s="91"/>
      <c r="B67" s="84"/>
      <c r="C67" s="84" t="s">
        <v>13</v>
      </c>
      <c r="D67" s="82">
        <f>SUM(D66:D66)</f>
        <v>389400</v>
      </c>
      <c r="E67" s="89"/>
      <c r="F67" s="88"/>
      <c r="G67" s="87"/>
      <c r="H67" s="86"/>
      <c r="I67" s="86"/>
      <c r="J67" s="82">
        <f>SUM(J66:J66)</f>
        <v>389400</v>
      </c>
      <c r="K67" s="84"/>
      <c r="L67" s="83"/>
      <c r="M67" s="82">
        <f>SUM(M66:M66)</f>
        <v>389400</v>
      </c>
      <c r="N67" s="81" t="s">
        <v>12</v>
      </c>
    </row>
    <row r="68" spans="1:14" x14ac:dyDescent="0.25">
      <c r="A68" s="91"/>
      <c r="B68" s="84"/>
      <c r="C68" s="84"/>
      <c r="D68" s="82"/>
      <c r="E68" s="89"/>
      <c r="F68" s="88"/>
      <c r="G68" s="87"/>
      <c r="H68" s="86"/>
      <c r="I68" s="86"/>
      <c r="J68" s="82"/>
      <c r="K68" s="84"/>
      <c r="L68" s="83"/>
      <c r="M68" s="82"/>
      <c r="N68" s="81" t="s">
        <v>12</v>
      </c>
    </row>
    <row r="69" spans="1:14" ht="30" x14ac:dyDescent="0.25">
      <c r="A69" s="103" t="s">
        <v>49</v>
      </c>
      <c r="B69" s="97" t="s">
        <v>52</v>
      </c>
      <c r="C69" s="97" t="s">
        <v>51</v>
      </c>
      <c r="D69" s="98">
        <v>13751.8</v>
      </c>
      <c r="E69" s="96" t="s">
        <v>17</v>
      </c>
      <c r="F69" s="100" t="s">
        <v>50</v>
      </c>
      <c r="G69" s="100" t="s">
        <v>50</v>
      </c>
      <c r="H69" s="86"/>
      <c r="I69" s="86"/>
      <c r="J69" s="98">
        <v>13751.8</v>
      </c>
      <c r="K69" s="93" t="s">
        <v>34</v>
      </c>
      <c r="L69" s="92" t="s">
        <v>33</v>
      </c>
      <c r="M69" s="98">
        <v>13751.8</v>
      </c>
      <c r="N69" s="81" t="s">
        <v>12</v>
      </c>
    </row>
    <row r="70" spans="1:14" ht="15" x14ac:dyDescent="0.25">
      <c r="A70" s="103"/>
      <c r="B70" s="97"/>
      <c r="C70" s="84" t="s">
        <v>13</v>
      </c>
      <c r="D70" s="98">
        <f>SUM(D69)</f>
        <v>13751.8</v>
      </c>
      <c r="E70" s="96"/>
      <c r="F70" s="100"/>
      <c r="G70" s="100"/>
      <c r="H70" s="86"/>
      <c r="I70" s="86"/>
      <c r="J70" s="82">
        <f>SUM(J69)</f>
        <v>13751.8</v>
      </c>
      <c r="K70" s="84"/>
      <c r="L70" s="83"/>
      <c r="M70" s="82">
        <f>SUM(M69)</f>
        <v>13751.8</v>
      </c>
      <c r="N70" s="81" t="s">
        <v>12</v>
      </c>
    </row>
    <row r="71" spans="1:14" ht="15" x14ac:dyDescent="0.25">
      <c r="A71" s="103"/>
      <c r="B71" s="97"/>
      <c r="C71" s="97"/>
      <c r="D71" s="98"/>
      <c r="E71" s="96"/>
      <c r="F71" s="100"/>
      <c r="G71" s="100"/>
      <c r="H71" s="86"/>
      <c r="I71" s="86"/>
      <c r="J71" s="82"/>
      <c r="K71" s="84"/>
      <c r="L71" s="83"/>
      <c r="M71" s="82"/>
      <c r="N71" s="81" t="s">
        <v>12</v>
      </c>
    </row>
    <row r="72" spans="1:14" ht="48" customHeight="1" x14ac:dyDescent="0.25">
      <c r="A72" s="103" t="s">
        <v>49</v>
      </c>
      <c r="B72" s="97" t="s">
        <v>48</v>
      </c>
      <c r="C72" s="97" t="s">
        <v>30</v>
      </c>
      <c r="D72" s="98">
        <v>17312.45</v>
      </c>
      <c r="E72" s="96" t="s">
        <v>17</v>
      </c>
      <c r="F72" s="100">
        <v>43851</v>
      </c>
      <c r="G72" s="100">
        <v>43851</v>
      </c>
      <c r="H72" s="86"/>
      <c r="I72" s="86"/>
      <c r="J72" s="98">
        <v>17312.45</v>
      </c>
      <c r="K72" s="95" t="s">
        <v>28</v>
      </c>
      <c r="L72" s="92" t="s">
        <v>27</v>
      </c>
      <c r="M72" s="98">
        <v>17312.45</v>
      </c>
      <c r="N72" s="81" t="s">
        <v>12</v>
      </c>
    </row>
    <row r="73" spans="1:14" ht="24.75" customHeight="1" x14ac:dyDescent="0.25">
      <c r="A73" s="103" t="s">
        <v>49</v>
      </c>
      <c r="B73" s="97" t="s">
        <v>48</v>
      </c>
      <c r="C73" s="97" t="s">
        <v>30</v>
      </c>
      <c r="D73" s="98">
        <v>25832.01</v>
      </c>
      <c r="E73" s="96" t="s">
        <v>17</v>
      </c>
      <c r="F73" s="100">
        <v>43857</v>
      </c>
      <c r="G73" s="100">
        <v>43857</v>
      </c>
      <c r="H73" s="86"/>
      <c r="I73" s="86"/>
      <c r="J73" s="98">
        <v>25832.01</v>
      </c>
      <c r="K73" s="95" t="s">
        <v>28</v>
      </c>
      <c r="L73" s="92" t="s">
        <v>27</v>
      </c>
      <c r="M73" s="98">
        <v>25832.01</v>
      </c>
      <c r="N73" s="81" t="s">
        <v>12</v>
      </c>
    </row>
    <row r="74" spans="1:14" ht="42" customHeight="1" x14ac:dyDescent="0.25">
      <c r="A74" s="103" t="s">
        <v>49</v>
      </c>
      <c r="B74" s="97" t="s">
        <v>48</v>
      </c>
      <c r="C74" s="97" t="s">
        <v>30</v>
      </c>
      <c r="D74" s="98">
        <v>21628.639999999999</v>
      </c>
      <c r="E74" s="96" t="s">
        <v>17</v>
      </c>
      <c r="F74" s="100">
        <v>43999</v>
      </c>
      <c r="G74" s="100">
        <v>43999</v>
      </c>
      <c r="H74" s="86"/>
      <c r="I74" s="86"/>
      <c r="J74" s="98">
        <v>21628.639999999999</v>
      </c>
      <c r="K74" s="95" t="s">
        <v>28</v>
      </c>
      <c r="L74" s="92" t="s">
        <v>27</v>
      </c>
      <c r="M74" s="98">
        <v>21628.639999999999</v>
      </c>
      <c r="N74" s="81" t="s">
        <v>12</v>
      </c>
    </row>
    <row r="75" spans="1:14" ht="39" customHeight="1" x14ac:dyDescent="0.25">
      <c r="A75" s="103" t="s">
        <v>49</v>
      </c>
      <c r="B75" s="97" t="s">
        <v>48</v>
      </c>
      <c r="C75" s="97" t="s">
        <v>30</v>
      </c>
      <c r="D75" s="98">
        <v>5189.75</v>
      </c>
      <c r="E75" s="96" t="s">
        <v>17</v>
      </c>
      <c r="F75" s="100">
        <v>43999</v>
      </c>
      <c r="G75" s="100">
        <v>43999</v>
      </c>
      <c r="H75" s="86"/>
      <c r="I75" s="86"/>
      <c r="J75" s="98">
        <v>5189.75</v>
      </c>
      <c r="K75" s="95" t="s">
        <v>28</v>
      </c>
      <c r="L75" s="92" t="s">
        <v>27</v>
      </c>
      <c r="M75" s="98">
        <v>5189.75</v>
      </c>
      <c r="N75" s="81" t="s">
        <v>12</v>
      </c>
    </row>
    <row r="76" spans="1:14" ht="45" customHeight="1" x14ac:dyDescent="0.25">
      <c r="A76" s="103" t="s">
        <v>49</v>
      </c>
      <c r="B76" s="97" t="s">
        <v>48</v>
      </c>
      <c r="C76" s="97" t="s">
        <v>30</v>
      </c>
      <c r="D76" s="98">
        <v>4029.69</v>
      </c>
      <c r="E76" s="96" t="s">
        <v>17</v>
      </c>
      <c r="F76" s="100">
        <v>43999</v>
      </c>
      <c r="G76" s="100">
        <v>43999</v>
      </c>
      <c r="H76" s="86"/>
      <c r="I76" s="86"/>
      <c r="J76" s="98">
        <v>4029.69</v>
      </c>
      <c r="K76" s="95" t="s">
        <v>28</v>
      </c>
      <c r="L76" s="92" t="s">
        <v>27</v>
      </c>
      <c r="M76" s="98">
        <v>4029.69</v>
      </c>
      <c r="N76" s="81" t="s">
        <v>12</v>
      </c>
    </row>
    <row r="77" spans="1:14" ht="36" customHeight="1" x14ac:dyDescent="0.25">
      <c r="A77" s="103" t="s">
        <v>49</v>
      </c>
      <c r="B77" s="97" t="s">
        <v>48</v>
      </c>
      <c r="C77" s="97" t="s">
        <v>30</v>
      </c>
      <c r="D77" s="98">
        <v>7785.52</v>
      </c>
      <c r="E77" s="96" t="s">
        <v>17</v>
      </c>
      <c r="F77" s="100">
        <v>43857</v>
      </c>
      <c r="G77" s="100">
        <v>43857</v>
      </c>
      <c r="H77" s="86"/>
      <c r="I77" s="86"/>
      <c r="J77" s="98">
        <v>7785.52</v>
      </c>
      <c r="K77" s="95" t="s">
        <v>28</v>
      </c>
      <c r="L77" s="92" t="s">
        <v>27</v>
      </c>
      <c r="M77" s="98">
        <v>7785.52</v>
      </c>
      <c r="N77" s="81" t="s">
        <v>12</v>
      </c>
    </row>
    <row r="78" spans="1:14" ht="21" customHeight="1" x14ac:dyDescent="0.25">
      <c r="A78" s="103"/>
      <c r="B78" s="97"/>
      <c r="C78" s="84" t="s">
        <v>13</v>
      </c>
      <c r="D78" s="104">
        <f>SUM(D72:D77)</f>
        <v>81778.060000000012</v>
      </c>
      <c r="E78" s="96"/>
      <c r="F78" s="100"/>
      <c r="G78" s="100"/>
      <c r="H78" s="86"/>
      <c r="I78" s="86"/>
      <c r="J78" s="82">
        <f>SUM(J72:J77)</f>
        <v>81778.060000000012</v>
      </c>
      <c r="K78" s="84"/>
      <c r="L78" s="83"/>
      <c r="M78" s="82">
        <f>SUM(M72:M77)</f>
        <v>81778.060000000012</v>
      </c>
      <c r="N78" s="81" t="s">
        <v>12</v>
      </c>
    </row>
    <row r="79" spans="1:14" ht="15" x14ac:dyDescent="0.25">
      <c r="A79" s="103"/>
      <c r="B79" s="97"/>
      <c r="C79" s="97"/>
      <c r="D79" s="98"/>
      <c r="E79" s="96"/>
      <c r="F79" s="100"/>
      <c r="G79" s="100"/>
      <c r="H79" s="86"/>
      <c r="I79" s="86"/>
      <c r="J79" s="82"/>
      <c r="K79" s="84"/>
      <c r="L79" s="83"/>
      <c r="M79" s="82"/>
      <c r="N79" s="81" t="s">
        <v>12</v>
      </c>
    </row>
    <row r="80" spans="1:14" ht="30" x14ac:dyDescent="0.25">
      <c r="A80" s="94" t="s">
        <v>47</v>
      </c>
      <c r="B80" s="97" t="s">
        <v>46</v>
      </c>
      <c r="C80" s="97" t="s">
        <v>45</v>
      </c>
      <c r="D80" s="101">
        <v>2396100</v>
      </c>
      <c r="E80" s="96" t="s">
        <v>17</v>
      </c>
      <c r="F80" s="100">
        <v>44543</v>
      </c>
      <c r="G80" s="100">
        <v>44543</v>
      </c>
      <c r="H80" s="86"/>
      <c r="I80" s="86"/>
      <c r="J80" s="101">
        <v>2396100</v>
      </c>
      <c r="K80" s="93" t="s">
        <v>44</v>
      </c>
      <c r="L80" s="102" t="s">
        <v>43</v>
      </c>
      <c r="M80" s="82">
        <v>718830</v>
      </c>
      <c r="N80" s="81" t="s">
        <v>12</v>
      </c>
    </row>
    <row r="81" spans="1:14" ht="15" x14ac:dyDescent="0.25">
      <c r="A81" s="94" t="s">
        <v>47</v>
      </c>
      <c r="B81" s="97"/>
      <c r="C81" s="97"/>
      <c r="D81" s="101"/>
      <c r="E81" s="96"/>
      <c r="F81" s="100"/>
      <c r="G81" s="100"/>
      <c r="H81" s="86"/>
      <c r="I81" s="86"/>
      <c r="J81" s="101"/>
      <c r="K81" s="93" t="s">
        <v>41</v>
      </c>
      <c r="L81" s="102" t="s">
        <v>40</v>
      </c>
      <c r="M81" s="82">
        <v>1677270</v>
      </c>
      <c r="N81" s="81" t="s">
        <v>12</v>
      </c>
    </row>
    <row r="82" spans="1:14" ht="30" x14ac:dyDescent="0.25">
      <c r="A82" s="94" t="s">
        <v>42</v>
      </c>
      <c r="B82" s="97" t="s">
        <v>46</v>
      </c>
      <c r="C82" s="97" t="s">
        <v>45</v>
      </c>
      <c r="D82" s="101">
        <v>1450000</v>
      </c>
      <c r="E82" s="96" t="s">
        <v>17</v>
      </c>
      <c r="F82" s="100">
        <v>44545</v>
      </c>
      <c r="G82" s="100">
        <v>44543</v>
      </c>
      <c r="H82" s="86"/>
      <c r="I82" s="86"/>
      <c r="J82" s="101">
        <v>1450000</v>
      </c>
      <c r="K82" s="93" t="s">
        <v>44</v>
      </c>
      <c r="L82" s="102" t="s">
        <v>43</v>
      </c>
      <c r="M82" s="82">
        <v>435000</v>
      </c>
      <c r="N82" s="81" t="s">
        <v>12</v>
      </c>
    </row>
    <row r="83" spans="1:14" ht="15" x14ac:dyDescent="0.25">
      <c r="A83" s="94" t="s">
        <v>42</v>
      </c>
      <c r="B83" s="97"/>
      <c r="C83" s="97"/>
      <c r="D83" s="101"/>
      <c r="E83" s="96"/>
      <c r="F83" s="100"/>
      <c r="G83" s="100"/>
      <c r="H83" s="86"/>
      <c r="I83" s="86"/>
      <c r="J83" s="82"/>
      <c r="K83" s="93" t="s">
        <v>41</v>
      </c>
      <c r="L83" s="102" t="s">
        <v>40</v>
      </c>
      <c r="M83" s="82">
        <v>1015000</v>
      </c>
      <c r="N83" s="81" t="s">
        <v>12</v>
      </c>
    </row>
    <row r="84" spans="1:14" ht="15" x14ac:dyDescent="0.25">
      <c r="A84" s="94"/>
      <c r="B84" s="97"/>
      <c r="C84" s="84" t="s">
        <v>13</v>
      </c>
      <c r="D84" s="82">
        <f>SUM(D80:D83)</f>
        <v>3846100</v>
      </c>
      <c r="E84" s="96"/>
      <c r="F84" s="100"/>
      <c r="G84" s="100"/>
      <c r="H84" s="86"/>
      <c r="I84" s="86"/>
      <c r="J84" s="82">
        <f>SUM(J80:J83)</f>
        <v>3846100</v>
      </c>
      <c r="K84" s="84"/>
      <c r="L84" s="83"/>
      <c r="M84" s="82">
        <f>SUM(M80:M83)</f>
        <v>3846100</v>
      </c>
      <c r="N84" s="81" t="s">
        <v>12</v>
      </c>
    </row>
    <row r="85" spans="1:14" ht="15" x14ac:dyDescent="0.25">
      <c r="A85" s="94"/>
      <c r="B85" s="97"/>
      <c r="C85" s="97"/>
      <c r="D85" s="101"/>
      <c r="E85" s="96"/>
      <c r="F85" s="100"/>
      <c r="G85" s="100"/>
      <c r="H85" s="86"/>
      <c r="I85" s="86"/>
      <c r="J85" s="82"/>
      <c r="K85" s="84"/>
      <c r="L85" s="83"/>
      <c r="M85" s="82"/>
      <c r="N85" s="81" t="s">
        <v>12</v>
      </c>
    </row>
    <row r="86" spans="1:14" ht="27" customHeight="1" x14ac:dyDescent="0.25">
      <c r="A86" s="94" t="s">
        <v>39</v>
      </c>
      <c r="B86" s="97" t="s">
        <v>36</v>
      </c>
      <c r="C86" s="97" t="s">
        <v>35</v>
      </c>
      <c r="D86" s="98">
        <v>10668.33</v>
      </c>
      <c r="E86" s="96" t="s">
        <v>17</v>
      </c>
      <c r="F86" s="100">
        <v>44529</v>
      </c>
      <c r="G86" s="100">
        <v>44529</v>
      </c>
      <c r="H86" s="86"/>
      <c r="I86" s="86"/>
      <c r="J86" s="98">
        <v>10668.33</v>
      </c>
      <c r="K86" s="93" t="s">
        <v>34</v>
      </c>
      <c r="L86" s="99" t="s">
        <v>33</v>
      </c>
      <c r="M86" s="98">
        <v>10668.33</v>
      </c>
      <c r="N86" s="81" t="s">
        <v>12</v>
      </c>
    </row>
    <row r="87" spans="1:14" ht="27" customHeight="1" x14ac:dyDescent="0.25">
      <c r="A87" s="94" t="s">
        <v>38</v>
      </c>
      <c r="B87" s="97" t="s">
        <v>36</v>
      </c>
      <c r="C87" s="97" t="s">
        <v>35</v>
      </c>
      <c r="D87" s="98">
        <v>30620.95</v>
      </c>
      <c r="E87" s="96" t="s">
        <v>17</v>
      </c>
      <c r="F87" s="100">
        <v>44544</v>
      </c>
      <c r="G87" s="100">
        <v>44544</v>
      </c>
      <c r="H87" s="86"/>
      <c r="I87" s="86"/>
      <c r="J87" s="98">
        <v>30620.95</v>
      </c>
      <c r="K87" s="93" t="s">
        <v>34</v>
      </c>
      <c r="L87" s="99" t="s">
        <v>33</v>
      </c>
      <c r="M87" s="98">
        <v>30620.95</v>
      </c>
      <c r="N87" s="81" t="s">
        <v>12</v>
      </c>
    </row>
    <row r="88" spans="1:14" ht="28.5" customHeight="1" x14ac:dyDescent="0.25">
      <c r="A88" s="94" t="s">
        <v>37</v>
      </c>
      <c r="B88" s="97" t="s">
        <v>36</v>
      </c>
      <c r="C88" s="97" t="s">
        <v>35</v>
      </c>
      <c r="D88" s="98">
        <v>30733.13</v>
      </c>
      <c r="E88" s="96" t="s">
        <v>17</v>
      </c>
      <c r="F88" s="100">
        <v>44529</v>
      </c>
      <c r="G88" s="100">
        <v>44529</v>
      </c>
      <c r="H88" s="86"/>
      <c r="I88" s="86"/>
      <c r="J88" s="98">
        <v>30733.13</v>
      </c>
      <c r="K88" s="93" t="s">
        <v>34</v>
      </c>
      <c r="L88" s="99" t="s">
        <v>33</v>
      </c>
      <c r="M88" s="98">
        <v>30733.13</v>
      </c>
      <c r="N88" s="81" t="s">
        <v>12</v>
      </c>
    </row>
    <row r="89" spans="1:14" ht="15" x14ac:dyDescent="0.25">
      <c r="A89" s="94"/>
      <c r="B89" s="84"/>
      <c r="C89" s="84" t="s">
        <v>13</v>
      </c>
      <c r="D89" s="82">
        <f>SUM(D86:D88)</f>
        <v>72022.41</v>
      </c>
      <c r="E89" s="89"/>
      <c r="F89" s="88"/>
      <c r="G89" s="87"/>
      <c r="H89" s="86"/>
      <c r="I89" s="86"/>
      <c r="J89" s="82">
        <f>SUM(J86:J88)</f>
        <v>72022.41</v>
      </c>
      <c r="K89" s="84"/>
      <c r="L89" s="83"/>
      <c r="M89" s="82">
        <f>SUM(M86:M88)</f>
        <v>72022.41</v>
      </c>
      <c r="N89" s="81" t="s">
        <v>12</v>
      </c>
    </row>
    <row r="90" spans="1:14" ht="54.75" customHeight="1" x14ac:dyDescent="0.25">
      <c r="A90" s="94" t="s">
        <v>32</v>
      </c>
      <c r="B90" s="84" t="s">
        <v>31</v>
      </c>
      <c r="C90" s="97" t="s">
        <v>30</v>
      </c>
      <c r="D90" s="82">
        <v>964650</v>
      </c>
      <c r="E90" s="96" t="s">
        <v>17</v>
      </c>
      <c r="F90" s="88" t="s">
        <v>29</v>
      </c>
      <c r="G90" s="87" t="s">
        <v>29</v>
      </c>
      <c r="H90" s="86"/>
      <c r="I90" s="86"/>
      <c r="J90" s="82">
        <v>964650</v>
      </c>
      <c r="K90" s="95" t="s">
        <v>28</v>
      </c>
      <c r="L90" s="92" t="s">
        <v>27</v>
      </c>
      <c r="M90" s="82">
        <v>964650</v>
      </c>
      <c r="N90" s="81" t="s">
        <v>12</v>
      </c>
    </row>
    <row r="91" spans="1:14" x14ac:dyDescent="0.25">
      <c r="A91" s="91"/>
      <c r="B91" s="84"/>
      <c r="C91" s="84" t="s">
        <v>13</v>
      </c>
      <c r="D91" s="82">
        <f>SUM(D90)</f>
        <v>964650</v>
      </c>
      <c r="E91" s="89"/>
      <c r="F91" s="88"/>
      <c r="G91" s="87"/>
      <c r="H91" s="86"/>
      <c r="I91" s="86"/>
      <c r="J91" s="82">
        <f>SUM(J90)</f>
        <v>964650</v>
      </c>
      <c r="K91" s="84"/>
      <c r="L91" s="83"/>
      <c r="M91" s="82">
        <f>SUM(M90)</f>
        <v>964650</v>
      </c>
      <c r="N91" s="81" t="s">
        <v>12</v>
      </c>
    </row>
    <row r="92" spans="1:14" x14ac:dyDescent="0.25">
      <c r="A92" s="91"/>
      <c r="B92" s="84"/>
      <c r="C92" s="84"/>
      <c r="D92" s="82"/>
      <c r="E92" s="89"/>
      <c r="F92" s="88"/>
      <c r="G92" s="87"/>
      <c r="H92" s="86"/>
      <c r="I92" s="86"/>
      <c r="J92" s="82"/>
      <c r="K92" s="84"/>
      <c r="L92" s="83"/>
      <c r="M92" s="82"/>
      <c r="N92" s="81"/>
    </row>
    <row r="93" spans="1:14" ht="30" x14ac:dyDescent="0.25">
      <c r="A93" s="94" t="s">
        <v>26</v>
      </c>
      <c r="B93" s="84" t="s">
        <v>24</v>
      </c>
      <c r="C93" s="84" t="s">
        <v>23</v>
      </c>
      <c r="D93" s="82">
        <v>275000</v>
      </c>
      <c r="E93" s="89" t="s">
        <v>17</v>
      </c>
      <c r="F93" s="88">
        <v>44545</v>
      </c>
      <c r="G93" s="88">
        <v>44545</v>
      </c>
      <c r="H93" s="86"/>
      <c r="I93" s="86"/>
      <c r="J93" s="82">
        <v>275000</v>
      </c>
      <c r="K93" s="93" t="s">
        <v>22</v>
      </c>
      <c r="L93" s="92" t="s">
        <v>21</v>
      </c>
      <c r="M93" s="82">
        <v>275000</v>
      </c>
      <c r="N93" s="81" t="s">
        <v>12</v>
      </c>
    </row>
    <row r="94" spans="1:14" ht="30" x14ac:dyDescent="0.25">
      <c r="A94" s="94" t="s">
        <v>25</v>
      </c>
      <c r="B94" s="84" t="s">
        <v>24</v>
      </c>
      <c r="C94" s="84" t="s">
        <v>23</v>
      </c>
      <c r="D94" s="82">
        <v>5000000</v>
      </c>
      <c r="E94" s="89" t="s">
        <v>17</v>
      </c>
      <c r="F94" s="88">
        <v>44545</v>
      </c>
      <c r="G94" s="88">
        <v>44545</v>
      </c>
      <c r="H94" s="86"/>
      <c r="I94" s="86"/>
      <c r="J94" s="82">
        <v>5000000</v>
      </c>
      <c r="K94" s="93" t="s">
        <v>22</v>
      </c>
      <c r="L94" s="92" t="s">
        <v>21</v>
      </c>
      <c r="M94" s="82">
        <v>5000000</v>
      </c>
      <c r="N94" s="81" t="s">
        <v>12</v>
      </c>
    </row>
    <row r="95" spans="1:14" ht="15" x14ac:dyDescent="0.25">
      <c r="A95" s="94"/>
      <c r="B95" s="84"/>
      <c r="C95" s="84" t="s">
        <v>13</v>
      </c>
      <c r="D95" s="82">
        <f>SUM(D93:D94)</f>
        <v>5275000</v>
      </c>
      <c r="E95" s="89"/>
      <c r="F95" s="88"/>
      <c r="G95" s="87"/>
      <c r="H95" s="86"/>
      <c r="I95" s="86"/>
      <c r="J95" s="82">
        <f>SUM(J93:J94)</f>
        <v>5275000</v>
      </c>
      <c r="K95" s="84"/>
      <c r="L95" s="83"/>
      <c r="M95" s="82">
        <f>SUM(M93:M94)</f>
        <v>5275000</v>
      </c>
      <c r="N95" s="81" t="s">
        <v>12</v>
      </c>
    </row>
    <row r="96" spans="1:14" ht="15" x14ac:dyDescent="0.25">
      <c r="A96" s="94"/>
      <c r="B96" s="84"/>
      <c r="C96" s="84"/>
      <c r="D96" s="82"/>
      <c r="E96" s="89"/>
      <c r="F96" s="88"/>
      <c r="G96" s="87"/>
      <c r="H96" s="86"/>
      <c r="I96" s="86"/>
      <c r="J96" s="82"/>
      <c r="K96" s="84"/>
      <c r="L96" s="83"/>
      <c r="M96" s="82"/>
      <c r="N96" s="81" t="s">
        <v>12</v>
      </c>
    </row>
    <row r="97" spans="1:15" ht="30" x14ac:dyDescent="0.25">
      <c r="A97" s="94" t="s">
        <v>20</v>
      </c>
      <c r="B97" s="84" t="s">
        <v>19</v>
      </c>
      <c r="C97" s="84" t="s">
        <v>18</v>
      </c>
      <c r="D97" s="82">
        <v>178071.77</v>
      </c>
      <c r="E97" s="89" t="s">
        <v>17</v>
      </c>
      <c r="F97" s="88" t="s">
        <v>16</v>
      </c>
      <c r="G97" s="88" t="s">
        <v>16</v>
      </c>
      <c r="H97" s="86"/>
      <c r="I97" s="86"/>
      <c r="J97" s="82">
        <v>178071.77</v>
      </c>
      <c r="K97" s="93" t="s">
        <v>15</v>
      </c>
      <c r="L97" s="92" t="s">
        <v>14</v>
      </c>
      <c r="M97" s="82">
        <v>178071.77</v>
      </c>
      <c r="N97" s="81" t="s">
        <v>12</v>
      </c>
    </row>
    <row r="98" spans="1:15" x14ac:dyDescent="0.25">
      <c r="A98" s="91"/>
      <c r="B98" s="84"/>
      <c r="C98" s="84" t="s">
        <v>13</v>
      </c>
      <c r="D98" s="82">
        <f>SUM(D97)</f>
        <v>178071.77</v>
      </c>
      <c r="E98" s="89"/>
      <c r="F98" s="88"/>
      <c r="G98" s="87"/>
      <c r="H98" s="86"/>
      <c r="I98" s="86"/>
      <c r="J98" s="82">
        <f>SUM(J97)</f>
        <v>178071.77</v>
      </c>
      <c r="K98" s="84"/>
      <c r="L98" s="83"/>
      <c r="M98" s="82">
        <f>SUM(M97)</f>
        <v>178071.77</v>
      </c>
      <c r="N98" s="81" t="s">
        <v>12</v>
      </c>
    </row>
    <row r="99" spans="1:15" x14ac:dyDescent="0.25">
      <c r="A99" s="90"/>
      <c r="B99" s="84"/>
      <c r="C99" s="84"/>
      <c r="D99" s="82"/>
      <c r="E99" s="89"/>
      <c r="F99" s="88"/>
      <c r="G99" s="87"/>
      <c r="H99" s="86"/>
      <c r="I99" s="86"/>
      <c r="J99" s="85"/>
      <c r="K99" s="84"/>
      <c r="L99" s="83"/>
      <c r="M99" s="82"/>
      <c r="N99" s="81"/>
    </row>
    <row r="100" spans="1:15" ht="24" customHeight="1" thickBot="1" x14ac:dyDescent="0.3">
      <c r="A100" s="80"/>
      <c r="B100" s="23"/>
      <c r="C100" s="32" t="s">
        <v>11</v>
      </c>
      <c r="D100" s="78">
        <f>D19+D53+D57+D64+D67+D70+D78+D84+D89+D91+D95+D97</f>
        <v>16225729.619999997</v>
      </c>
      <c r="E100" s="37"/>
      <c r="F100" s="36"/>
      <c r="G100" s="35"/>
      <c r="H100" s="34"/>
      <c r="I100" s="34"/>
      <c r="J100" s="79">
        <f>J19+J53+J57+J64+J67+J70+J78+J84+J89+J91+J95+J98</f>
        <v>16225729.619999997</v>
      </c>
      <c r="K100" s="32"/>
      <c r="L100" s="31"/>
      <c r="M100" s="78">
        <f>M19+M53+M57+M64+M67+M70+M78+M84+M89+M91+M95+M98</f>
        <v>16225729.619999997</v>
      </c>
      <c r="N100" s="13"/>
    </row>
    <row r="101" spans="1:15" ht="24" customHeight="1" thickTop="1" x14ac:dyDescent="0.25">
      <c r="A101" s="77"/>
      <c r="B101" s="23"/>
      <c r="C101" s="32"/>
      <c r="D101" s="30" t="s">
        <v>10</v>
      </c>
      <c r="E101" s="37"/>
      <c r="F101" s="36"/>
      <c r="G101" s="35"/>
      <c r="H101" s="34"/>
      <c r="I101" s="34"/>
      <c r="J101" s="33"/>
      <c r="K101" s="32"/>
      <c r="L101" s="31"/>
      <c r="M101" s="30"/>
      <c r="N101" s="13"/>
    </row>
    <row r="102" spans="1:15" ht="24" customHeight="1" x14ac:dyDescent="0.25">
      <c r="A102" s="77"/>
      <c r="B102" s="23"/>
      <c r="C102" s="76">
        <f>J100-M100</f>
        <v>0</v>
      </c>
      <c r="D102" s="30"/>
      <c r="E102" s="37"/>
      <c r="F102" s="36"/>
      <c r="G102" s="35"/>
      <c r="H102" s="34"/>
      <c r="I102" s="34"/>
      <c r="J102" s="33"/>
      <c r="K102" s="32"/>
      <c r="L102" s="75"/>
      <c r="M102" s="30"/>
      <c r="N102" s="13"/>
    </row>
    <row r="103" spans="1:15" ht="22.5" customHeight="1" x14ac:dyDescent="0.25">
      <c r="A103" s="71"/>
      <c r="B103" s="1" t="s">
        <v>9</v>
      </c>
      <c r="D103" s="74" t="s">
        <v>8</v>
      </c>
      <c r="E103" s="74"/>
      <c r="F103" s="10"/>
      <c r="H103" s="73" t="s">
        <v>7</v>
      </c>
      <c r="I103" s="73"/>
      <c r="J103" s="73"/>
    </row>
    <row r="104" spans="1:15" ht="20.25" customHeight="1" x14ac:dyDescent="0.25">
      <c r="A104" s="72"/>
      <c r="B104" s="71" t="s">
        <v>6</v>
      </c>
      <c r="D104" s="1" t="s">
        <v>5</v>
      </c>
      <c r="H104" s="5" t="s">
        <v>4</v>
      </c>
      <c r="I104" s="5"/>
      <c r="J104" s="5"/>
      <c r="L104" s="70" t="s">
        <v>3</v>
      </c>
      <c r="M104" s="70"/>
      <c r="N104" s="70"/>
    </row>
    <row r="105" spans="1:15" ht="20.25" customHeight="1" x14ac:dyDescent="0.25">
      <c r="A105" s="7"/>
      <c r="B105" s="7"/>
      <c r="D105" s="6" t="s">
        <v>2</v>
      </c>
      <c r="E105" s="6"/>
      <c r="H105" s="5" t="s">
        <v>2</v>
      </c>
      <c r="I105" s="5"/>
      <c r="J105" s="5"/>
      <c r="L105" s="5" t="s">
        <v>1</v>
      </c>
      <c r="M105" s="5"/>
      <c r="N105" s="5"/>
      <c r="O105" s="4"/>
    </row>
    <row r="106" spans="1:15" x14ac:dyDescent="0.25">
      <c r="M106" s="4" t="s">
        <v>0</v>
      </c>
      <c r="N106" s="4"/>
    </row>
    <row r="109" spans="1:15" x14ac:dyDescent="0.25">
      <c r="L109" s="17"/>
    </row>
    <row r="111" spans="1:15" ht="22.5" x14ac:dyDescent="0.2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</row>
    <row r="112" spans="1:15" x14ac:dyDescent="0.25">
      <c r="A112" s="45"/>
      <c r="B112" s="54"/>
      <c r="C112" s="54"/>
      <c r="D112" s="46"/>
      <c r="E112" s="44"/>
      <c r="F112" s="43"/>
      <c r="G112" s="42"/>
      <c r="H112" s="44"/>
      <c r="I112" s="64"/>
      <c r="J112" s="46"/>
      <c r="K112" s="44"/>
      <c r="L112" s="48"/>
      <c r="M112" s="46"/>
      <c r="N112" s="15"/>
    </row>
    <row r="113" spans="1:14" x14ac:dyDescent="0.25">
      <c r="A113" s="45"/>
      <c r="B113" s="54"/>
      <c r="C113" s="54"/>
      <c r="D113" s="46"/>
      <c r="E113" s="44"/>
      <c r="F113" s="43"/>
      <c r="G113" s="42"/>
      <c r="H113" s="44"/>
      <c r="I113" s="64"/>
      <c r="J113" s="46"/>
      <c r="K113" s="44"/>
      <c r="L113" s="48"/>
      <c r="M113" s="46"/>
      <c r="N113" s="15"/>
    </row>
    <row r="114" spans="1:14" x14ac:dyDescent="0.25">
      <c r="A114" s="45"/>
      <c r="B114" s="54"/>
      <c r="C114" s="54"/>
      <c r="D114" s="46"/>
      <c r="E114" s="44"/>
      <c r="F114" s="43"/>
      <c r="G114" s="42"/>
      <c r="H114" s="44"/>
      <c r="I114" s="64"/>
      <c r="J114" s="46"/>
      <c r="K114" s="44"/>
      <c r="L114" s="48"/>
      <c r="M114" s="46"/>
      <c r="N114" s="15"/>
    </row>
    <row r="115" spans="1:14" x14ac:dyDescent="0.25">
      <c r="A115" s="45"/>
      <c r="B115" s="54"/>
      <c r="C115" s="54"/>
      <c r="D115" s="46"/>
      <c r="E115" s="44"/>
      <c r="F115" s="43"/>
      <c r="G115" s="42"/>
      <c r="H115" s="44"/>
      <c r="I115" s="64"/>
      <c r="J115" s="46"/>
      <c r="K115" s="44"/>
      <c r="L115" s="52"/>
      <c r="M115" s="46"/>
      <c r="N115" s="15"/>
    </row>
    <row r="116" spans="1:14" x14ac:dyDescent="0.25">
      <c r="A116" s="45"/>
      <c r="B116" s="54"/>
      <c r="C116" s="54"/>
      <c r="D116" s="46"/>
      <c r="E116" s="44"/>
      <c r="F116" s="43"/>
      <c r="G116" s="42"/>
      <c r="H116" s="44"/>
      <c r="I116" s="64"/>
      <c r="J116" s="46"/>
      <c r="K116" s="44"/>
      <c r="L116" s="52"/>
      <c r="M116" s="46"/>
      <c r="N116" s="15"/>
    </row>
    <row r="117" spans="1:14" x14ac:dyDescent="0.25">
      <c r="A117" s="45"/>
      <c r="B117" s="65"/>
      <c r="C117" s="68"/>
      <c r="D117" s="46"/>
      <c r="E117" s="44"/>
      <c r="F117" s="43"/>
      <c r="G117" s="42"/>
      <c r="H117" s="63"/>
      <c r="I117" s="67"/>
      <c r="J117" s="66"/>
      <c r="K117" s="63"/>
      <c r="L117" s="52"/>
      <c r="M117" s="46"/>
      <c r="N117" s="15"/>
    </row>
    <row r="118" spans="1:14" x14ac:dyDescent="0.25">
      <c r="A118" s="45"/>
      <c r="B118" s="65"/>
      <c r="C118" s="68"/>
      <c r="D118" s="46"/>
      <c r="E118" s="44"/>
      <c r="F118" s="43"/>
      <c r="G118" s="42"/>
      <c r="H118" s="63"/>
      <c r="I118" s="67"/>
      <c r="J118" s="66"/>
      <c r="K118" s="63"/>
      <c r="L118" s="52"/>
      <c r="M118" s="46"/>
      <c r="N118" s="15"/>
    </row>
    <row r="119" spans="1:14" x14ac:dyDescent="0.25">
      <c r="A119" s="45"/>
      <c r="B119" s="65"/>
      <c r="C119" s="68"/>
      <c r="D119" s="46"/>
      <c r="E119" s="44"/>
      <c r="F119" s="43"/>
      <c r="G119" s="42"/>
      <c r="H119" s="63"/>
      <c r="I119" s="67"/>
      <c r="J119" s="66"/>
      <c r="K119" s="63"/>
      <c r="L119" s="52"/>
      <c r="M119" s="46"/>
      <c r="N119" s="15"/>
    </row>
    <row r="120" spans="1:14" x14ac:dyDescent="0.25">
      <c r="A120" s="45"/>
      <c r="B120" s="65"/>
      <c r="C120" s="68"/>
      <c r="D120" s="46"/>
      <c r="E120" s="44"/>
      <c r="F120" s="43"/>
      <c r="G120" s="42"/>
      <c r="H120" s="63"/>
      <c r="I120" s="67"/>
      <c r="J120" s="66"/>
      <c r="K120" s="63"/>
      <c r="L120" s="52"/>
      <c r="M120" s="46"/>
      <c r="N120" s="15"/>
    </row>
    <row r="121" spans="1:14" x14ac:dyDescent="0.25">
      <c r="A121" s="45"/>
      <c r="B121" s="65"/>
      <c r="C121" s="68"/>
      <c r="D121" s="46"/>
      <c r="E121" s="44"/>
      <c r="F121" s="43"/>
      <c r="G121" s="42"/>
      <c r="H121" s="63"/>
      <c r="I121" s="67"/>
      <c r="J121" s="66"/>
      <c r="K121" s="63"/>
      <c r="L121" s="52"/>
      <c r="M121" s="46"/>
      <c r="N121" s="15"/>
    </row>
    <row r="122" spans="1:14" x14ac:dyDescent="0.25">
      <c r="A122" s="45"/>
      <c r="B122" s="65"/>
      <c r="C122" s="68"/>
      <c r="D122" s="46"/>
      <c r="E122" s="44"/>
      <c r="F122" s="43"/>
      <c r="G122" s="42"/>
      <c r="H122" s="63"/>
      <c r="I122" s="67"/>
      <c r="J122" s="66"/>
      <c r="K122" s="63"/>
      <c r="L122" s="52"/>
      <c r="M122" s="46"/>
      <c r="N122" s="15"/>
    </row>
    <row r="123" spans="1:14" x14ac:dyDescent="0.25">
      <c r="A123" s="45"/>
      <c r="B123" s="65"/>
      <c r="C123" s="68"/>
      <c r="D123" s="46"/>
      <c r="E123" s="44"/>
      <c r="F123" s="43"/>
      <c r="G123" s="42"/>
      <c r="H123" s="63"/>
      <c r="I123" s="67"/>
      <c r="J123" s="66"/>
      <c r="K123" s="63"/>
      <c r="L123" s="52"/>
      <c r="M123" s="46"/>
      <c r="N123" s="15"/>
    </row>
    <row r="124" spans="1:14" x14ac:dyDescent="0.25">
      <c r="A124" s="45"/>
      <c r="B124" s="65"/>
      <c r="C124" s="68"/>
      <c r="D124" s="46"/>
      <c r="E124" s="44"/>
      <c r="F124" s="43"/>
      <c r="G124" s="42"/>
      <c r="H124" s="63"/>
      <c r="I124" s="67"/>
      <c r="J124" s="66"/>
      <c r="K124" s="63"/>
      <c r="L124" s="52"/>
      <c r="M124" s="46"/>
      <c r="N124" s="15"/>
    </row>
    <row r="125" spans="1:14" x14ac:dyDescent="0.25">
      <c r="A125" s="45"/>
      <c r="B125" s="65"/>
      <c r="C125" s="54"/>
      <c r="D125" s="46"/>
      <c r="E125" s="44"/>
      <c r="F125" s="43"/>
      <c r="G125" s="42"/>
      <c r="H125" s="44"/>
      <c r="I125" s="64"/>
      <c r="J125" s="46"/>
      <c r="K125" s="44"/>
      <c r="L125" s="52"/>
      <c r="M125" s="46"/>
      <c r="N125" s="15"/>
    </row>
    <row r="126" spans="1:14" x14ac:dyDescent="0.25">
      <c r="A126" s="45"/>
      <c r="B126" s="65"/>
      <c r="C126" s="54"/>
      <c r="D126" s="46"/>
      <c r="E126" s="44"/>
      <c r="F126" s="43"/>
      <c r="G126" s="42"/>
      <c r="H126" s="63"/>
      <c r="I126" s="67"/>
      <c r="J126" s="66"/>
      <c r="K126" s="63"/>
      <c r="L126" s="52"/>
      <c r="M126" s="46"/>
      <c r="N126" s="15"/>
    </row>
    <row r="127" spans="1:14" x14ac:dyDescent="0.25">
      <c r="A127" s="45"/>
      <c r="B127" s="65"/>
      <c r="C127" s="54"/>
      <c r="D127" s="46"/>
      <c r="E127" s="44"/>
      <c r="F127" s="43"/>
      <c r="G127" s="42"/>
      <c r="H127" s="44"/>
      <c r="I127" s="64"/>
      <c r="J127" s="46"/>
      <c r="K127" s="44"/>
      <c r="L127" s="52"/>
      <c r="M127" s="46"/>
      <c r="N127" s="15"/>
    </row>
    <row r="128" spans="1:14" x14ac:dyDescent="0.25">
      <c r="A128" s="45"/>
      <c r="B128" s="65"/>
      <c r="C128" s="54"/>
      <c r="D128" s="46"/>
      <c r="E128" s="44"/>
      <c r="F128" s="43"/>
      <c r="G128" s="42"/>
      <c r="H128" s="44"/>
      <c r="I128" s="64"/>
      <c r="J128" s="46"/>
      <c r="K128" s="44"/>
      <c r="L128" s="48"/>
      <c r="M128" s="46"/>
      <c r="N128" s="15"/>
    </row>
    <row r="129" spans="1:14" x14ac:dyDescent="0.25">
      <c r="A129" s="45"/>
      <c r="B129" s="65"/>
      <c r="C129" s="54"/>
      <c r="D129" s="38"/>
      <c r="E129" s="44"/>
      <c r="F129" s="43"/>
      <c r="G129" s="42"/>
      <c r="H129" s="44"/>
      <c r="I129" s="64"/>
      <c r="J129" s="38"/>
      <c r="K129" s="44"/>
      <c r="L129" s="48"/>
      <c r="M129" s="38"/>
      <c r="N129" s="15"/>
    </row>
    <row r="130" spans="1:14" x14ac:dyDescent="0.25">
      <c r="A130" s="45"/>
      <c r="B130" s="65"/>
      <c r="C130" s="54"/>
      <c r="D130" s="46"/>
      <c r="E130" s="44"/>
      <c r="F130" s="43"/>
      <c r="G130" s="42"/>
      <c r="H130" s="44"/>
      <c r="I130" s="64"/>
      <c r="J130" s="46"/>
      <c r="K130" s="44"/>
      <c r="L130" s="48"/>
      <c r="M130" s="46"/>
      <c r="N130" s="15"/>
    </row>
    <row r="131" spans="1:14" x14ac:dyDescent="0.25">
      <c r="A131" s="45"/>
      <c r="B131" s="40"/>
      <c r="C131" s="40"/>
      <c r="D131" s="38"/>
      <c r="E131" s="44"/>
      <c r="F131" s="43"/>
      <c r="G131" s="43"/>
      <c r="H131" s="41"/>
      <c r="I131" s="41"/>
      <c r="J131" s="46"/>
      <c r="K131" s="44"/>
      <c r="L131" s="52"/>
      <c r="M131" s="62"/>
      <c r="N131" s="15"/>
    </row>
    <row r="132" spans="1:14" x14ac:dyDescent="0.25">
      <c r="A132" s="45"/>
      <c r="B132" s="40"/>
      <c r="C132" s="40"/>
      <c r="D132" s="38"/>
      <c r="E132" s="44"/>
      <c r="F132" s="43"/>
      <c r="G132" s="42"/>
      <c r="H132" s="41"/>
      <c r="I132" s="41"/>
      <c r="J132" s="46"/>
      <c r="K132" s="63"/>
      <c r="L132" s="52"/>
      <c r="M132" s="62"/>
      <c r="N132" s="15"/>
    </row>
    <row r="133" spans="1:14" x14ac:dyDescent="0.25">
      <c r="A133" s="45"/>
      <c r="B133" s="40"/>
      <c r="C133" s="40"/>
      <c r="D133" s="38"/>
      <c r="E133" s="44"/>
      <c r="F133" s="43"/>
      <c r="G133" s="42"/>
      <c r="H133" s="41"/>
      <c r="I133" s="41"/>
      <c r="J133" s="46"/>
      <c r="K133" s="63"/>
      <c r="L133" s="52"/>
      <c r="M133" s="62"/>
      <c r="N133" s="15"/>
    </row>
    <row r="134" spans="1:14" x14ac:dyDescent="0.25">
      <c r="A134" s="45"/>
      <c r="B134" s="40"/>
      <c r="C134" s="40"/>
      <c r="D134" s="38"/>
      <c r="E134" s="44"/>
      <c r="F134" s="43"/>
      <c r="G134" s="42"/>
      <c r="H134" s="41"/>
      <c r="I134" s="41"/>
      <c r="J134" s="46"/>
      <c r="K134" s="44"/>
      <c r="L134" s="52"/>
      <c r="M134" s="62"/>
      <c r="N134" s="15"/>
    </row>
    <row r="135" spans="1:14" x14ac:dyDescent="0.25">
      <c r="A135" s="45"/>
      <c r="B135" s="40"/>
      <c r="C135" s="40"/>
      <c r="D135" s="38"/>
      <c r="E135" s="44"/>
      <c r="F135" s="61"/>
      <c r="G135" s="60"/>
      <c r="H135" s="41"/>
      <c r="I135" s="41"/>
      <c r="J135" s="38"/>
      <c r="M135" s="62"/>
      <c r="N135" s="15"/>
    </row>
    <row r="136" spans="1:14" x14ac:dyDescent="0.25">
      <c r="A136" s="45"/>
      <c r="B136" s="40"/>
      <c r="C136" s="40"/>
      <c r="D136" s="38"/>
      <c r="E136" s="44"/>
      <c r="F136" s="61"/>
      <c r="G136" s="60"/>
      <c r="H136" s="41"/>
      <c r="I136" s="41"/>
      <c r="J136" s="38"/>
      <c r="M136" s="62"/>
      <c r="N136" s="15"/>
    </row>
    <row r="137" spans="1:14" x14ac:dyDescent="0.25">
      <c r="A137" s="45"/>
      <c r="B137" s="40"/>
      <c r="C137" s="40"/>
      <c r="D137" s="38"/>
      <c r="E137" s="44"/>
      <c r="F137" s="61"/>
      <c r="G137" s="61"/>
      <c r="H137" s="41"/>
      <c r="I137" s="41"/>
      <c r="J137" s="38"/>
      <c r="K137" s="53"/>
      <c r="L137" s="52"/>
      <c r="M137" s="38"/>
      <c r="N137" s="15"/>
    </row>
    <row r="138" spans="1:14" x14ac:dyDescent="0.25">
      <c r="A138" s="45"/>
      <c r="B138" s="40"/>
      <c r="C138" s="40"/>
      <c r="D138" s="38"/>
      <c r="E138" s="44"/>
      <c r="F138" s="61"/>
      <c r="G138" s="61"/>
      <c r="H138" s="41"/>
      <c r="I138" s="41"/>
      <c r="J138" s="38"/>
      <c r="K138" s="53"/>
      <c r="L138" s="52"/>
      <c r="M138" s="38"/>
      <c r="N138" s="15"/>
    </row>
    <row r="139" spans="1:14" x14ac:dyDescent="0.25">
      <c r="A139" s="45"/>
      <c r="B139" s="40"/>
      <c r="C139" s="40"/>
      <c r="D139" s="38"/>
      <c r="E139" s="44"/>
      <c r="F139" s="61"/>
      <c r="G139" s="60"/>
      <c r="H139" s="41"/>
      <c r="I139" s="41"/>
      <c r="J139" s="38"/>
      <c r="K139" s="59"/>
      <c r="L139" s="58"/>
      <c r="M139" s="57"/>
      <c r="N139" s="15"/>
    </row>
    <row r="140" spans="1:14" x14ac:dyDescent="0.25">
      <c r="A140" s="45"/>
      <c r="B140" s="40"/>
      <c r="C140" s="40"/>
      <c r="D140" s="38"/>
      <c r="E140" s="44"/>
      <c r="F140" s="61"/>
      <c r="G140" s="60"/>
      <c r="H140" s="41"/>
      <c r="I140" s="41"/>
      <c r="J140" s="38"/>
      <c r="K140" s="59"/>
      <c r="L140" s="58"/>
      <c r="M140" s="57"/>
      <c r="N140" s="15"/>
    </row>
    <row r="141" spans="1:14" x14ac:dyDescent="0.25">
      <c r="A141" s="45"/>
      <c r="B141" s="40"/>
      <c r="C141" s="40"/>
      <c r="D141" s="38"/>
      <c r="E141" s="44"/>
      <c r="F141" s="61"/>
      <c r="G141" s="61"/>
      <c r="H141" s="41"/>
      <c r="I141" s="41"/>
      <c r="J141" s="38"/>
      <c r="K141" s="53"/>
      <c r="L141" s="52"/>
      <c r="M141" s="57"/>
      <c r="N141" s="15"/>
    </row>
    <row r="142" spans="1:14" x14ac:dyDescent="0.25">
      <c r="A142" s="45"/>
      <c r="B142" s="40"/>
      <c r="C142" s="40"/>
      <c r="D142" s="38"/>
      <c r="E142" s="44"/>
      <c r="F142" s="61"/>
      <c r="G142" s="60"/>
      <c r="H142" s="41"/>
      <c r="I142" s="41"/>
      <c r="J142" s="38"/>
      <c r="K142" s="59"/>
      <c r="L142" s="58"/>
      <c r="M142" s="57"/>
      <c r="N142" s="15"/>
    </row>
    <row r="143" spans="1:14" x14ac:dyDescent="0.25">
      <c r="A143" s="45"/>
      <c r="B143" s="40"/>
      <c r="C143" s="40"/>
      <c r="D143" s="38"/>
      <c r="E143" s="44"/>
      <c r="F143" s="61"/>
      <c r="G143" s="60"/>
      <c r="H143" s="41"/>
      <c r="I143" s="41"/>
      <c r="J143" s="38"/>
      <c r="K143" s="59"/>
      <c r="L143" s="58"/>
      <c r="M143" s="57"/>
      <c r="N143" s="15"/>
    </row>
    <row r="144" spans="1:14" x14ac:dyDescent="0.25">
      <c r="A144" s="45"/>
      <c r="B144" s="40"/>
      <c r="C144" s="40"/>
      <c r="D144" s="38"/>
      <c r="E144" s="44"/>
      <c r="F144" s="43"/>
      <c r="G144" s="42"/>
      <c r="H144" s="41"/>
      <c r="I144" s="41"/>
      <c r="J144" s="38"/>
      <c r="K144" s="46"/>
      <c r="L144" s="56"/>
      <c r="M144" s="55"/>
      <c r="N144" s="15"/>
    </row>
    <row r="145" spans="1:14" x14ac:dyDescent="0.25">
      <c r="A145" s="45"/>
      <c r="B145" s="40"/>
      <c r="C145" s="40"/>
      <c r="D145" s="38"/>
      <c r="E145" s="44"/>
      <c r="F145" s="43"/>
      <c r="G145" s="42"/>
      <c r="H145" s="41"/>
      <c r="I145" s="41"/>
      <c r="J145" s="38"/>
      <c r="K145" s="47"/>
      <c r="L145" s="39"/>
      <c r="M145" s="46"/>
      <c r="N145" s="15"/>
    </row>
    <row r="146" spans="1:14" x14ac:dyDescent="0.25">
      <c r="A146" s="45"/>
      <c r="B146" s="40"/>
      <c r="C146" s="40"/>
      <c r="D146" s="38"/>
      <c r="E146" s="44"/>
      <c r="F146" s="43"/>
      <c r="G146" s="42"/>
      <c r="H146" s="41"/>
      <c r="I146" s="41"/>
      <c r="J146" s="38"/>
      <c r="K146" s="47"/>
      <c r="L146" s="39"/>
      <c r="M146" s="46"/>
      <c r="N146" s="15"/>
    </row>
    <row r="147" spans="1:14" x14ac:dyDescent="0.25">
      <c r="A147" s="45"/>
      <c r="B147" s="54"/>
      <c r="C147" s="54"/>
      <c r="D147" s="38"/>
      <c r="E147" s="44"/>
      <c r="F147" s="43"/>
      <c r="G147" s="43"/>
      <c r="H147" s="41"/>
      <c r="I147" s="41"/>
      <c r="J147" s="38"/>
      <c r="K147" s="53"/>
      <c r="L147" s="52"/>
      <c r="M147" s="38"/>
      <c r="N147" s="15"/>
    </row>
    <row r="148" spans="1:14" x14ac:dyDescent="0.25">
      <c r="A148" s="45"/>
      <c r="B148" s="54"/>
      <c r="C148" s="54"/>
      <c r="D148" s="38"/>
      <c r="E148" s="44"/>
      <c r="F148" s="43"/>
      <c r="G148" s="43"/>
      <c r="H148" s="41"/>
      <c r="I148" s="41"/>
      <c r="J148" s="38"/>
      <c r="K148" s="53"/>
      <c r="L148" s="52"/>
      <c r="M148" s="38"/>
      <c r="N148" s="15"/>
    </row>
    <row r="149" spans="1:14" x14ac:dyDescent="0.25">
      <c r="A149" s="45"/>
      <c r="B149" s="54"/>
      <c r="C149" s="54"/>
      <c r="D149" s="46"/>
      <c r="E149" s="44"/>
      <c r="F149" s="43"/>
      <c r="G149" s="43"/>
      <c r="H149" s="18"/>
      <c r="I149" s="18"/>
      <c r="J149" s="46"/>
      <c r="K149" s="53"/>
      <c r="L149" s="52"/>
      <c r="M149" s="46"/>
      <c r="N149" s="15"/>
    </row>
    <row r="150" spans="1:14" x14ac:dyDescent="0.25">
      <c r="A150" s="45"/>
      <c r="B150" s="54"/>
      <c r="C150" s="54"/>
      <c r="D150" s="38"/>
      <c r="E150" s="44"/>
      <c r="F150" s="43"/>
      <c r="G150" s="43"/>
      <c r="H150" s="54"/>
      <c r="I150" s="41"/>
      <c r="J150" s="38"/>
      <c r="K150" s="53"/>
      <c r="L150" s="52"/>
      <c r="M150" s="38"/>
      <c r="N150" s="15"/>
    </row>
    <row r="151" spans="1:14" x14ac:dyDescent="0.25">
      <c r="A151" s="45"/>
      <c r="B151" s="54"/>
      <c r="C151" s="54"/>
      <c r="D151" s="38"/>
      <c r="E151" s="44"/>
      <c r="F151" s="43"/>
      <c r="G151" s="43"/>
      <c r="H151" s="41"/>
      <c r="I151" s="41"/>
      <c r="J151" s="38"/>
      <c r="K151" s="53"/>
      <c r="L151" s="52"/>
      <c r="M151" s="38"/>
      <c r="N151" s="15"/>
    </row>
    <row r="152" spans="1:14" x14ac:dyDescent="0.25">
      <c r="A152" s="45"/>
      <c r="B152" s="40"/>
      <c r="C152" s="40"/>
      <c r="D152" s="38"/>
      <c r="E152" s="44"/>
      <c r="F152" s="43"/>
      <c r="G152" s="42"/>
      <c r="H152" s="41"/>
      <c r="I152" s="41"/>
      <c r="J152" s="38"/>
      <c r="K152" s="47"/>
      <c r="L152" s="39"/>
      <c r="M152" s="38"/>
      <c r="N152" s="15"/>
    </row>
    <row r="153" spans="1:14" x14ac:dyDescent="0.25">
      <c r="A153" s="45"/>
      <c r="B153" s="40"/>
      <c r="C153" s="40"/>
      <c r="D153" s="38"/>
      <c r="E153" s="44"/>
      <c r="F153" s="43"/>
      <c r="G153" s="42"/>
      <c r="H153" s="41"/>
      <c r="I153" s="41"/>
      <c r="J153" s="38"/>
      <c r="K153" s="47"/>
      <c r="L153" s="39"/>
      <c r="M153" s="46"/>
      <c r="N153" s="15"/>
    </row>
    <row r="154" spans="1:14" x14ac:dyDescent="0.25">
      <c r="A154" s="45"/>
      <c r="B154" s="40"/>
      <c r="C154" s="40"/>
      <c r="D154" s="38"/>
      <c r="E154" s="44"/>
      <c r="F154" s="43"/>
      <c r="G154" s="43"/>
      <c r="H154" s="41"/>
      <c r="I154" s="41"/>
      <c r="J154" s="38"/>
      <c r="K154" s="47"/>
      <c r="L154" s="51"/>
      <c r="M154" s="46"/>
      <c r="N154" s="15"/>
    </row>
    <row r="155" spans="1:14" x14ac:dyDescent="0.25">
      <c r="A155" s="45"/>
      <c r="B155" s="40"/>
      <c r="C155" s="40"/>
      <c r="D155" s="38"/>
      <c r="E155" s="44"/>
      <c r="F155" s="43"/>
      <c r="G155" s="43"/>
      <c r="H155" s="41"/>
      <c r="I155" s="41"/>
      <c r="J155" s="38"/>
      <c r="K155" s="47"/>
      <c r="L155" s="51"/>
      <c r="M155" s="46"/>
      <c r="N155" s="15"/>
    </row>
    <row r="156" spans="1:14" x14ac:dyDescent="0.25">
      <c r="A156" s="45"/>
      <c r="B156" s="40"/>
      <c r="C156" s="40"/>
      <c r="D156" s="38"/>
      <c r="E156" s="44"/>
      <c r="F156" s="43"/>
      <c r="G156" s="42"/>
      <c r="H156" s="41"/>
      <c r="I156" s="41"/>
      <c r="J156" s="38"/>
      <c r="K156" s="47"/>
      <c r="L156" s="39"/>
      <c r="M156" s="38"/>
      <c r="N156" s="15"/>
    </row>
    <row r="157" spans="1:14" x14ac:dyDescent="0.25">
      <c r="A157" s="45"/>
      <c r="B157" s="40"/>
      <c r="C157" s="40"/>
      <c r="D157" s="38"/>
      <c r="E157" s="44"/>
      <c r="F157" s="43"/>
      <c r="G157" s="42"/>
      <c r="H157" s="41"/>
      <c r="I157" s="41"/>
      <c r="J157" s="38"/>
      <c r="K157" s="47"/>
      <c r="L157" s="39"/>
      <c r="M157" s="38"/>
      <c r="N157" s="15"/>
    </row>
    <row r="158" spans="1:14" x14ac:dyDescent="0.25">
      <c r="A158" s="45"/>
      <c r="B158" s="40"/>
      <c r="C158" s="40"/>
      <c r="D158" s="38"/>
      <c r="E158" s="44"/>
      <c r="F158" s="43"/>
      <c r="G158" s="43"/>
      <c r="H158" s="41"/>
      <c r="I158" s="41"/>
      <c r="J158" s="38"/>
      <c r="K158" s="47"/>
      <c r="L158" s="39"/>
      <c r="M158" s="46"/>
      <c r="N158" s="15"/>
    </row>
    <row r="159" spans="1:14" x14ac:dyDescent="0.25">
      <c r="A159" s="45"/>
      <c r="B159" s="40"/>
      <c r="C159" s="40"/>
      <c r="D159" s="38"/>
      <c r="E159" s="44"/>
      <c r="F159" s="43"/>
      <c r="G159" s="43"/>
      <c r="H159" s="41"/>
      <c r="I159" s="41"/>
      <c r="J159" s="38"/>
      <c r="K159" s="47"/>
      <c r="L159" s="39"/>
      <c r="M159" s="46"/>
      <c r="N159" s="15"/>
    </row>
    <row r="160" spans="1:14" x14ac:dyDescent="0.25">
      <c r="A160" s="45"/>
      <c r="B160" s="40"/>
      <c r="C160" s="40"/>
      <c r="D160" s="38"/>
      <c r="E160" s="44"/>
      <c r="F160" s="43"/>
      <c r="G160" s="43"/>
      <c r="H160" s="41"/>
      <c r="I160" s="41"/>
      <c r="J160" s="38"/>
      <c r="K160" s="47"/>
      <c r="L160" s="39"/>
      <c r="M160" s="46"/>
      <c r="N160" s="15"/>
    </row>
    <row r="161" spans="1:14" x14ac:dyDescent="0.25">
      <c r="A161" s="45"/>
      <c r="B161" s="40"/>
      <c r="C161" s="40"/>
      <c r="D161" s="38"/>
      <c r="E161" s="44"/>
      <c r="F161" s="43"/>
      <c r="G161" s="43"/>
      <c r="H161" s="41"/>
      <c r="I161" s="41"/>
      <c r="J161" s="38"/>
      <c r="K161" s="47"/>
      <c r="L161" s="39"/>
      <c r="M161" s="38"/>
      <c r="N161" s="15"/>
    </row>
    <row r="162" spans="1:14" x14ac:dyDescent="0.25">
      <c r="A162" s="45"/>
      <c r="B162" s="40"/>
      <c r="C162" s="40"/>
      <c r="D162" s="38"/>
      <c r="E162" s="44"/>
      <c r="F162" s="43"/>
      <c r="G162" s="42"/>
      <c r="H162" s="41"/>
      <c r="I162" s="41"/>
      <c r="J162" s="38"/>
      <c r="K162" s="47"/>
      <c r="L162" s="39"/>
      <c r="M162" s="38"/>
      <c r="N162" s="15"/>
    </row>
    <row r="163" spans="1:14" x14ac:dyDescent="0.25">
      <c r="A163" s="45"/>
      <c r="B163" s="40"/>
      <c r="C163" s="40"/>
      <c r="D163" s="38"/>
      <c r="E163" s="44"/>
      <c r="F163" s="43"/>
      <c r="G163" s="42"/>
      <c r="H163" s="41"/>
      <c r="I163" s="41"/>
      <c r="J163" s="38"/>
      <c r="K163" s="47"/>
      <c r="L163" s="39"/>
      <c r="M163" s="38"/>
      <c r="N163" s="15"/>
    </row>
    <row r="164" spans="1:14" x14ac:dyDescent="0.25">
      <c r="A164" s="45"/>
      <c r="B164" s="40"/>
      <c r="C164" s="40"/>
      <c r="D164" s="38"/>
      <c r="E164" s="44"/>
      <c r="F164" s="43"/>
      <c r="G164" s="42"/>
      <c r="H164" s="41"/>
      <c r="I164" s="41"/>
      <c r="J164" s="38"/>
      <c r="K164" s="47"/>
      <c r="L164" s="39"/>
      <c r="M164" s="38"/>
      <c r="N164" s="15"/>
    </row>
    <row r="165" spans="1:14" x14ac:dyDescent="0.25">
      <c r="A165" s="45"/>
      <c r="B165" s="40"/>
      <c r="C165" s="40"/>
      <c r="D165" s="38"/>
      <c r="E165" s="44"/>
      <c r="F165" s="43"/>
      <c r="G165" s="42"/>
      <c r="H165" s="41"/>
      <c r="I165" s="41"/>
      <c r="J165" s="38"/>
      <c r="K165" s="47"/>
      <c r="L165" s="39"/>
      <c r="M165" s="38"/>
      <c r="N165" s="15"/>
    </row>
    <row r="166" spans="1:14" x14ac:dyDescent="0.25">
      <c r="A166" s="45"/>
      <c r="B166" s="40"/>
      <c r="C166" s="40"/>
      <c r="D166" s="38"/>
      <c r="E166" s="44"/>
      <c r="F166" s="43"/>
      <c r="G166" s="42"/>
      <c r="H166" s="41"/>
      <c r="I166" s="41"/>
      <c r="J166" s="38"/>
      <c r="K166" s="47"/>
      <c r="L166" s="39"/>
      <c r="M166" s="38"/>
      <c r="N166" s="15"/>
    </row>
    <row r="167" spans="1:14" x14ac:dyDescent="0.25">
      <c r="A167" s="45"/>
      <c r="B167" s="40"/>
      <c r="C167" s="40"/>
      <c r="D167" s="38"/>
      <c r="E167" s="44"/>
      <c r="F167" s="43"/>
      <c r="G167" s="42"/>
      <c r="H167" s="41"/>
      <c r="I167" s="41"/>
      <c r="J167" s="38"/>
      <c r="K167" s="47"/>
      <c r="L167" s="39"/>
      <c r="M167" s="50"/>
      <c r="N167" s="15"/>
    </row>
    <row r="168" spans="1:14" x14ac:dyDescent="0.25">
      <c r="A168" s="45"/>
      <c r="B168" s="40"/>
      <c r="C168" s="40"/>
      <c r="D168" s="38"/>
      <c r="E168" s="44"/>
      <c r="F168" s="43"/>
      <c r="G168" s="42"/>
      <c r="H168" s="41"/>
      <c r="I168" s="41"/>
      <c r="J168" s="38"/>
      <c r="K168" s="47"/>
      <c r="L168" s="39"/>
      <c r="M168" s="38"/>
      <c r="N168" s="15"/>
    </row>
    <row r="169" spans="1:14" x14ac:dyDescent="0.25">
      <c r="A169" s="45"/>
      <c r="B169" s="40"/>
      <c r="C169" s="40"/>
      <c r="D169" s="38"/>
      <c r="E169" s="44"/>
      <c r="F169" s="43"/>
      <c r="G169" s="42"/>
      <c r="H169" s="41"/>
      <c r="I169" s="41"/>
      <c r="J169" s="38"/>
      <c r="K169" s="47"/>
      <c r="L169" s="39"/>
      <c r="M169" s="38"/>
      <c r="N169" s="15"/>
    </row>
    <row r="170" spans="1:14" x14ac:dyDescent="0.25">
      <c r="A170" s="45"/>
      <c r="B170" s="40"/>
      <c r="C170" s="40"/>
      <c r="D170" s="38"/>
      <c r="E170" s="44"/>
      <c r="F170" s="43"/>
      <c r="G170" s="42"/>
      <c r="H170" s="41"/>
      <c r="I170" s="41"/>
      <c r="J170" s="38"/>
      <c r="K170" s="47"/>
      <c r="L170" s="39"/>
      <c r="M170" s="38"/>
      <c r="N170" s="15"/>
    </row>
    <row r="171" spans="1:14" x14ac:dyDescent="0.25">
      <c r="A171" s="45"/>
      <c r="B171" s="40"/>
      <c r="C171" s="40"/>
      <c r="D171" s="38"/>
      <c r="E171" s="44"/>
      <c r="F171" s="43"/>
      <c r="G171" s="42"/>
      <c r="H171" s="41"/>
      <c r="I171" s="41"/>
      <c r="J171" s="38"/>
      <c r="K171" s="47"/>
      <c r="L171" s="39"/>
      <c r="M171" s="38"/>
      <c r="N171" s="15"/>
    </row>
    <row r="172" spans="1:14" x14ac:dyDescent="0.25">
      <c r="A172" s="45"/>
      <c r="B172" s="40"/>
      <c r="C172" s="40"/>
      <c r="D172" s="38"/>
      <c r="E172" s="44"/>
      <c r="F172" s="43"/>
      <c r="G172" s="42"/>
      <c r="H172" s="41"/>
      <c r="I172" s="41"/>
      <c r="J172" s="38"/>
      <c r="K172" s="47"/>
      <c r="L172" s="39"/>
      <c r="M172" s="38"/>
      <c r="N172" s="15"/>
    </row>
    <row r="173" spans="1:14" x14ac:dyDescent="0.25">
      <c r="A173" s="45"/>
      <c r="B173" s="40"/>
      <c r="C173" s="40"/>
      <c r="D173" s="38"/>
      <c r="E173" s="44"/>
      <c r="F173" s="43"/>
      <c r="G173" s="43"/>
      <c r="H173" s="41"/>
      <c r="I173" s="41"/>
      <c r="J173" s="38"/>
      <c r="K173" s="47"/>
      <c r="L173" s="39"/>
      <c r="M173" s="38"/>
      <c r="N173" s="15"/>
    </row>
    <row r="174" spans="1:14" x14ac:dyDescent="0.25">
      <c r="A174" s="45"/>
      <c r="B174" s="40"/>
      <c r="C174" s="40"/>
      <c r="D174" s="38"/>
      <c r="E174" s="44"/>
      <c r="F174" s="43"/>
      <c r="G174" s="43"/>
      <c r="H174" s="41"/>
      <c r="I174" s="41"/>
      <c r="J174" s="38"/>
      <c r="K174" s="47"/>
      <c r="L174" s="39"/>
      <c r="M174" s="38"/>
      <c r="N174" s="15"/>
    </row>
    <row r="175" spans="1:14" x14ac:dyDescent="0.25">
      <c r="A175" s="45"/>
      <c r="B175" s="40"/>
      <c r="C175" s="40"/>
      <c r="D175" s="38"/>
      <c r="E175" s="44"/>
      <c r="F175" s="43"/>
      <c r="G175" s="43"/>
      <c r="H175" s="41"/>
      <c r="I175" s="41"/>
      <c r="J175" s="38"/>
      <c r="K175" s="47"/>
      <c r="L175" s="39"/>
      <c r="M175" s="38"/>
      <c r="N175" s="15"/>
    </row>
    <row r="176" spans="1:14" x14ac:dyDescent="0.25">
      <c r="A176" s="45"/>
      <c r="B176" s="40"/>
      <c r="C176" s="40"/>
      <c r="D176" s="38"/>
      <c r="E176" s="44"/>
      <c r="F176" s="43"/>
      <c r="G176" s="43"/>
      <c r="H176" s="41"/>
      <c r="I176" s="41"/>
      <c r="J176" s="38"/>
      <c r="K176" s="47"/>
      <c r="L176" s="39"/>
      <c r="M176" s="38"/>
      <c r="N176" s="15"/>
    </row>
    <row r="177" spans="1:14" x14ac:dyDescent="0.25">
      <c r="A177" s="45"/>
      <c r="B177" s="40"/>
      <c r="C177" s="40"/>
      <c r="D177" s="38"/>
      <c r="E177" s="44"/>
      <c r="F177" s="43"/>
      <c r="G177" s="42"/>
      <c r="H177" s="41"/>
      <c r="I177" s="41"/>
      <c r="J177" s="38"/>
      <c r="K177" s="47"/>
      <c r="L177" s="39"/>
      <c r="M177" s="38"/>
      <c r="N177" s="15"/>
    </row>
    <row r="178" spans="1:14" x14ac:dyDescent="0.25">
      <c r="A178" s="45"/>
      <c r="B178" s="40"/>
      <c r="C178" s="40"/>
      <c r="D178" s="38"/>
      <c r="E178" s="44"/>
      <c r="F178" s="43"/>
      <c r="G178" s="42"/>
      <c r="H178" s="41"/>
      <c r="I178" s="41"/>
      <c r="J178" s="38"/>
      <c r="K178" s="47"/>
      <c r="L178" s="39"/>
      <c r="M178" s="38"/>
      <c r="N178" s="15"/>
    </row>
    <row r="179" spans="1:14" x14ac:dyDescent="0.25">
      <c r="A179" s="45"/>
      <c r="B179" s="40"/>
      <c r="C179" s="40"/>
      <c r="D179" s="38"/>
      <c r="E179" s="44"/>
      <c r="F179" s="43"/>
      <c r="G179" s="43"/>
      <c r="H179" s="41"/>
      <c r="I179" s="41"/>
      <c r="J179" s="38"/>
      <c r="K179" s="47"/>
      <c r="L179" s="39"/>
      <c r="M179" s="38"/>
      <c r="N179" s="15"/>
    </row>
    <row r="180" spans="1:14" x14ac:dyDescent="0.25">
      <c r="A180" s="45"/>
      <c r="B180" s="40"/>
      <c r="C180" s="40"/>
      <c r="D180" s="38"/>
      <c r="E180" s="44"/>
      <c r="F180" s="43"/>
      <c r="G180" s="42"/>
      <c r="H180" s="41"/>
      <c r="I180" s="41"/>
      <c r="J180" s="38"/>
      <c r="K180" s="47"/>
      <c r="L180" s="39"/>
      <c r="M180" s="38"/>
      <c r="N180" s="15"/>
    </row>
    <row r="181" spans="1:14" x14ac:dyDescent="0.25">
      <c r="A181" s="45"/>
      <c r="B181" s="40"/>
      <c r="C181" s="40"/>
      <c r="D181" s="38"/>
      <c r="E181" s="44"/>
      <c r="F181" s="43"/>
      <c r="G181" s="42"/>
      <c r="H181" s="41"/>
      <c r="I181" s="41"/>
      <c r="J181" s="38"/>
      <c r="K181" s="47"/>
      <c r="L181" s="39"/>
      <c r="M181" s="38"/>
      <c r="N181" s="15"/>
    </row>
    <row r="182" spans="1:14" x14ac:dyDescent="0.25">
      <c r="A182" s="45"/>
      <c r="B182" s="40"/>
      <c r="C182" s="40"/>
      <c r="D182" s="38"/>
      <c r="E182" s="44"/>
      <c r="F182" s="43"/>
      <c r="G182" s="43"/>
      <c r="H182" s="41"/>
      <c r="I182" s="41"/>
      <c r="J182" s="38"/>
      <c r="K182" s="47"/>
      <c r="L182" s="39"/>
      <c r="M182" s="38"/>
      <c r="N182" s="15"/>
    </row>
    <row r="183" spans="1:14" x14ac:dyDescent="0.25">
      <c r="A183" s="45"/>
      <c r="B183" s="40"/>
      <c r="C183" s="40"/>
      <c r="D183" s="38"/>
      <c r="E183" s="44"/>
      <c r="F183" s="43"/>
      <c r="G183" s="43"/>
      <c r="H183" s="41"/>
      <c r="I183" s="41"/>
      <c r="J183" s="38"/>
      <c r="K183" s="47"/>
      <c r="L183" s="39"/>
      <c r="M183" s="38"/>
      <c r="N183" s="15"/>
    </row>
    <row r="184" spans="1:14" x14ac:dyDescent="0.25">
      <c r="A184" s="45"/>
      <c r="B184" s="40"/>
      <c r="C184" s="40"/>
      <c r="D184" s="38"/>
      <c r="E184" s="44"/>
      <c r="F184" s="43"/>
      <c r="G184" s="42"/>
      <c r="H184" s="41"/>
      <c r="I184" s="41"/>
      <c r="J184" s="38"/>
      <c r="K184" s="47"/>
      <c r="L184" s="39"/>
      <c r="M184" s="38"/>
      <c r="N184" s="15"/>
    </row>
    <row r="185" spans="1:14" x14ac:dyDescent="0.25">
      <c r="A185" s="45"/>
      <c r="B185" s="40"/>
      <c r="C185" s="40"/>
      <c r="D185" s="38"/>
      <c r="E185" s="44"/>
      <c r="F185" s="43"/>
      <c r="G185" s="42"/>
      <c r="H185" s="41"/>
      <c r="I185" s="41"/>
      <c r="J185" s="38"/>
      <c r="K185" s="47"/>
      <c r="L185" s="39"/>
      <c r="M185" s="38"/>
      <c r="N185" s="15"/>
    </row>
    <row r="186" spans="1:14" x14ac:dyDescent="0.25">
      <c r="A186" s="45"/>
      <c r="B186" s="40"/>
      <c r="C186" s="40"/>
      <c r="D186" s="38"/>
      <c r="E186" s="44"/>
      <c r="F186" s="43"/>
      <c r="G186" s="42"/>
      <c r="H186" s="41"/>
      <c r="I186" s="41"/>
      <c r="J186" s="38"/>
      <c r="K186" s="49"/>
      <c r="L186" s="39"/>
      <c r="M186" s="38"/>
      <c r="N186" s="15"/>
    </row>
    <row r="187" spans="1:14" x14ac:dyDescent="0.25">
      <c r="A187" s="45"/>
      <c r="B187" s="40"/>
      <c r="C187" s="40"/>
      <c r="D187" s="38"/>
      <c r="E187" s="44"/>
      <c r="F187" s="43"/>
      <c r="G187" s="42"/>
      <c r="H187" s="41"/>
      <c r="I187" s="41"/>
      <c r="J187" s="38"/>
      <c r="K187" s="47"/>
      <c r="L187" s="39"/>
      <c r="M187" s="38"/>
      <c r="N187" s="15"/>
    </row>
    <row r="188" spans="1:14" x14ac:dyDescent="0.25">
      <c r="A188" s="45"/>
      <c r="B188" s="40"/>
      <c r="C188" s="40"/>
      <c r="D188" s="38"/>
      <c r="E188" s="44"/>
      <c r="F188" s="43"/>
      <c r="G188" s="42"/>
      <c r="H188" s="41"/>
      <c r="I188" s="41"/>
      <c r="J188" s="38"/>
      <c r="K188" s="47"/>
      <c r="L188" s="39"/>
      <c r="M188" s="38"/>
      <c r="N188" s="15"/>
    </row>
    <row r="189" spans="1:14" x14ac:dyDescent="0.25">
      <c r="A189" s="45"/>
      <c r="B189" s="40"/>
      <c r="C189" s="40"/>
      <c r="D189" s="38"/>
      <c r="E189" s="44"/>
      <c r="F189" s="43"/>
      <c r="G189" s="42"/>
      <c r="H189" s="41"/>
      <c r="I189" s="41"/>
      <c r="J189" s="38"/>
      <c r="K189" s="47"/>
      <c r="L189" s="39"/>
      <c r="M189" s="38"/>
      <c r="N189" s="15"/>
    </row>
    <row r="190" spans="1:14" x14ac:dyDescent="0.25">
      <c r="A190" s="45"/>
      <c r="B190" s="40"/>
      <c r="C190" s="40"/>
      <c r="D190" s="38"/>
      <c r="E190" s="44"/>
      <c r="F190" s="43"/>
      <c r="G190" s="42"/>
      <c r="H190" s="41"/>
      <c r="I190" s="41"/>
      <c r="J190" s="38"/>
      <c r="K190" s="47"/>
      <c r="L190" s="39"/>
      <c r="M190" s="38"/>
      <c r="N190" s="15"/>
    </row>
    <row r="191" spans="1:14" x14ac:dyDescent="0.25">
      <c r="A191" s="45"/>
      <c r="B191" s="40"/>
      <c r="C191" s="40"/>
      <c r="D191" s="38"/>
      <c r="E191" s="44"/>
      <c r="F191" s="43"/>
      <c r="G191" s="42"/>
      <c r="H191" s="41"/>
      <c r="I191" s="41"/>
      <c r="J191" s="38"/>
      <c r="K191" s="47"/>
      <c r="L191" s="39"/>
      <c r="M191" s="38"/>
      <c r="N191" s="15"/>
    </row>
    <row r="192" spans="1:14" x14ac:dyDescent="0.25">
      <c r="A192" s="45"/>
      <c r="B192" s="40"/>
      <c r="C192" s="40"/>
      <c r="D192" s="38"/>
      <c r="E192" s="44"/>
      <c r="F192" s="43"/>
      <c r="G192" s="43"/>
      <c r="H192" s="41"/>
      <c r="I192" s="41"/>
      <c r="J192" s="38"/>
      <c r="K192" s="44"/>
      <c r="L192" s="48"/>
      <c r="M192" s="38"/>
      <c r="N192" s="15"/>
    </row>
    <row r="193" spans="1:14" x14ac:dyDescent="0.25">
      <c r="A193" s="45"/>
      <c r="B193" s="40"/>
      <c r="C193" s="40"/>
      <c r="D193" s="38"/>
      <c r="E193" s="44"/>
      <c r="F193" s="43"/>
      <c r="G193" s="42"/>
      <c r="H193" s="41"/>
      <c r="I193" s="41"/>
      <c r="J193" s="38"/>
      <c r="K193" s="47"/>
      <c r="L193" s="39"/>
      <c r="M193" s="38"/>
      <c r="N193" s="15"/>
    </row>
    <row r="194" spans="1:14" x14ac:dyDescent="0.25">
      <c r="A194" s="45"/>
      <c r="B194" s="40"/>
      <c r="C194" s="40"/>
      <c r="D194" s="38"/>
      <c r="E194" s="44"/>
      <c r="F194" s="43"/>
      <c r="G194" s="42"/>
      <c r="H194" s="41"/>
      <c r="I194" s="41"/>
      <c r="J194" s="38"/>
      <c r="K194" s="47"/>
      <c r="L194" s="39"/>
      <c r="M194" s="38"/>
      <c r="N194" s="15"/>
    </row>
    <row r="195" spans="1:14" x14ac:dyDescent="0.25">
      <c r="A195" s="45"/>
      <c r="B195" s="40"/>
      <c r="C195" s="40"/>
      <c r="D195" s="46"/>
      <c r="E195" s="44"/>
      <c r="F195" s="43"/>
      <c r="G195" s="43"/>
      <c r="H195" s="41"/>
      <c r="I195" s="41"/>
      <c r="J195" s="46"/>
      <c r="K195" s="40"/>
      <c r="L195" s="39"/>
      <c r="M195" s="38"/>
      <c r="N195" s="15"/>
    </row>
    <row r="196" spans="1:14" x14ac:dyDescent="0.25">
      <c r="A196" s="45"/>
      <c r="B196" s="40"/>
      <c r="C196" s="40"/>
      <c r="D196" s="46"/>
      <c r="E196" s="44"/>
      <c r="F196" s="42"/>
      <c r="G196" s="42"/>
      <c r="H196" s="41"/>
      <c r="I196" s="41"/>
      <c r="J196" s="46"/>
      <c r="K196" s="40"/>
      <c r="L196" s="39"/>
      <c r="M196" s="38"/>
      <c r="N196" s="15"/>
    </row>
    <row r="197" spans="1:14" x14ac:dyDescent="0.25">
      <c r="A197" s="45"/>
      <c r="B197" s="40"/>
      <c r="C197" s="40"/>
      <c r="D197" s="38"/>
      <c r="E197" s="44"/>
      <c r="F197" s="43"/>
      <c r="G197" s="42"/>
      <c r="H197" s="41"/>
      <c r="I197" s="41"/>
      <c r="J197" s="38"/>
      <c r="K197" s="40"/>
      <c r="L197" s="39"/>
      <c r="M197" s="38"/>
      <c r="N197" s="15"/>
    </row>
    <row r="198" spans="1:14" x14ac:dyDescent="0.25">
      <c r="A198" s="29"/>
      <c r="B198" s="23"/>
      <c r="C198" s="32"/>
      <c r="D198" s="30"/>
      <c r="E198" s="37"/>
      <c r="F198" s="36"/>
      <c r="G198" s="35"/>
      <c r="H198" s="34"/>
      <c r="I198" s="34"/>
      <c r="J198" s="33"/>
      <c r="K198" s="32"/>
      <c r="L198" s="31"/>
      <c r="M198" s="30"/>
      <c r="N198" s="13"/>
    </row>
    <row r="199" spans="1:14" x14ac:dyDescent="0.25">
      <c r="A199" s="29"/>
      <c r="B199" s="23"/>
      <c r="C199" s="23"/>
      <c r="D199" s="28"/>
      <c r="E199" s="27"/>
      <c r="F199" s="26"/>
      <c r="G199" s="25"/>
      <c r="H199" s="13"/>
      <c r="I199" s="13"/>
      <c r="J199" s="24"/>
      <c r="K199" s="23"/>
      <c r="L199" s="22"/>
      <c r="M199" s="21"/>
      <c r="N199" s="13"/>
    </row>
    <row r="200" spans="1:14" x14ac:dyDescent="0.25">
      <c r="A200" s="29"/>
      <c r="B200" s="23"/>
      <c r="C200" s="23"/>
      <c r="D200" s="28"/>
      <c r="E200" s="27"/>
      <c r="F200" s="26"/>
      <c r="G200" s="25"/>
      <c r="H200" s="13"/>
      <c r="I200" s="13"/>
      <c r="J200" s="24"/>
      <c r="K200" s="23"/>
      <c r="L200" s="22"/>
      <c r="M200" s="21"/>
      <c r="N200" s="13"/>
    </row>
    <row r="201" spans="1:14" x14ac:dyDescent="0.25">
      <c r="A201" s="29"/>
      <c r="B201" s="23"/>
      <c r="C201" s="23"/>
      <c r="D201" s="28"/>
      <c r="E201" s="27"/>
      <c r="F201" s="26"/>
      <c r="G201" s="25"/>
      <c r="H201" s="13"/>
      <c r="I201" s="13"/>
      <c r="J201" s="24"/>
      <c r="K201" s="23"/>
      <c r="L201" s="22"/>
      <c r="M201" s="21"/>
      <c r="N201" s="13"/>
    </row>
    <row r="202" spans="1:14" x14ac:dyDescent="0.25">
      <c r="A202" s="29"/>
      <c r="B202" s="23"/>
      <c r="C202" s="23"/>
      <c r="D202" s="28"/>
      <c r="E202" s="27"/>
      <c r="F202" s="26"/>
      <c r="G202" s="25"/>
      <c r="H202" s="13"/>
      <c r="I202" s="13"/>
      <c r="J202" s="24"/>
      <c r="K202" s="23"/>
      <c r="L202" s="22"/>
      <c r="M202" s="21"/>
      <c r="N202" s="13"/>
    </row>
    <row r="203" spans="1:14" x14ac:dyDescent="0.25">
      <c r="A203" s="29"/>
      <c r="B203" s="23"/>
      <c r="C203" s="23"/>
      <c r="D203" s="28"/>
      <c r="E203" s="27"/>
      <c r="F203" s="26"/>
      <c r="G203" s="25"/>
      <c r="H203" s="13"/>
      <c r="I203" s="13"/>
      <c r="J203" s="24"/>
      <c r="K203" s="23"/>
      <c r="L203" s="22"/>
      <c r="M203" s="21"/>
      <c r="N203" s="13"/>
    </row>
    <row r="204" spans="1:14" x14ac:dyDescent="0.25">
      <c r="C204" s="13"/>
      <c r="D204" s="20"/>
      <c r="E204" s="19"/>
      <c r="F204" s="19"/>
      <c r="G204" s="19"/>
      <c r="H204" s="13"/>
      <c r="I204" s="13"/>
      <c r="J204" s="18"/>
      <c r="K204" s="13"/>
      <c r="L204" s="17"/>
      <c r="M204" s="13"/>
      <c r="N204" s="12"/>
    </row>
    <row r="205" spans="1:14" x14ac:dyDescent="0.25">
      <c r="F205" s="16"/>
      <c r="H205" s="13"/>
      <c r="I205" s="13"/>
      <c r="M205" s="13"/>
      <c r="N205" s="15"/>
    </row>
    <row r="206" spans="1:14" x14ac:dyDescent="0.25">
      <c r="C206" s="14"/>
      <c r="F206" s="10"/>
      <c r="H206" s="13"/>
      <c r="I206" s="13"/>
      <c r="M206" s="13"/>
      <c r="N206" s="12"/>
    </row>
    <row r="207" spans="1:14" x14ac:dyDescent="0.25">
      <c r="C207" s="14"/>
      <c r="F207" s="10"/>
      <c r="H207" s="13"/>
      <c r="I207" s="13"/>
      <c r="M207" s="13"/>
      <c r="N207" s="12"/>
    </row>
    <row r="208" spans="1:14" ht="15" x14ac:dyDescent="0.25">
      <c r="A208" s="11"/>
      <c r="B208" s="11"/>
      <c r="D208" s="7"/>
      <c r="E208" s="7"/>
      <c r="F208" s="10"/>
      <c r="H208" s="5"/>
      <c r="I208" s="5"/>
      <c r="J208" s="9"/>
    </row>
    <row r="209" spans="1:14" ht="15" x14ac:dyDescent="0.25">
      <c r="A209" s="7"/>
      <c r="B209" s="7"/>
      <c r="H209" s="5"/>
      <c r="I209" s="5"/>
      <c r="J209" s="9"/>
      <c r="L209" s="8"/>
      <c r="M209" s="8"/>
      <c r="N209" s="8"/>
    </row>
    <row r="210" spans="1:14" ht="15" x14ac:dyDescent="0.25">
      <c r="A210" s="7"/>
      <c r="B210" s="7"/>
      <c r="D210" s="6"/>
      <c r="E210" s="6"/>
      <c r="H210" s="5"/>
      <c r="I210" s="5"/>
      <c r="J210" s="4"/>
      <c r="L210" s="5"/>
      <c r="M210" s="5"/>
      <c r="N210" s="5"/>
    </row>
    <row r="211" spans="1:14" x14ac:dyDescent="0.25">
      <c r="M211" s="4"/>
      <c r="N211" s="4"/>
    </row>
  </sheetData>
  <mergeCells count="22">
    <mergeCell ref="H209:I209"/>
    <mergeCell ref="L209:N209"/>
    <mergeCell ref="L105:N105"/>
    <mergeCell ref="A111:N111"/>
    <mergeCell ref="A210:B210"/>
    <mergeCell ref="D210:E210"/>
    <mergeCell ref="H210:I210"/>
    <mergeCell ref="L210:N210"/>
    <mergeCell ref="A208:B208"/>
    <mergeCell ref="D208:E208"/>
    <mergeCell ref="H208:I208"/>
    <mergeCell ref="A209:B209"/>
    <mergeCell ref="E204:G204"/>
    <mergeCell ref="A3:N3"/>
    <mergeCell ref="H8:I8"/>
    <mergeCell ref="D103:E103"/>
    <mergeCell ref="H103:J103"/>
    <mergeCell ref="H104:J104"/>
    <mergeCell ref="L104:N104"/>
    <mergeCell ref="A105:B105"/>
    <mergeCell ref="D105:E105"/>
    <mergeCell ref="H105:J105"/>
  </mergeCells>
  <pageMargins left="1.5" right="0.45" top="0.75" bottom="0.75" header="0.3" footer="0.3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9525</xdr:rowOff>
              </from>
              <to>
                <xdr:col>6</xdr:col>
                <xdr:colOff>85725</xdr:colOff>
                <xdr:row>2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 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2022-01-11T13:16:43Z</dcterms:created>
  <dcterms:modified xsi:type="dcterms:W3CDTF">2022-01-11T13:16:58Z</dcterms:modified>
</cp:coreProperties>
</file>