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9 Septiembre\"/>
    </mc:Choice>
  </mc:AlternateContent>
  <bookViews>
    <workbookView xWindow="0" yWindow="0" windowWidth="20490" windowHeight="7755" activeTab="1"/>
  </bookViews>
  <sheets>
    <sheet name="ctas ppagar AGOSTO 2021." sheetId="3" r:id="rId1"/>
    <sheet name="SALDO ANT. AGOSTO 202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" l="1"/>
  <c r="J14" i="3"/>
  <c r="J15" i="3"/>
  <c r="J22" i="3" s="1"/>
  <c r="J16" i="3"/>
  <c r="J17" i="3"/>
  <c r="J18" i="3"/>
  <c r="J19" i="3"/>
  <c r="J20" i="3"/>
  <c r="J21" i="3"/>
  <c r="D22" i="3"/>
  <c r="M22" i="3"/>
  <c r="M88" i="3" s="1"/>
  <c r="J24" i="3"/>
  <c r="J56" i="3" s="1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D56" i="3"/>
  <c r="M56" i="3"/>
  <c r="D61" i="3"/>
  <c r="D88" i="3" s="1"/>
  <c r="J61" i="3"/>
  <c r="M61" i="3"/>
  <c r="D64" i="3"/>
  <c r="J64" i="3"/>
  <c r="M64" i="3"/>
  <c r="D70" i="3"/>
  <c r="J70" i="3"/>
  <c r="M70" i="3"/>
  <c r="D74" i="3"/>
  <c r="J74" i="3"/>
  <c r="M74" i="3"/>
  <c r="D77" i="3"/>
  <c r="J77" i="3"/>
  <c r="M77" i="3"/>
  <c r="D79" i="3"/>
  <c r="J79" i="3"/>
  <c r="M79" i="3"/>
  <c r="D85" i="3"/>
  <c r="J85" i="3"/>
  <c r="M85" i="3"/>
  <c r="J87" i="3"/>
  <c r="M87" i="3"/>
  <c r="B12" i="2"/>
  <c r="C26" i="2"/>
  <c r="J88" i="3" l="1"/>
</calcChain>
</file>

<file path=xl/sharedStrings.xml><?xml version="1.0" encoding="utf-8"?>
<sst xmlns="http://schemas.openxmlformats.org/spreadsheetml/2006/main" count="473" uniqueCount="128">
  <si>
    <t xml:space="preserve">TOTAL GRAL. </t>
  </si>
  <si>
    <t>Mas de 120 Dias:</t>
  </si>
  <si>
    <t>91-120 Dias:</t>
  </si>
  <si>
    <t>61-90 Dias:</t>
  </si>
  <si>
    <t>31-60 Dias:</t>
  </si>
  <si>
    <t>0-30 Dias :</t>
  </si>
  <si>
    <t>ANTIGUEDAD DE SALDOS</t>
  </si>
  <si>
    <r>
      <t xml:space="preserve">HUBO UNA DISMINUCION EN LA CUENTA POR PAGAR, POR UN MONTO DE </t>
    </r>
    <r>
      <rPr>
        <b/>
        <u/>
        <sz val="14"/>
        <color rgb="FF001400"/>
        <rFont val="Calibri"/>
        <family val="2"/>
        <scheme val="minor"/>
      </rPr>
      <t xml:space="preserve">RD$6,092,537.19 </t>
    </r>
    <r>
      <rPr>
        <b/>
        <sz val="14"/>
        <color rgb="FF001400"/>
        <rFont val="Calibri"/>
        <family val="2"/>
        <scheme val="minor"/>
      </rPr>
      <t>CON RELACION AL MES ANT. (JULIO 2021)</t>
    </r>
  </si>
  <si>
    <t>OBSERVACIONES:</t>
  </si>
  <si>
    <t>MOVIMIENTO DEL MES</t>
  </si>
  <si>
    <t>BALANCE DEL MES ANTERIOR</t>
  </si>
  <si>
    <t>MENOS:</t>
  </si>
  <si>
    <t>BALANCE AL CIERRE DEL MES:</t>
  </si>
  <si>
    <t>DIRECCION GENERAL DE GANADERIA</t>
  </si>
  <si>
    <t>AUTORIZAD0</t>
  </si>
  <si>
    <t xml:space="preserve">REVISADO POR </t>
  </si>
  <si>
    <t>PREPARADO  POR</t>
  </si>
  <si>
    <t>DIRECCION ADMINIST. FINANCIERA</t>
  </si>
  <si>
    <t xml:space="preserve">DPTO. FINANCIERO </t>
  </si>
  <si>
    <t>ASIST.. CONTABILIDAD</t>
  </si>
  <si>
    <t>LIC. JOSE A. BAEZ GIL</t>
  </si>
  <si>
    <t>YANINA RODRIGUEZ Y/O JOHANNY DE LA CRUZ</t>
  </si>
  <si>
    <t>XIOMARA COLON</t>
  </si>
  <si>
    <t>TOTALES GENERALES</t>
  </si>
  <si>
    <t>30/09/2021</t>
  </si>
  <si>
    <t>CREDITO</t>
  </si>
  <si>
    <t>su-total</t>
  </si>
  <si>
    <t xml:space="preserve"> Otros servicios técnicos profesionales </t>
  </si>
  <si>
    <t>2.2.8.7.06</t>
  </si>
  <si>
    <t xml:space="preserve">NOTARIZACION DE CONTRATOS </t>
  </si>
  <si>
    <t>DIONICIO ANT. EUGENIO GARCIA (NOTARIO)</t>
  </si>
  <si>
    <t>B1500000104</t>
  </si>
  <si>
    <t xml:space="preserve"> Teléfono local </t>
  </si>
  <si>
    <t>2.2.1.3.01</t>
  </si>
  <si>
    <t>28/08/2021</t>
  </si>
  <si>
    <t xml:space="preserve">PAGO FACTURACION  TELEFONICA DIGEGA. </t>
  </si>
  <si>
    <t xml:space="preserve">COMPAÑÍA DOM. DE TELEFONOS. </t>
  </si>
  <si>
    <t>B1500106426</t>
  </si>
  <si>
    <t>B1500106424</t>
  </si>
  <si>
    <t>B1500105015</t>
  </si>
  <si>
    <t>B1500105018</t>
  </si>
  <si>
    <t xml:space="preserve"> Productos eléctricos y afines </t>
  </si>
  <si>
    <t>2.3.9.6.01</t>
  </si>
  <si>
    <t>31/08/2021</t>
  </si>
  <si>
    <t>BATERIA  13/12</t>
  </si>
  <si>
    <t>PEGUEDI COMERCIAL, S.R.L.</t>
  </si>
  <si>
    <t>B1500000430</t>
  </si>
  <si>
    <t xml:space="preserve"> Energía eléctrica</t>
  </si>
  <si>
    <t>2.2.1.6.01</t>
  </si>
  <si>
    <t xml:space="preserve">ENERGIA ELECTRICA </t>
  </si>
  <si>
    <t>EDENORTE</t>
  </si>
  <si>
    <t>20/08/2021</t>
  </si>
  <si>
    <t>EDEESTE</t>
  </si>
  <si>
    <t>B1500166814</t>
  </si>
  <si>
    <t>19/08/2021</t>
  </si>
  <si>
    <t>B1500166456</t>
  </si>
  <si>
    <t xml:space="preserve">    Gasoil</t>
  </si>
  <si>
    <t>2.3.7.1.02</t>
  </si>
  <si>
    <t>GASOLINA</t>
  </si>
  <si>
    <t>2.3.7.1.01</t>
  </si>
  <si>
    <t>13/08/2021</t>
  </si>
  <si>
    <t xml:space="preserve">COMBUSTIBLE  DE LAS REGIONALES </t>
  </si>
  <si>
    <t>ISLA DOM DE PETROLEO</t>
  </si>
  <si>
    <t>B1500066812</t>
  </si>
  <si>
    <t>B1500066804</t>
  </si>
  <si>
    <t>2.2.1.3.02</t>
  </si>
  <si>
    <t>25/08/2021</t>
  </si>
  <si>
    <t>PAGO SERVICIOS TELEFONICOS.</t>
  </si>
  <si>
    <t>ALTICE</t>
  </si>
  <si>
    <t>B1500032711</t>
  </si>
  <si>
    <t xml:space="preserve"> Servicios sanitarios médicos y veterinarios </t>
  </si>
  <si>
    <t>2.2.8.3.01</t>
  </si>
  <si>
    <t>LABORATORIO VETERINARIO CENTRAL</t>
  </si>
  <si>
    <t>B1500001491</t>
  </si>
  <si>
    <t xml:space="preserve">Productos médicos para uso veterinario  </t>
  </si>
  <si>
    <t xml:space="preserve">2.3.4.2.01 </t>
  </si>
  <si>
    <t>23/08/2021</t>
  </si>
  <si>
    <t>COMPRA DE BIOLOGICOS PARA SEGUIR CON EL CONTROL Y VIGILANCIA  DE ENFERMEDADES QUE LLEVA A CABO ESTA DIGEGA.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</si>
  <si>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</si>
  <si>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</si>
  <si>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</si>
  <si>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</si>
  <si>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</si>
  <si>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B1500001433</t>
  </si>
  <si>
    <t xml:space="preserve">    Gasolina</t>
  </si>
  <si>
    <t>B1500001426</t>
  </si>
  <si>
    <t>B1500001414</t>
  </si>
  <si>
    <t>B1500001403</t>
  </si>
  <si>
    <t>B1500001379</t>
  </si>
  <si>
    <t>B1500001370</t>
  </si>
  <si>
    <t>B1500001361</t>
  </si>
  <si>
    <t>B1500001345</t>
  </si>
  <si>
    <t>B1500001334</t>
  </si>
  <si>
    <t>B1500001318</t>
  </si>
  <si>
    <t>B1500001311</t>
  </si>
  <si>
    <t>B1500001284</t>
  </si>
  <si>
    <t>PAGO CONSUMO COMBUSTIBLE DE ESTA DIGEGA.</t>
  </si>
  <si>
    <t>ESTACION GASOLINERA MARINO DOÑE</t>
  </si>
  <si>
    <t>B1500001273</t>
  </si>
  <si>
    <t xml:space="preserve"> 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</si>
  <si>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</si>
  <si>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</si>
  <si>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</si>
  <si>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</si>
  <si>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</si>
  <si>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B1500000151</t>
  </si>
  <si>
    <t>B0100052673</t>
  </si>
  <si>
    <t>B0100052672</t>
  </si>
  <si>
    <t>B0100050953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</si>
  <si>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</si>
  <si>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</si>
  <si>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</si>
  <si>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</si>
  <si>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</si>
  <si>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LA CODIFIC. </t>
  </si>
  <si>
    <t xml:space="preserve">CODIFIC. </t>
  </si>
  <si>
    <t>BALANCE PENDIENTE  POR PAGAR</t>
  </si>
  <si>
    <t>OBSERVS.</t>
  </si>
  <si>
    <t>ABONO</t>
  </si>
  <si>
    <t>FECHA REC.</t>
  </si>
  <si>
    <t>FECHA FACTURA</t>
  </si>
  <si>
    <t>CONDICION PAGO</t>
  </si>
  <si>
    <t>MONTO EN RD$</t>
  </si>
  <si>
    <t>CONCEPTO</t>
  </si>
  <si>
    <t>PROVEEDOR</t>
  </si>
  <si>
    <t>FACTURA NUM.</t>
  </si>
  <si>
    <t xml:space="preserve"> </t>
  </si>
  <si>
    <t>RELACION FACTURAS PENDIENTES DE PAGO AL 31 DE AGOSTO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</si>
</sst>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[$RD$-1C0A]* #,##0.00_);_([$RD$-1C0A]* \(#,##0.00\);_([$RD$-1C0A]* &quot;-&quot;??_);_(@_)"/>
    <numFmt numFmtId="167" formatCode="mm/dd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1400"/>
      <name val="Calibri"/>
      <family val="2"/>
      <scheme val="minor"/>
    </font>
    <font>
      <b/>
      <sz val="12"/>
      <color rgb="FF001400"/>
      <name val="Calibri"/>
      <family val="2"/>
      <scheme val="minor"/>
    </font>
    <font>
      <b/>
      <sz val="14"/>
      <color rgb="FF0014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0014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1400"/>
      <name val="Calibri"/>
      <family val="2"/>
      <scheme val="minor"/>
    </font>
    <font>
      <b/>
      <sz val="11"/>
      <color rgb="FF00002A"/>
      <name val="Times New Roman"/>
      <family val="1"/>
    </font>
    <font>
      <b/>
      <sz val="18"/>
      <color rgb="FF00002A"/>
      <name val="Times New Roman"/>
      <family val="1"/>
    </font>
    <font>
      <b/>
      <sz val="10"/>
      <color rgb="FF00002A"/>
      <name val="Times New Roman"/>
      <family val="1"/>
    </font>
    <font>
      <sz val="12"/>
      <color rgb="FF00002A"/>
      <name val="Times New Roman"/>
      <family val="1"/>
    </font>
    <font>
      <sz val="10"/>
      <color rgb="FF00002A"/>
      <name val="Times New Roman"/>
      <family val="1"/>
    </font>
    <font>
      <b/>
      <sz val="14"/>
      <color rgb="FF00002A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8"/>
      <color rgb="FF00002A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2A"/>
      <name val="Times New Roman"/>
      <family val="1"/>
    </font>
    <font>
      <b/>
      <sz val="8"/>
      <color rgb="FF00002A"/>
      <name val="Calibri"/>
      <family val="2"/>
      <scheme val="minor"/>
    </font>
    <font>
      <sz val="8"/>
      <color rgb="FF00002A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2"/>
      <color rgb="FF00002A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4" fillId="0" borderId="0" xfId="2" applyNumberFormat="1" applyFont="1" applyBorder="1" applyAlignment="1">
      <alignment horizontal="left"/>
    </xf>
    <xf numFmtId="43" fontId="4" fillId="0" borderId="0" xfId="1" applyFon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165" fontId="3" fillId="0" borderId="0" xfId="2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/>
    </xf>
    <xf numFmtId="4" fontId="13" fillId="0" borderId="0" xfId="0" applyNumberFormat="1" applyFont="1" applyAlignment="1">
      <alignment horizontal="left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16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vertical="center"/>
    </xf>
    <xf numFmtId="0" fontId="17" fillId="0" borderId="3" xfId="0" applyFont="1" applyFill="1" applyBorder="1" applyAlignment="1"/>
    <xf numFmtId="0" fontId="17" fillId="0" borderId="3" xfId="0" applyFont="1" applyFill="1" applyBorder="1" applyAlignment="1">
      <alignment vertical="center"/>
    </xf>
    <xf numFmtId="4" fontId="17" fillId="0" borderId="0" xfId="2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164" fontId="16" fillId="0" borderId="0" xfId="3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164" fontId="16" fillId="0" borderId="0" xfId="3" applyFont="1" applyFill="1" applyBorder="1" applyAlignment="1"/>
    <xf numFmtId="14" fontId="16" fillId="0" borderId="0" xfId="0" applyNumberFormat="1" applyFont="1" applyFill="1" applyBorder="1" applyAlignment="1">
      <alignment vertical="center" wrapText="1"/>
    </xf>
    <xf numFmtId="14" fontId="16" fillId="0" borderId="0" xfId="0" applyNumberFormat="1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166" fontId="21" fillId="0" borderId="1" xfId="2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166" fontId="21" fillId="0" borderId="1" xfId="2" applyNumberFormat="1" applyFont="1" applyFill="1" applyBorder="1" applyAlignment="1"/>
    <xf numFmtId="0" fontId="19" fillId="0" borderId="0" xfId="0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>
      <alignment vertical="center"/>
    </xf>
    <xf numFmtId="166" fontId="16" fillId="0" borderId="1" xfId="2" applyNumberFormat="1" applyFont="1" applyFill="1" applyBorder="1" applyAlignment="1">
      <alignment vertical="center"/>
    </xf>
    <xf numFmtId="14" fontId="23" fillId="0" borderId="5" xfId="0" applyNumberFormat="1" applyFont="1" applyFill="1" applyBorder="1" applyAlignment="1"/>
    <xf numFmtId="43" fontId="24" fillId="0" borderId="5" xfId="1" applyFont="1" applyFill="1" applyBorder="1" applyAlignment="1"/>
    <xf numFmtId="0" fontId="20" fillId="0" borderId="5" xfId="0" applyFont="1" applyFill="1" applyBorder="1" applyAlignment="1">
      <alignment horizontal="left" wrapText="1"/>
    </xf>
    <xf numFmtId="0" fontId="16" fillId="0" borderId="5" xfId="0" applyFont="1" applyFill="1" applyBorder="1" applyAlignment="1">
      <alignment horizontal="left"/>
    </xf>
    <xf numFmtId="0" fontId="18" fillId="0" borderId="5" xfId="0" applyFont="1" applyFill="1" applyBorder="1" applyAlignment="1"/>
    <xf numFmtId="14" fontId="25" fillId="0" borderId="5" xfId="0" applyNumberFormat="1" applyFont="1" applyFill="1" applyBorder="1" applyAlignment="1">
      <alignment wrapText="1"/>
    </xf>
    <xf numFmtId="14" fontId="25" fillId="0" borderId="5" xfId="0" applyNumberFormat="1" applyFont="1" applyFill="1" applyBorder="1" applyAlignment="1">
      <alignment horizontal="center" wrapText="1"/>
    </xf>
    <xf numFmtId="0" fontId="25" fillId="0" borderId="5" xfId="0" applyFont="1" applyFill="1" applyBorder="1" applyAlignment="1"/>
    <xf numFmtId="0" fontId="16" fillId="0" borderId="5" xfId="0" applyFont="1" applyFill="1" applyBorder="1" applyAlignment="1">
      <alignment horizontal="left" wrapText="1"/>
    </xf>
    <xf numFmtId="49" fontId="25" fillId="0" borderId="5" xfId="0" applyNumberFormat="1" applyFont="1" applyFill="1" applyBorder="1" applyAlignment="1"/>
    <xf numFmtId="0" fontId="20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43" fontId="25" fillId="0" borderId="5" xfId="1" applyFont="1" applyFill="1" applyBorder="1" applyAlignment="1"/>
    <xf numFmtId="0" fontId="17" fillId="0" borderId="5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wrapText="1"/>
    </xf>
    <xf numFmtId="43" fontId="17" fillId="0" borderId="5" xfId="1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43" fontId="21" fillId="0" borderId="6" xfId="0" applyNumberFormat="1" applyFont="1" applyFill="1" applyBorder="1"/>
    <xf numFmtId="0" fontId="18" fillId="0" borderId="7" xfId="0" applyFont="1" applyFill="1" applyBorder="1" applyAlignment="1">
      <alignment wrapText="1"/>
    </xf>
    <xf numFmtId="0" fontId="21" fillId="0" borderId="5" xfId="0" applyFont="1" applyFill="1" applyBorder="1" applyAlignment="1">
      <alignment horizontal="left"/>
    </xf>
    <xf numFmtId="14" fontId="24" fillId="0" borderId="5" xfId="0" applyNumberFormat="1" applyFont="1" applyFill="1" applyBorder="1" applyAlignment="1">
      <alignment wrapText="1"/>
    </xf>
    <xf numFmtId="14" fontId="24" fillId="0" borderId="5" xfId="0" applyNumberFormat="1" applyFont="1" applyFill="1" applyBorder="1" applyAlignment="1">
      <alignment horizontal="center" wrapText="1"/>
    </xf>
    <xf numFmtId="43" fontId="21" fillId="0" borderId="5" xfId="0" applyNumberFormat="1" applyFont="1" applyFill="1" applyBorder="1"/>
    <xf numFmtId="43" fontId="21" fillId="0" borderId="5" xfId="1" applyFont="1" applyFill="1" applyBorder="1" applyAlignment="1">
      <alignment horizontal="left"/>
    </xf>
    <xf numFmtId="0" fontId="0" fillId="0" borderId="5" xfId="0" applyBorder="1"/>
    <xf numFmtId="0" fontId="17" fillId="0" borderId="5" xfId="0" applyFont="1" applyFill="1" applyBorder="1" applyAlignment="1">
      <alignment wrapText="1"/>
    </xf>
    <xf numFmtId="0" fontId="26" fillId="0" borderId="5" xfId="0" applyFont="1" applyFill="1" applyBorder="1" applyAlignment="1"/>
    <xf numFmtId="43" fontId="16" fillId="0" borderId="5" xfId="1" applyFont="1" applyFill="1" applyBorder="1" applyAlignment="1">
      <alignment horizontal="left"/>
    </xf>
    <xf numFmtId="0" fontId="22" fillId="0" borderId="5" xfId="0" applyFont="1" applyFill="1" applyBorder="1" applyAlignment="1">
      <alignment horizontal="left" wrapText="1"/>
    </xf>
    <xf numFmtId="0" fontId="24" fillId="0" borderId="5" xfId="0" applyFont="1" applyFill="1" applyBorder="1" applyAlignment="1"/>
    <xf numFmtId="0" fontId="27" fillId="0" borderId="5" xfId="0" applyFont="1" applyFill="1" applyBorder="1" applyAlignment="1">
      <alignment horizontal="left" wrapText="1"/>
    </xf>
    <xf numFmtId="0" fontId="28" fillId="0" borderId="5" xfId="0" applyFont="1" applyFill="1" applyBorder="1" applyAlignment="1">
      <alignment horizontal="left"/>
    </xf>
    <xf numFmtId="167" fontId="25" fillId="0" borderId="5" xfId="0" applyNumberFormat="1" applyFont="1" applyFill="1" applyBorder="1" applyAlignment="1">
      <alignment horizontal="center" wrapText="1"/>
    </xf>
    <xf numFmtId="49" fontId="16" fillId="0" borderId="5" xfId="0" applyNumberFormat="1" applyFont="1" applyFill="1" applyBorder="1" applyAlignment="1"/>
    <xf numFmtId="43" fontId="16" fillId="0" borderId="5" xfId="1" applyFont="1" applyFill="1" applyBorder="1" applyAlignment="1"/>
    <xf numFmtId="0" fontId="17" fillId="0" borderId="5" xfId="0" applyFont="1" applyFill="1" applyBorder="1" applyAlignment="1"/>
    <xf numFmtId="0" fontId="23" fillId="0" borderId="5" xfId="0" applyFont="1" applyFill="1" applyBorder="1" applyAlignment="1">
      <alignment wrapText="1"/>
    </xf>
    <xf numFmtId="164" fontId="25" fillId="0" borderId="5" xfId="4" applyFont="1" applyFill="1" applyBorder="1" applyAlignment="1"/>
    <xf numFmtId="49" fontId="25" fillId="0" borderId="5" xfId="0" applyNumberFormat="1" applyFont="1" applyFill="1" applyBorder="1" applyAlignment="1">
      <alignment wrapText="1"/>
    </xf>
    <xf numFmtId="0" fontId="0" fillId="0" borderId="0" xfId="0" applyFill="1"/>
    <xf numFmtId="0" fontId="29" fillId="0" borderId="0" xfId="0" applyFont="1" applyFill="1"/>
    <xf numFmtId="43" fontId="26" fillId="0" borderId="5" xfId="1" applyFont="1" applyFill="1" applyBorder="1" applyAlignment="1"/>
    <xf numFmtId="164" fontId="26" fillId="0" borderId="5" xfId="4" applyFont="1" applyFill="1" applyBorder="1" applyAlignment="1"/>
    <xf numFmtId="0" fontId="18" fillId="0" borderId="5" xfId="0" applyFont="1" applyFill="1" applyBorder="1" applyAlignment="1">
      <alignment wrapText="1"/>
    </xf>
    <xf numFmtId="164" fontId="24" fillId="0" borderId="5" xfId="4" applyFont="1" applyFill="1" applyBorder="1" applyAlignment="1"/>
    <xf numFmtId="0" fontId="30" fillId="0" borderId="5" xfId="0" applyFont="1" applyFill="1" applyBorder="1" applyAlignment="1">
      <alignment wrapText="1"/>
    </xf>
    <xf numFmtId="0" fontId="14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/>
    </xf>
    <xf numFmtId="0" fontId="14" fillId="0" borderId="8" xfId="0" applyFont="1" applyFill="1" applyBorder="1" applyAlignment="1">
      <alignment wrapText="1"/>
    </xf>
    <xf numFmtId="0" fontId="14" fillId="0" borderId="8" xfId="0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14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0" fillId="0" borderId="0" xfId="0" applyFont="1" applyAlignme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" fontId="13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3" borderId="0" xfId="0" applyFill="1"/>
    <xf numFmtId="0" fontId="0" fillId="4" borderId="0" xfId="0" applyFill="1"/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" fontId="13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Alignment="1">
      <alignment wrapText="1"/>
    </xf>
    <xf numFmtId="0" fontId="31" fillId="0" borderId="0" xfId="0" applyFont="1"/>
    <xf numFmtId="0" fontId="10" fillId="0" borderId="0" xfId="0" applyFont="1"/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right"/>
    </xf>
    <xf numFmtId="0" fontId="1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/>
  </cellXfs>
  <cellStyles count="5">
    <cellStyle name="Currency 2" xfId="4"/>
    <cellStyle name="Millares" xfId="1" builtinId="3"/>
    <cellStyle name="Millares 2" xfId="2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696479</xdr:colOff>
      <xdr:row>3</xdr:row>
      <xdr:rowOff>169644</xdr:rowOff>
    </xdr:from>
    <xdr:to>
      <xdr:col>2</xdr:col>
      <xdr:colOff>2026197</xdr:colOff>
      <xdr:row>5</xdr:row>
      <xdr:rowOff>283402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0479" y="741144"/>
          <a:ext cx="62893" cy="399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838200</xdr:colOff>
          <xdr:row>3</xdr:row>
          <xdr:rowOff>0</xdr:rowOff>
        </xdr:from>
        <xdr:to>
          <xdr:col>5</xdr:col>
          <xdr:colOff>990600</xdr:colOff>
          <xdr:row>5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6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1085850</xdr:colOff>
      <xdr:row>1</xdr:row>
      <xdr:rowOff>0</xdr:rowOff>
    </xdr:from>
    <xdr:to>
      <xdr:col>0</xdr:col>
      <xdr:colOff>2286000</xdr:colOff>
      <xdr:row>4</xdr:row>
      <xdr:rowOff>238124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90500"/>
          <a:ext cx="0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1</xdr:row>
          <xdr:rowOff>114300</xdr:rowOff>
        </xdr:from>
        <xdr:to>
          <xdr:col>2</xdr:col>
          <xdr:colOff>1343025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O94"/>
  <sheetViews>
    <sheetView workbookViewId="0">
      <selection activeCell="A4" sqref="A4:N94"/>
    </sheetView>
  </sheetViews>
  <sheetFormatPr baseColWidth="10" defaultRowHeight="15" x14ac:dyDescent="0.25"/>
  <cols>
    <col min="2" max="2" width="21.28515625" customWidth="1"/>
    <col min="3" max="3" width="19.5703125" customWidth="1"/>
    <col min="4" max="4" width="15.85546875" customWidth="1"/>
    <col min="8" max="8" width="5.140625" customWidth="1"/>
    <col min="9" max="9" width="5.42578125" customWidth="1"/>
    <col min="10" max="10" width="15.28515625" customWidth="1"/>
    <col min="12" max="12" width="13.7109375" customWidth="1"/>
    <col min="13" max="13" width="15.7109375" customWidth="1"/>
  </cols>
  <sheetData>
    <row r="4" spans="1:15" ht="18.75" x14ac:dyDescent="0.3">
      <c r="A4" s="157"/>
      <c r="B4" s="156"/>
      <c r="C4" s="155"/>
      <c r="D4" s="154"/>
      <c r="E4" s="148"/>
      <c r="F4" s="153"/>
      <c r="G4" s="152"/>
      <c r="H4" s="148"/>
      <c r="I4" s="148"/>
      <c r="J4" s="151"/>
      <c r="K4" s="150"/>
      <c r="L4" s="149"/>
      <c r="M4" s="148"/>
      <c r="N4" s="148"/>
    </row>
    <row r="5" spans="1:15" ht="18.75" x14ac:dyDescent="0.25">
      <c r="A5" s="136"/>
      <c r="B5" s="147"/>
      <c r="C5" s="143"/>
      <c r="D5" s="146"/>
      <c r="E5" s="131"/>
      <c r="F5" s="145"/>
      <c r="G5" s="144"/>
      <c r="H5" s="131"/>
      <c r="I5" s="131"/>
      <c r="J5" s="143"/>
      <c r="K5" s="142"/>
      <c r="L5" s="141"/>
      <c r="M5" s="131"/>
      <c r="N5" s="131"/>
    </row>
    <row r="6" spans="1:15" s="104" customFormat="1" ht="22.5" x14ac:dyDescent="0.25">
      <c r="A6" s="140" t="s">
        <v>13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05"/>
    </row>
    <row r="7" spans="1:15" s="138" customFormat="1" ht="22.5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05"/>
    </row>
    <row r="8" spans="1:15" s="137" customForma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 s="105"/>
    </row>
    <row r="9" spans="1:15" s="104" customFormat="1" ht="18.75" x14ac:dyDescent="0.25">
      <c r="A9" s="136" t="s">
        <v>127</v>
      </c>
      <c r="B9" s="135"/>
      <c r="C9" s="134"/>
      <c r="D9" s="133"/>
      <c r="E9" s="131"/>
      <c r="F9" s="132"/>
      <c r="G9" s="131"/>
      <c r="H9" s="131"/>
      <c r="I9" s="131"/>
      <c r="J9" s="130"/>
      <c r="K9" s="129"/>
      <c r="L9" s="128"/>
      <c r="M9" s="127"/>
      <c r="N9" s="127"/>
      <c r="O9" s="105"/>
    </row>
    <row r="10" spans="1:15" s="104" customFormat="1" ht="18.75" x14ac:dyDescent="0.25">
      <c r="A10" s="136"/>
      <c r="B10" s="135"/>
      <c r="C10" s="134"/>
      <c r="D10" s="133"/>
      <c r="E10" s="131"/>
      <c r="F10" s="132"/>
      <c r="G10" s="131"/>
      <c r="H10" s="131"/>
      <c r="I10" s="131"/>
      <c r="J10" s="130"/>
      <c r="K10" s="129"/>
      <c r="L10" s="128"/>
      <c r="M10" s="127"/>
      <c r="N10" s="127"/>
      <c r="O10" s="105"/>
    </row>
    <row r="11" spans="1:15" ht="18.75" x14ac:dyDescent="0.25">
      <c r="A11" s="126"/>
      <c r="B11" s="125" t="s">
        <v>126</v>
      </c>
      <c r="C11" s="124"/>
      <c r="D11" s="123"/>
      <c r="E11" s="116"/>
      <c r="F11" s="122"/>
      <c r="G11" s="121"/>
      <c r="H11" s="120"/>
      <c r="I11" s="120"/>
      <c r="J11" s="119"/>
      <c r="K11" s="118"/>
      <c r="L11" s="117"/>
      <c r="M11" s="116"/>
      <c r="N11" s="116"/>
    </row>
    <row r="12" spans="1:15" s="104" customFormat="1" ht="39" x14ac:dyDescent="0.25">
      <c r="A12" s="112" t="s">
        <v>125</v>
      </c>
      <c r="B12" s="111" t="s">
        <v>124</v>
      </c>
      <c r="C12" s="111" t="s">
        <v>123</v>
      </c>
      <c r="D12" s="115" t="s">
        <v>122</v>
      </c>
      <c r="E12" s="111" t="s">
        <v>121</v>
      </c>
      <c r="F12" s="114" t="s">
        <v>120</v>
      </c>
      <c r="G12" s="111" t="s">
        <v>119</v>
      </c>
      <c r="H12" s="112" t="s">
        <v>118</v>
      </c>
      <c r="I12" s="111" t="s">
        <v>117</v>
      </c>
      <c r="J12" s="113" t="s">
        <v>116</v>
      </c>
      <c r="K12" s="111" t="s">
        <v>115</v>
      </c>
      <c r="L12" s="111" t="s">
        <v>114</v>
      </c>
      <c r="M12" s="112" t="s">
        <v>113</v>
      </c>
      <c r="N12" s="111" t="s">
        <v>112</v>
      </c>
      <c r="O12" s="105"/>
    </row>
    <row r="13" spans="1:15" s="104" customFormat="1" ht="24" customHeight="1" x14ac:dyDescent="0.25">
      <c r="A13" s="73" t="s">
        <v>111</v>
      </c>
      <c r="B13" s="79" t="s">
        <v>102</v>
      </c>
      <c r="C13" s="79" t="s">
        <v>101</v>
      </c>
      <c r="D13" s="76">
        <v>94985.1</v>
      </c>
      <c r="E13" s="71" t="s">
        <v>25</v>
      </c>
      <c r="F13" s="70">
        <v>43822</v>
      </c>
      <c r="G13" s="69">
        <v>43822</v>
      </c>
      <c r="H13" s="71"/>
      <c r="I13" s="102"/>
      <c r="J13" s="76">
        <f>D13-H13</f>
        <v>94985.1</v>
      </c>
      <c r="K13" s="71" t="s">
        <v>100</v>
      </c>
      <c r="L13" s="101" t="s">
        <v>99</v>
      </c>
      <c r="M13" s="76">
        <v>94985.1</v>
      </c>
      <c r="N13" s="64" t="s">
        <v>24</v>
      </c>
      <c r="O13" s="105"/>
    </row>
    <row r="14" spans="1:15" s="104" customFormat="1" ht="24" customHeight="1" x14ac:dyDescent="0.25">
      <c r="A14" s="73" t="s">
        <v>110</v>
      </c>
      <c r="B14" s="79" t="s">
        <v>102</v>
      </c>
      <c r="C14" s="79" t="s">
        <v>101</v>
      </c>
      <c r="D14" s="76">
        <v>250974.9</v>
      </c>
      <c r="E14" s="71" t="s">
        <v>25</v>
      </c>
      <c r="F14" s="70">
        <v>43822</v>
      </c>
      <c r="G14" s="69">
        <v>43822</v>
      </c>
      <c r="H14" s="71"/>
      <c r="I14" s="102"/>
      <c r="J14" s="76">
        <f>D14-H14</f>
        <v>250974.9</v>
      </c>
      <c r="K14" s="71" t="s">
        <v>100</v>
      </c>
      <c r="L14" s="101" t="s">
        <v>99</v>
      </c>
      <c r="M14" s="76">
        <v>250974.9</v>
      </c>
      <c r="N14" s="64" t="s">
        <v>24</v>
      </c>
      <c r="O14" s="105"/>
    </row>
    <row r="15" spans="1:15" s="104" customFormat="1" ht="24" customHeight="1" x14ac:dyDescent="0.25">
      <c r="A15" s="73" t="s">
        <v>109</v>
      </c>
      <c r="B15" s="79" t="s">
        <v>102</v>
      </c>
      <c r="C15" s="79" t="s">
        <v>101</v>
      </c>
      <c r="D15" s="76">
        <v>125047.8</v>
      </c>
      <c r="E15" s="71" t="s">
        <v>25</v>
      </c>
      <c r="F15" s="70">
        <v>43825</v>
      </c>
      <c r="G15" s="69">
        <v>43825</v>
      </c>
      <c r="H15" s="71"/>
      <c r="I15" s="102"/>
      <c r="J15" s="76">
        <f>D15-H15</f>
        <v>125047.8</v>
      </c>
      <c r="K15" s="71" t="s">
        <v>100</v>
      </c>
      <c r="L15" s="101" t="s">
        <v>99</v>
      </c>
      <c r="M15" s="76">
        <v>125047.8</v>
      </c>
      <c r="N15" s="64" t="s">
        <v>24</v>
      </c>
      <c r="O15" s="105"/>
    </row>
    <row r="16" spans="1:15" s="104" customFormat="1" ht="24.75" customHeight="1" x14ac:dyDescent="0.25">
      <c r="A16" s="73" t="s">
        <v>108</v>
      </c>
      <c r="B16" s="79" t="s">
        <v>102</v>
      </c>
      <c r="C16" s="79" t="s">
        <v>101</v>
      </c>
      <c r="D16" s="76">
        <v>15598.98</v>
      </c>
      <c r="E16" s="71" t="s">
        <v>25</v>
      </c>
      <c r="F16" s="70">
        <v>43826</v>
      </c>
      <c r="G16" s="69">
        <v>43826</v>
      </c>
      <c r="H16" s="71"/>
      <c r="I16" s="102"/>
      <c r="J16" s="76">
        <f>D16-H16</f>
        <v>15598.98</v>
      </c>
      <c r="K16" s="71" t="s">
        <v>100</v>
      </c>
      <c r="L16" s="101" t="s">
        <v>99</v>
      </c>
      <c r="M16" s="76">
        <v>15598.98</v>
      </c>
      <c r="N16" s="64" t="s">
        <v>24</v>
      </c>
      <c r="O16" s="105"/>
    </row>
    <row r="17" spans="1:15" s="104" customFormat="1" ht="27.75" customHeight="1" x14ac:dyDescent="0.25">
      <c r="A17" s="73" t="s">
        <v>107</v>
      </c>
      <c r="B17" s="79" t="s">
        <v>102</v>
      </c>
      <c r="C17" s="79" t="s">
        <v>101</v>
      </c>
      <c r="D17" s="76">
        <v>227642.18</v>
      </c>
      <c r="E17" s="71" t="s">
        <v>25</v>
      </c>
      <c r="F17" s="70">
        <v>43850</v>
      </c>
      <c r="G17" s="69">
        <v>43850</v>
      </c>
      <c r="H17" s="71"/>
      <c r="I17" s="102"/>
      <c r="J17" s="76">
        <f>D17-H17</f>
        <v>227642.18</v>
      </c>
      <c r="K17" s="71" t="s">
        <v>100</v>
      </c>
      <c r="L17" s="101" t="s">
        <v>99</v>
      </c>
      <c r="M17" s="76">
        <v>227642.18</v>
      </c>
      <c r="N17" s="64" t="s">
        <v>24</v>
      </c>
      <c r="O17" s="105"/>
    </row>
    <row r="18" spans="1:15" s="104" customFormat="1" ht="29.25" customHeight="1" x14ac:dyDescent="0.25">
      <c r="A18" s="73" t="s">
        <v>106</v>
      </c>
      <c r="B18" s="79" t="s">
        <v>102</v>
      </c>
      <c r="C18" s="79" t="s">
        <v>101</v>
      </c>
      <c r="D18" s="76">
        <v>81717.3</v>
      </c>
      <c r="E18" s="71" t="s">
        <v>25</v>
      </c>
      <c r="F18" s="70">
        <v>43850</v>
      </c>
      <c r="G18" s="69">
        <v>43850</v>
      </c>
      <c r="H18" s="71"/>
      <c r="I18" s="102"/>
      <c r="J18" s="76">
        <f>D18-H18</f>
        <v>81717.3</v>
      </c>
      <c r="K18" s="71" t="s">
        <v>100</v>
      </c>
      <c r="L18" s="101" t="s">
        <v>99</v>
      </c>
      <c r="M18" s="76">
        <v>81717.3</v>
      </c>
      <c r="N18" s="64" t="s">
        <v>24</v>
      </c>
      <c r="O18" s="105"/>
    </row>
    <row r="19" spans="1:15" s="104" customFormat="1" ht="31.5" customHeight="1" x14ac:dyDescent="0.25">
      <c r="A19" s="73" t="s">
        <v>105</v>
      </c>
      <c r="B19" s="79" t="s">
        <v>102</v>
      </c>
      <c r="C19" s="79" t="s">
        <v>101</v>
      </c>
      <c r="D19" s="76">
        <v>332692.2</v>
      </c>
      <c r="E19" s="71" t="s">
        <v>25</v>
      </c>
      <c r="F19" s="70">
        <v>43881</v>
      </c>
      <c r="G19" s="69">
        <v>43881</v>
      </c>
      <c r="H19" s="71"/>
      <c r="I19" s="102"/>
      <c r="J19" s="76">
        <f>D19-H19</f>
        <v>332692.2</v>
      </c>
      <c r="K19" s="71" t="s">
        <v>100</v>
      </c>
      <c r="L19" s="101" t="s">
        <v>99</v>
      </c>
      <c r="M19" s="76">
        <v>332692.2</v>
      </c>
      <c r="N19" s="64" t="s">
        <v>24</v>
      </c>
      <c r="O19" s="105"/>
    </row>
    <row r="20" spans="1:15" s="104" customFormat="1" ht="32.25" customHeight="1" x14ac:dyDescent="0.25">
      <c r="A20" s="73" t="s">
        <v>104</v>
      </c>
      <c r="B20" s="79" t="s">
        <v>102</v>
      </c>
      <c r="C20" s="79" t="s">
        <v>101</v>
      </c>
      <c r="D20" s="76">
        <v>77994.899999999994</v>
      </c>
      <c r="E20" s="71" t="s">
        <v>25</v>
      </c>
      <c r="F20" s="70">
        <v>43882</v>
      </c>
      <c r="G20" s="69">
        <v>43882</v>
      </c>
      <c r="H20" s="71"/>
      <c r="I20" s="102"/>
      <c r="J20" s="76">
        <f>D20-H20</f>
        <v>77994.899999999994</v>
      </c>
      <c r="K20" s="71" t="s">
        <v>100</v>
      </c>
      <c r="L20" s="101" t="s">
        <v>99</v>
      </c>
      <c r="M20" s="76">
        <v>77994.899999999994</v>
      </c>
      <c r="N20" s="64" t="s">
        <v>24</v>
      </c>
      <c r="O20" s="105"/>
    </row>
    <row r="21" spans="1:15" s="104" customFormat="1" ht="30" customHeight="1" x14ac:dyDescent="0.25">
      <c r="A21" s="73" t="s">
        <v>103</v>
      </c>
      <c r="B21" s="79" t="s">
        <v>102</v>
      </c>
      <c r="C21" s="79" t="s">
        <v>101</v>
      </c>
      <c r="D21" s="76">
        <v>786642.44</v>
      </c>
      <c r="E21" s="71" t="s">
        <v>25</v>
      </c>
      <c r="F21" s="70">
        <v>44048</v>
      </c>
      <c r="G21" s="69">
        <v>44048</v>
      </c>
      <c r="H21" s="71"/>
      <c r="I21" s="102"/>
      <c r="J21" s="76">
        <f>D21-H21</f>
        <v>786642.44</v>
      </c>
      <c r="K21" s="71" t="s">
        <v>100</v>
      </c>
      <c r="L21" s="101" t="s">
        <v>99</v>
      </c>
      <c r="M21" s="76">
        <v>786642.44</v>
      </c>
      <c r="N21" s="64" t="s">
        <v>24</v>
      </c>
      <c r="O21" s="105"/>
    </row>
    <row r="22" spans="1:15" s="104" customFormat="1" ht="24" customHeight="1" x14ac:dyDescent="0.25">
      <c r="A22" s="73"/>
      <c r="B22" s="79"/>
      <c r="C22" s="110" t="s">
        <v>26</v>
      </c>
      <c r="D22" s="65">
        <f>SUM(D13:D21)</f>
        <v>1993295.7999999998</v>
      </c>
      <c r="E22" s="94"/>
      <c r="F22" s="86"/>
      <c r="G22" s="85"/>
      <c r="H22" s="94"/>
      <c r="I22" s="109"/>
      <c r="J22" s="65">
        <f>SUM(J13:J21)</f>
        <v>1993295.7999999998</v>
      </c>
      <c r="K22" s="94"/>
      <c r="L22" s="108"/>
      <c r="M22" s="65">
        <f>SUM(M13:M21)</f>
        <v>1993295.7999999998</v>
      </c>
      <c r="N22" s="64" t="s">
        <v>24</v>
      </c>
      <c r="O22" s="105"/>
    </row>
    <row r="23" spans="1:15" s="104" customFormat="1" ht="24" customHeight="1" x14ac:dyDescent="0.25">
      <c r="A23" s="73"/>
      <c r="B23" s="79"/>
      <c r="C23" s="110"/>
      <c r="D23" s="65"/>
      <c r="E23" s="94"/>
      <c r="F23" s="86"/>
      <c r="G23" s="85"/>
      <c r="H23" s="94"/>
      <c r="I23" s="109"/>
      <c r="J23" s="65"/>
      <c r="K23" s="94"/>
      <c r="L23" s="108"/>
      <c r="M23" s="65"/>
      <c r="N23" s="64"/>
      <c r="O23" s="105"/>
    </row>
    <row r="24" spans="1:15" ht="42.75" customHeight="1" x14ac:dyDescent="0.25">
      <c r="A24" s="73" t="s">
        <v>98</v>
      </c>
      <c r="B24" s="79" t="s">
        <v>97</v>
      </c>
      <c r="C24" s="79" t="s">
        <v>96</v>
      </c>
      <c r="D24" s="76">
        <v>250000</v>
      </c>
      <c r="E24" s="71" t="s">
        <v>25</v>
      </c>
      <c r="F24" s="70">
        <v>44169</v>
      </c>
      <c r="G24" s="69">
        <v>44169</v>
      </c>
      <c r="H24" s="71"/>
      <c r="I24" s="102"/>
      <c r="J24" s="76">
        <f>D24-H24</f>
        <v>250000</v>
      </c>
      <c r="K24" s="71" t="s">
        <v>59</v>
      </c>
      <c r="L24" s="101" t="s">
        <v>84</v>
      </c>
      <c r="M24" s="76">
        <v>150000</v>
      </c>
      <c r="N24" s="64" t="s">
        <v>24</v>
      </c>
    </row>
    <row r="25" spans="1:15" ht="42.75" customHeight="1" x14ac:dyDescent="0.25">
      <c r="A25" s="73" t="s">
        <v>98</v>
      </c>
      <c r="B25" s="79" t="s">
        <v>97</v>
      </c>
      <c r="C25" s="79" t="s">
        <v>96</v>
      </c>
      <c r="D25" s="76">
        <v>0</v>
      </c>
      <c r="E25" s="71" t="s">
        <v>25</v>
      </c>
      <c r="F25" s="70">
        <v>44169</v>
      </c>
      <c r="G25" s="69">
        <v>44169</v>
      </c>
      <c r="H25" s="71"/>
      <c r="I25" s="102"/>
      <c r="J25" s="76">
        <f>D25-H25</f>
        <v>0</v>
      </c>
      <c r="K25" s="71" t="s">
        <v>57</v>
      </c>
      <c r="L25" s="101" t="s">
        <v>56</v>
      </c>
      <c r="M25" s="76">
        <v>100000</v>
      </c>
      <c r="N25" s="64" t="s">
        <v>24</v>
      </c>
    </row>
    <row r="26" spans="1:15" ht="42.75" customHeight="1" x14ac:dyDescent="0.25">
      <c r="A26" s="73" t="s">
        <v>95</v>
      </c>
      <c r="B26" s="79" t="s">
        <v>79</v>
      </c>
      <c r="C26" s="79" t="s">
        <v>78</v>
      </c>
      <c r="D26" s="76">
        <v>250000</v>
      </c>
      <c r="E26" s="71" t="s">
        <v>25</v>
      </c>
      <c r="F26" s="70">
        <v>43809</v>
      </c>
      <c r="G26" s="69">
        <v>43809</v>
      </c>
      <c r="H26" s="71"/>
      <c r="I26" s="102"/>
      <c r="J26" s="76">
        <f>D26-H26</f>
        <v>250000</v>
      </c>
      <c r="K26" s="71" t="s">
        <v>59</v>
      </c>
      <c r="L26" s="101" t="s">
        <v>84</v>
      </c>
      <c r="M26" s="76">
        <v>150000</v>
      </c>
      <c r="N26" s="64" t="s">
        <v>24</v>
      </c>
    </row>
    <row r="27" spans="1:15" s="104" customFormat="1" ht="42.75" customHeight="1" x14ac:dyDescent="0.25">
      <c r="A27" s="73" t="s">
        <v>95</v>
      </c>
      <c r="B27" s="79" t="s">
        <v>79</v>
      </c>
      <c r="C27" s="79" t="s">
        <v>78</v>
      </c>
      <c r="D27" s="76">
        <v>0</v>
      </c>
      <c r="E27" s="71" t="s">
        <v>25</v>
      </c>
      <c r="F27" s="70">
        <v>43809</v>
      </c>
      <c r="G27" s="69">
        <v>43809</v>
      </c>
      <c r="H27" s="71"/>
      <c r="I27" s="102"/>
      <c r="J27" s="76">
        <f>D27-H27</f>
        <v>0</v>
      </c>
      <c r="K27" s="71" t="s">
        <v>57</v>
      </c>
      <c r="L27" s="101" t="s">
        <v>56</v>
      </c>
      <c r="M27" s="76">
        <v>100000</v>
      </c>
      <c r="N27" s="64" t="s">
        <v>24</v>
      </c>
      <c r="O27" s="105"/>
    </row>
    <row r="28" spans="1:15" s="104" customFormat="1" ht="42.75" customHeight="1" x14ac:dyDescent="0.25">
      <c r="A28" s="73" t="s">
        <v>94</v>
      </c>
      <c r="B28" s="79" t="s">
        <v>79</v>
      </c>
      <c r="C28" s="79" t="s">
        <v>78</v>
      </c>
      <c r="D28" s="76">
        <v>50000</v>
      </c>
      <c r="E28" s="71" t="s">
        <v>25</v>
      </c>
      <c r="F28" s="70">
        <v>43822</v>
      </c>
      <c r="G28" s="69">
        <v>43822</v>
      </c>
      <c r="H28" s="71"/>
      <c r="I28" s="102"/>
      <c r="J28" s="76">
        <f>D28-H28</f>
        <v>50000</v>
      </c>
      <c r="K28" s="71" t="s">
        <v>59</v>
      </c>
      <c r="L28" s="101" t="s">
        <v>84</v>
      </c>
      <c r="M28" s="76">
        <v>30000</v>
      </c>
      <c r="N28" s="64" t="s">
        <v>24</v>
      </c>
      <c r="O28" s="105"/>
    </row>
    <row r="29" spans="1:15" s="104" customFormat="1" ht="42.75" customHeight="1" x14ac:dyDescent="0.25">
      <c r="A29" s="73" t="s">
        <v>94</v>
      </c>
      <c r="B29" s="79" t="s">
        <v>79</v>
      </c>
      <c r="C29" s="79" t="s">
        <v>78</v>
      </c>
      <c r="D29" s="76">
        <v>0</v>
      </c>
      <c r="E29" s="71" t="s">
        <v>25</v>
      </c>
      <c r="F29" s="70">
        <v>43822</v>
      </c>
      <c r="G29" s="69">
        <v>43822</v>
      </c>
      <c r="H29" s="71"/>
      <c r="I29" s="102"/>
      <c r="J29" s="76">
        <f>D29-H29</f>
        <v>0</v>
      </c>
      <c r="K29" s="71" t="s">
        <v>57</v>
      </c>
      <c r="L29" s="101" t="s">
        <v>56</v>
      </c>
      <c r="M29" s="76">
        <v>20000</v>
      </c>
      <c r="N29" s="64" t="s">
        <v>24</v>
      </c>
      <c r="O29" s="105"/>
    </row>
    <row r="30" spans="1:15" ht="42.75" customHeight="1" x14ac:dyDescent="0.25">
      <c r="A30" s="73" t="s">
        <v>93</v>
      </c>
      <c r="B30" s="79" t="s">
        <v>79</v>
      </c>
      <c r="C30" s="79" t="s">
        <v>78</v>
      </c>
      <c r="D30" s="76">
        <v>200000</v>
      </c>
      <c r="E30" s="71" t="s">
        <v>25</v>
      </c>
      <c r="F30" s="70">
        <v>43822</v>
      </c>
      <c r="G30" s="69">
        <v>43822</v>
      </c>
      <c r="H30" s="71"/>
      <c r="I30" s="102"/>
      <c r="J30" s="76">
        <f>D30-H30</f>
        <v>200000</v>
      </c>
      <c r="K30" s="71" t="s">
        <v>59</v>
      </c>
      <c r="L30" s="101" t="s">
        <v>84</v>
      </c>
      <c r="M30" s="76">
        <v>125000</v>
      </c>
      <c r="N30" s="64" t="s">
        <v>24</v>
      </c>
    </row>
    <row r="31" spans="1:15" ht="42.75" customHeight="1" x14ac:dyDescent="0.25">
      <c r="A31" s="73" t="s">
        <v>93</v>
      </c>
      <c r="B31" s="79" t="s">
        <v>79</v>
      </c>
      <c r="C31" s="79" t="s">
        <v>78</v>
      </c>
      <c r="D31" s="76">
        <v>0</v>
      </c>
      <c r="E31" s="71" t="s">
        <v>25</v>
      </c>
      <c r="F31" s="70">
        <v>43822</v>
      </c>
      <c r="G31" s="69">
        <v>43822</v>
      </c>
      <c r="H31" s="71"/>
      <c r="I31" s="102"/>
      <c r="J31" s="76">
        <f>D31-H31</f>
        <v>0</v>
      </c>
      <c r="K31" s="71" t="s">
        <v>57</v>
      </c>
      <c r="L31" s="101" t="s">
        <v>56</v>
      </c>
      <c r="M31" s="76">
        <v>75000</v>
      </c>
      <c r="N31" s="64" t="s">
        <v>24</v>
      </c>
    </row>
    <row r="32" spans="1:15" ht="42.75" customHeight="1" x14ac:dyDescent="0.25">
      <c r="A32" s="73" t="s">
        <v>92</v>
      </c>
      <c r="B32" s="79" t="s">
        <v>79</v>
      </c>
      <c r="C32" s="79" t="s">
        <v>78</v>
      </c>
      <c r="D32" s="76">
        <v>200000</v>
      </c>
      <c r="E32" s="71" t="s">
        <v>25</v>
      </c>
      <c r="F32" s="70">
        <v>43837</v>
      </c>
      <c r="G32" s="69">
        <v>43837</v>
      </c>
      <c r="H32" s="71"/>
      <c r="I32" s="102"/>
      <c r="J32" s="76">
        <f>D32-H32</f>
        <v>200000</v>
      </c>
      <c r="K32" s="71" t="s">
        <v>57</v>
      </c>
      <c r="L32" s="101" t="s">
        <v>56</v>
      </c>
      <c r="M32" s="76">
        <v>125000</v>
      </c>
      <c r="N32" s="64" t="s">
        <v>24</v>
      </c>
    </row>
    <row r="33" spans="1:15" ht="42.75" customHeight="1" x14ac:dyDescent="0.25">
      <c r="A33" s="73" t="s">
        <v>92</v>
      </c>
      <c r="B33" s="79" t="s">
        <v>79</v>
      </c>
      <c r="C33" s="79" t="s">
        <v>78</v>
      </c>
      <c r="D33" s="76">
        <v>0</v>
      </c>
      <c r="E33" s="71" t="s">
        <v>25</v>
      </c>
      <c r="F33" s="70">
        <v>43837</v>
      </c>
      <c r="G33" s="69">
        <v>43837</v>
      </c>
      <c r="H33" s="71"/>
      <c r="I33" s="102"/>
      <c r="J33" s="76">
        <f>D33-H33</f>
        <v>0</v>
      </c>
      <c r="K33" s="71" t="s">
        <v>57</v>
      </c>
      <c r="L33" s="101" t="s">
        <v>56</v>
      </c>
      <c r="M33" s="76">
        <v>75000</v>
      </c>
      <c r="N33" s="64" t="s">
        <v>24</v>
      </c>
    </row>
    <row r="34" spans="1:15" s="104" customFormat="1" ht="42.75" customHeight="1" x14ac:dyDescent="0.25">
      <c r="A34" s="73" t="s">
        <v>91</v>
      </c>
      <c r="B34" s="79" t="s">
        <v>79</v>
      </c>
      <c r="C34" s="79" t="s">
        <v>78</v>
      </c>
      <c r="D34" s="76">
        <v>250000</v>
      </c>
      <c r="E34" s="71" t="s">
        <v>25</v>
      </c>
      <c r="F34" s="70">
        <v>43843</v>
      </c>
      <c r="G34" s="69">
        <v>43843</v>
      </c>
      <c r="H34" s="71"/>
      <c r="I34" s="102"/>
      <c r="J34" s="76">
        <f>D34-H34</f>
        <v>250000</v>
      </c>
      <c r="K34" s="71" t="s">
        <v>59</v>
      </c>
      <c r="L34" s="101" t="s">
        <v>84</v>
      </c>
      <c r="M34" s="76">
        <v>150000</v>
      </c>
      <c r="N34" s="64" t="s">
        <v>24</v>
      </c>
      <c r="O34" s="105"/>
    </row>
    <row r="35" spans="1:15" s="104" customFormat="1" ht="42.75" customHeight="1" x14ac:dyDescent="0.25">
      <c r="A35" s="73" t="s">
        <v>91</v>
      </c>
      <c r="B35" s="79" t="s">
        <v>79</v>
      </c>
      <c r="C35" s="79" t="s">
        <v>78</v>
      </c>
      <c r="D35" s="76">
        <v>0</v>
      </c>
      <c r="E35" s="71" t="s">
        <v>25</v>
      </c>
      <c r="F35" s="70">
        <v>43843</v>
      </c>
      <c r="G35" s="69">
        <v>43843</v>
      </c>
      <c r="H35" s="71"/>
      <c r="I35" s="102"/>
      <c r="J35" s="76">
        <f>D35-H35</f>
        <v>0</v>
      </c>
      <c r="K35" s="71" t="s">
        <v>57</v>
      </c>
      <c r="L35" s="101" t="s">
        <v>56</v>
      </c>
      <c r="M35" s="76">
        <v>100000</v>
      </c>
      <c r="N35" s="64" t="s">
        <v>24</v>
      </c>
      <c r="O35" s="105"/>
    </row>
    <row r="36" spans="1:15" s="104" customFormat="1" ht="42.75" customHeight="1" x14ac:dyDescent="0.25">
      <c r="A36" s="73" t="s">
        <v>90</v>
      </c>
      <c r="B36" s="79" t="s">
        <v>79</v>
      </c>
      <c r="C36" s="79" t="s">
        <v>78</v>
      </c>
      <c r="D36" s="76">
        <v>200000</v>
      </c>
      <c r="E36" s="71" t="s">
        <v>25</v>
      </c>
      <c r="F36" s="70">
        <v>43852</v>
      </c>
      <c r="G36" s="69">
        <v>43852</v>
      </c>
      <c r="H36" s="71"/>
      <c r="I36" s="102"/>
      <c r="J36" s="76">
        <f>D36-H36</f>
        <v>200000</v>
      </c>
      <c r="K36" s="71" t="s">
        <v>59</v>
      </c>
      <c r="L36" s="101" t="s">
        <v>84</v>
      </c>
      <c r="M36" s="76">
        <v>125000</v>
      </c>
      <c r="N36" s="64" t="s">
        <v>24</v>
      </c>
      <c r="O36" s="105"/>
    </row>
    <row r="37" spans="1:15" s="104" customFormat="1" ht="42.75" customHeight="1" x14ac:dyDescent="0.25">
      <c r="A37" s="73" t="s">
        <v>90</v>
      </c>
      <c r="B37" s="79" t="s">
        <v>79</v>
      </c>
      <c r="C37" s="79" t="s">
        <v>78</v>
      </c>
      <c r="D37" s="76">
        <v>0</v>
      </c>
      <c r="E37" s="71" t="s">
        <v>25</v>
      </c>
      <c r="F37" s="70">
        <v>43852</v>
      </c>
      <c r="G37" s="69">
        <v>43852</v>
      </c>
      <c r="H37" s="71"/>
      <c r="I37" s="102"/>
      <c r="J37" s="76">
        <f>D37-H37</f>
        <v>0</v>
      </c>
      <c r="K37" s="71" t="s">
        <v>57</v>
      </c>
      <c r="L37" s="101" t="s">
        <v>56</v>
      </c>
      <c r="M37" s="76">
        <v>75000</v>
      </c>
      <c r="N37" s="64" t="s">
        <v>24</v>
      </c>
      <c r="O37" s="105"/>
    </row>
    <row r="38" spans="1:15" s="104" customFormat="1" ht="42.75" customHeight="1" x14ac:dyDescent="0.25">
      <c r="A38" s="73" t="s">
        <v>89</v>
      </c>
      <c r="B38" s="79" t="s">
        <v>79</v>
      </c>
      <c r="C38" s="79" t="s">
        <v>78</v>
      </c>
      <c r="D38" s="76">
        <v>200000</v>
      </c>
      <c r="E38" s="71" t="s">
        <v>25</v>
      </c>
      <c r="F38" s="70">
        <v>43857</v>
      </c>
      <c r="G38" s="69">
        <v>43857</v>
      </c>
      <c r="H38" s="71"/>
      <c r="I38" s="102"/>
      <c r="J38" s="76">
        <f>D38-H38</f>
        <v>200000</v>
      </c>
      <c r="K38" s="71" t="s">
        <v>59</v>
      </c>
      <c r="L38" s="101" t="s">
        <v>84</v>
      </c>
      <c r="M38" s="76">
        <v>125000</v>
      </c>
      <c r="N38" s="64" t="s">
        <v>24</v>
      </c>
      <c r="O38" s="105"/>
    </row>
    <row r="39" spans="1:15" s="104" customFormat="1" ht="42.75" customHeight="1" x14ac:dyDescent="0.25">
      <c r="A39" s="73" t="s">
        <v>89</v>
      </c>
      <c r="B39" s="79" t="s">
        <v>79</v>
      </c>
      <c r="C39" s="79" t="s">
        <v>78</v>
      </c>
      <c r="D39" s="76">
        <v>0</v>
      </c>
      <c r="E39" s="71" t="s">
        <v>25</v>
      </c>
      <c r="F39" s="70">
        <v>43857</v>
      </c>
      <c r="G39" s="69">
        <v>43857</v>
      </c>
      <c r="H39" s="71"/>
      <c r="I39" s="102"/>
      <c r="J39" s="76">
        <f>D39-H39</f>
        <v>0</v>
      </c>
      <c r="K39" s="71" t="s">
        <v>57</v>
      </c>
      <c r="L39" s="101" t="s">
        <v>56</v>
      </c>
      <c r="M39" s="76">
        <v>75000</v>
      </c>
      <c r="N39" s="64" t="s">
        <v>24</v>
      </c>
      <c r="O39" s="105"/>
    </row>
    <row r="40" spans="1:15" s="104" customFormat="1" ht="42.75" customHeight="1" x14ac:dyDescent="0.25">
      <c r="A40" s="73" t="s">
        <v>88</v>
      </c>
      <c r="B40" s="79" t="s">
        <v>79</v>
      </c>
      <c r="C40" s="79" t="s">
        <v>78</v>
      </c>
      <c r="D40" s="76">
        <v>200000</v>
      </c>
      <c r="E40" s="71" t="s">
        <v>25</v>
      </c>
      <c r="F40" s="70">
        <v>43864</v>
      </c>
      <c r="G40" s="69">
        <v>43864</v>
      </c>
      <c r="H40" s="71"/>
      <c r="I40" s="102"/>
      <c r="J40" s="76">
        <f>D40-H40</f>
        <v>200000</v>
      </c>
      <c r="K40" s="71" t="s">
        <v>57</v>
      </c>
      <c r="L40" s="101" t="s">
        <v>84</v>
      </c>
      <c r="M40" s="76">
        <v>135000</v>
      </c>
      <c r="N40" s="64" t="s">
        <v>24</v>
      </c>
      <c r="O40" s="105"/>
    </row>
    <row r="41" spans="1:15" s="104" customFormat="1" ht="42.75" customHeight="1" x14ac:dyDescent="0.25">
      <c r="A41" s="73" t="s">
        <v>88</v>
      </c>
      <c r="B41" s="79" t="s">
        <v>79</v>
      </c>
      <c r="C41" s="79" t="s">
        <v>78</v>
      </c>
      <c r="D41" s="76">
        <v>0</v>
      </c>
      <c r="E41" s="71" t="s">
        <v>25</v>
      </c>
      <c r="F41" s="70">
        <v>43864</v>
      </c>
      <c r="G41" s="69">
        <v>43864</v>
      </c>
      <c r="H41" s="71"/>
      <c r="I41" s="102"/>
      <c r="J41" s="76">
        <f>D41-H41</f>
        <v>0</v>
      </c>
      <c r="K41" s="71" t="s">
        <v>57</v>
      </c>
      <c r="L41" s="101" t="s">
        <v>56</v>
      </c>
      <c r="M41" s="76">
        <v>65000</v>
      </c>
      <c r="N41" s="64" t="s">
        <v>24</v>
      </c>
      <c r="O41" s="105"/>
    </row>
    <row r="42" spans="1:15" ht="42.75" customHeight="1" x14ac:dyDescent="0.25">
      <c r="A42" s="73" t="s">
        <v>87</v>
      </c>
      <c r="B42" s="79" t="s">
        <v>79</v>
      </c>
      <c r="C42" s="79" t="s">
        <v>78</v>
      </c>
      <c r="D42" s="76">
        <v>200000</v>
      </c>
      <c r="E42" s="71" t="s">
        <v>25</v>
      </c>
      <c r="F42" s="70">
        <v>43871</v>
      </c>
      <c r="G42" s="69">
        <v>43871</v>
      </c>
      <c r="H42" s="71"/>
      <c r="I42" s="102"/>
      <c r="J42" s="76">
        <f>D42-H42</f>
        <v>200000</v>
      </c>
      <c r="K42" s="71" t="s">
        <v>57</v>
      </c>
      <c r="L42" s="90" t="s">
        <v>84</v>
      </c>
      <c r="M42" s="76">
        <v>135000</v>
      </c>
      <c r="N42" s="64" t="s">
        <v>24</v>
      </c>
    </row>
    <row r="43" spans="1:15" ht="42.75" customHeight="1" x14ac:dyDescent="0.25">
      <c r="A43" s="73" t="s">
        <v>87</v>
      </c>
      <c r="B43" s="79" t="s">
        <v>79</v>
      </c>
      <c r="C43" s="79" t="s">
        <v>78</v>
      </c>
      <c r="D43" s="76">
        <v>0</v>
      </c>
      <c r="E43" s="71" t="s">
        <v>25</v>
      </c>
      <c r="F43" s="70">
        <v>43871</v>
      </c>
      <c r="G43" s="69">
        <v>43871</v>
      </c>
      <c r="H43" s="71"/>
      <c r="I43" s="102"/>
      <c r="J43" s="76">
        <f>D43-H43</f>
        <v>0</v>
      </c>
      <c r="K43" s="71" t="s">
        <v>57</v>
      </c>
      <c r="L43" s="90" t="s">
        <v>56</v>
      </c>
      <c r="M43" s="76">
        <v>65000</v>
      </c>
      <c r="N43" s="64" t="s">
        <v>24</v>
      </c>
    </row>
    <row r="44" spans="1:15" ht="42.75" customHeight="1" x14ac:dyDescent="0.25">
      <c r="A44" s="73" t="s">
        <v>86</v>
      </c>
      <c r="B44" s="103" t="s">
        <v>79</v>
      </c>
      <c r="C44" s="73" t="s">
        <v>78</v>
      </c>
      <c r="D44" s="76">
        <v>200000</v>
      </c>
      <c r="E44" s="71" t="s">
        <v>25</v>
      </c>
      <c r="F44" s="70">
        <v>43878</v>
      </c>
      <c r="G44" s="69">
        <v>43878</v>
      </c>
      <c r="H44" s="91"/>
      <c r="I44" s="107"/>
      <c r="J44" s="106">
        <f>D44-H44</f>
        <v>200000</v>
      </c>
      <c r="K44" s="91" t="s">
        <v>57</v>
      </c>
      <c r="L44" s="90" t="s">
        <v>84</v>
      </c>
      <c r="M44" s="76">
        <v>125000</v>
      </c>
      <c r="N44" s="64" t="s">
        <v>24</v>
      </c>
    </row>
    <row r="45" spans="1:15" ht="42.75" customHeight="1" x14ac:dyDescent="0.25">
      <c r="A45" s="73" t="s">
        <v>86</v>
      </c>
      <c r="B45" s="103" t="s">
        <v>79</v>
      </c>
      <c r="C45" s="73" t="s">
        <v>78</v>
      </c>
      <c r="D45" s="76">
        <v>0</v>
      </c>
      <c r="E45" s="71" t="s">
        <v>25</v>
      </c>
      <c r="F45" s="70">
        <v>43878</v>
      </c>
      <c r="G45" s="69">
        <v>43878</v>
      </c>
      <c r="H45" s="91"/>
      <c r="I45" s="107"/>
      <c r="J45" s="106">
        <f>D45-H45</f>
        <v>0</v>
      </c>
      <c r="K45" s="91" t="s">
        <v>57</v>
      </c>
      <c r="L45" s="90" t="s">
        <v>56</v>
      </c>
      <c r="M45" s="76">
        <v>75000</v>
      </c>
      <c r="N45" s="64" t="s">
        <v>24</v>
      </c>
      <c r="O45" s="105"/>
    </row>
    <row r="46" spans="1:15" s="104" customFormat="1" ht="42.75" customHeight="1" x14ac:dyDescent="0.25">
      <c r="A46" s="73" t="s">
        <v>85</v>
      </c>
      <c r="B46" s="103" t="s">
        <v>79</v>
      </c>
      <c r="C46" s="73" t="s">
        <v>78</v>
      </c>
      <c r="D46" s="76">
        <v>200000</v>
      </c>
      <c r="E46" s="71" t="s">
        <v>25</v>
      </c>
      <c r="F46" s="70">
        <v>43882</v>
      </c>
      <c r="G46" s="69">
        <v>43882</v>
      </c>
      <c r="H46" s="91"/>
      <c r="I46" s="107"/>
      <c r="J46" s="106">
        <f>D46-H46</f>
        <v>200000</v>
      </c>
      <c r="K46" s="91" t="s">
        <v>57</v>
      </c>
      <c r="L46" s="90" t="s">
        <v>84</v>
      </c>
      <c r="M46" s="76">
        <v>125000</v>
      </c>
      <c r="N46" s="64" t="s">
        <v>24</v>
      </c>
      <c r="O46" s="105"/>
    </row>
    <row r="47" spans="1:15" s="104" customFormat="1" ht="42.75" customHeight="1" x14ac:dyDescent="0.25">
      <c r="A47" s="73" t="s">
        <v>85</v>
      </c>
      <c r="B47" s="103" t="s">
        <v>79</v>
      </c>
      <c r="C47" s="73" t="s">
        <v>78</v>
      </c>
      <c r="D47" s="76">
        <v>0</v>
      </c>
      <c r="E47" s="71" t="s">
        <v>25</v>
      </c>
      <c r="F47" s="70">
        <v>43882</v>
      </c>
      <c r="G47" s="69">
        <v>43882</v>
      </c>
      <c r="H47" s="91"/>
      <c r="I47" s="107"/>
      <c r="J47" s="106">
        <f>D47-H47</f>
        <v>0</v>
      </c>
      <c r="K47" s="91" t="s">
        <v>57</v>
      </c>
      <c r="L47" s="90" t="s">
        <v>56</v>
      </c>
      <c r="M47" s="76">
        <v>75000</v>
      </c>
      <c r="N47" s="64" t="s">
        <v>24</v>
      </c>
      <c r="O47" s="105"/>
    </row>
    <row r="48" spans="1:15" s="104" customFormat="1" ht="42.75" customHeight="1" x14ac:dyDescent="0.25">
      <c r="A48" s="73" t="s">
        <v>83</v>
      </c>
      <c r="B48" s="103" t="s">
        <v>79</v>
      </c>
      <c r="C48" s="73" t="s">
        <v>78</v>
      </c>
      <c r="D48" s="76">
        <v>200000</v>
      </c>
      <c r="E48" s="71" t="s">
        <v>25</v>
      </c>
      <c r="F48" s="70">
        <v>43889</v>
      </c>
      <c r="G48" s="69">
        <v>43889</v>
      </c>
      <c r="H48" s="91"/>
      <c r="I48" s="107"/>
      <c r="J48" s="106">
        <f>D48-H48</f>
        <v>200000</v>
      </c>
      <c r="K48" s="91" t="s">
        <v>57</v>
      </c>
      <c r="L48" s="90" t="s">
        <v>84</v>
      </c>
      <c r="M48" s="76">
        <v>125000</v>
      </c>
      <c r="N48" s="64" t="s">
        <v>24</v>
      </c>
      <c r="O48" s="105"/>
    </row>
    <row r="49" spans="1:15" s="104" customFormat="1" ht="42.75" customHeight="1" x14ac:dyDescent="0.25">
      <c r="A49" s="73" t="s">
        <v>83</v>
      </c>
      <c r="B49" s="103" t="s">
        <v>79</v>
      </c>
      <c r="C49" s="73" t="s">
        <v>78</v>
      </c>
      <c r="D49" s="76">
        <v>0</v>
      </c>
      <c r="E49" s="71" t="s">
        <v>25</v>
      </c>
      <c r="F49" s="70">
        <v>43889</v>
      </c>
      <c r="G49" s="69">
        <v>43889</v>
      </c>
      <c r="H49" s="91"/>
      <c r="I49" s="107"/>
      <c r="J49" s="106">
        <f>D49-H49</f>
        <v>0</v>
      </c>
      <c r="K49" s="91" t="s">
        <v>57</v>
      </c>
      <c r="L49" s="90" t="s">
        <v>56</v>
      </c>
      <c r="M49" s="76">
        <v>75000</v>
      </c>
      <c r="N49" s="64" t="s">
        <v>24</v>
      </c>
      <c r="O49" s="105"/>
    </row>
    <row r="50" spans="1:15" s="104" customFormat="1" ht="42.75" customHeight="1" x14ac:dyDescent="0.25">
      <c r="A50" s="73" t="s">
        <v>82</v>
      </c>
      <c r="B50" s="103" t="s">
        <v>79</v>
      </c>
      <c r="C50" s="73" t="s">
        <v>78</v>
      </c>
      <c r="D50" s="76">
        <v>200000</v>
      </c>
      <c r="E50" s="71" t="s">
        <v>25</v>
      </c>
      <c r="F50" s="70">
        <v>43895</v>
      </c>
      <c r="G50" s="69">
        <v>43895</v>
      </c>
      <c r="H50" s="91"/>
      <c r="I50" s="107"/>
      <c r="J50" s="106">
        <f>D50-H50</f>
        <v>200000</v>
      </c>
      <c r="K50" s="91" t="s">
        <v>59</v>
      </c>
      <c r="L50" s="90" t="s">
        <v>58</v>
      </c>
      <c r="M50" s="76">
        <v>125000</v>
      </c>
      <c r="N50" s="64" t="s">
        <v>24</v>
      </c>
      <c r="O50" s="105"/>
    </row>
    <row r="51" spans="1:15" s="104" customFormat="1" ht="42.75" customHeight="1" x14ac:dyDescent="0.25">
      <c r="A51" s="73" t="s">
        <v>82</v>
      </c>
      <c r="B51" s="103" t="s">
        <v>79</v>
      </c>
      <c r="C51" s="73" t="s">
        <v>78</v>
      </c>
      <c r="D51" s="76">
        <v>0</v>
      </c>
      <c r="E51" s="71" t="s">
        <v>25</v>
      </c>
      <c r="F51" s="70">
        <v>43895</v>
      </c>
      <c r="G51" s="69">
        <v>43895</v>
      </c>
      <c r="H51" s="91"/>
      <c r="I51" s="107"/>
      <c r="J51" s="106">
        <f>D51-H51</f>
        <v>0</v>
      </c>
      <c r="K51" s="91" t="s">
        <v>57</v>
      </c>
      <c r="L51" s="90" t="s">
        <v>56</v>
      </c>
      <c r="M51" s="76">
        <v>75000</v>
      </c>
      <c r="N51" s="64" t="s">
        <v>24</v>
      </c>
      <c r="O51" s="105"/>
    </row>
    <row r="52" spans="1:15" s="104" customFormat="1" ht="42.75" customHeight="1" x14ac:dyDescent="0.25">
      <c r="A52" s="73" t="s">
        <v>81</v>
      </c>
      <c r="B52" s="103" t="s">
        <v>79</v>
      </c>
      <c r="C52" s="79" t="s">
        <v>78</v>
      </c>
      <c r="D52" s="76">
        <v>200000</v>
      </c>
      <c r="E52" s="71" t="s">
        <v>25</v>
      </c>
      <c r="F52" s="70">
        <v>43902</v>
      </c>
      <c r="G52" s="69">
        <v>43902</v>
      </c>
      <c r="H52" s="71"/>
      <c r="I52" s="102"/>
      <c r="J52" s="76">
        <f>D52-H52</f>
        <v>200000</v>
      </c>
      <c r="K52" s="71" t="s">
        <v>59</v>
      </c>
      <c r="L52" s="90" t="s">
        <v>58</v>
      </c>
      <c r="M52" s="76">
        <v>125000</v>
      </c>
      <c r="N52" s="64" t="s">
        <v>24</v>
      </c>
      <c r="O52" s="105"/>
    </row>
    <row r="53" spans="1:15" s="104" customFormat="1" ht="42.75" customHeight="1" x14ac:dyDescent="0.25">
      <c r="A53" s="73" t="s">
        <v>81</v>
      </c>
      <c r="B53" s="103" t="s">
        <v>79</v>
      </c>
      <c r="C53" s="79" t="s">
        <v>78</v>
      </c>
      <c r="D53" s="76">
        <v>0</v>
      </c>
      <c r="E53" s="71" t="s">
        <v>25</v>
      </c>
      <c r="F53" s="70">
        <v>43902</v>
      </c>
      <c r="G53" s="69">
        <v>43902</v>
      </c>
      <c r="H53" s="91"/>
      <c r="I53" s="107"/>
      <c r="J53" s="106">
        <f>D53-H53</f>
        <v>0</v>
      </c>
      <c r="K53" s="91" t="s">
        <v>57</v>
      </c>
      <c r="L53" s="90" t="s">
        <v>56</v>
      </c>
      <c r="M53" s="76">
        <v>75000</v>
      </c>
      <c r="N53" s="64" t="s">
        <v>24</v>
      </c>
      <c r="O53" s="105"/>
    </row>
    <row r="54" spans="1:15" ht="42.75" customHeight="1" x14ac:dyDescent="0.25">
      <c r="A54" s="73" t="s">
        <v>80</v>
      </c>
      <c r="B54" s="103" t="s">
        <v>79</v>
      </c>
      <c r="C54" s="79" t="s">
        <v>78</v>
      </c>
      <c r="D54" s="76">
        <v>200000</v>
      </c>
      <c r="E54" s="71" t="s">
        <v>25</v>
      </c>
      <c r="F54" s="70">
        <v>43908</v>
      </c>
      <c r="G54" s="69">
        <v>43908</v>
      </c>
      <c r="H54" s="71"/>
      <c r="I54" s="102"/>
      <c r="J54" s="76">
        <f>D54-H54</f>
        <v>200000</v>
      </c>
      <c r="K54" s="71" t="s">
        <v>59</v>
      </c>
      <c r="L54" s="90" t="s">
        <v>58</v>
      </c>
      <c r="M54" s="76">
        <v>125000</v>
      </c>
      <c r="N54" s="64" t="s">
        <v>24</v>
      </c>
    </row>
    <row r="55" spans="1:15" ht="42.75" customHeight="1" x14ac:dyDescent="0.25">
      <c r="A55" s="73" t="s">
        <v>80</v>
      </c>
      <c r="B55" s="103" t="s">
        <v>79</v>
      </c>
      <c r="C55" s="79" t="s">
        <v>78</v>
      </c>
      <c r="D55" s="76">
        <v>0</v>
      </c>
      <c r="E55" s="71" t="s">
        <v>25</v>
      </c>
      <c r="F55" s="70">
        <v>43908</v>
      </c>
      <c r="G55" s="69">
        <v>43908</v>
      </c>
      <c r="H55" s="71"/>
      <c r="I55" s="102"/>
      <c r="J55" s="76">
        <f>D55-H55</f>
        <v>0</v>
      </c>
      <c r="K55" s="71" t="s">
        <v>57</v>
      </c>
      <c r="L55" s="101" t="s">
        <v>56</v>
      </c>
      <c r="M55" s="76">
        <v>75000</v>
      </c>
      <c r="N55" s="64" t="s">
        <v>24</v>
      </c>
    </row>
    <row r="56" spans="1:15" x14ac:dyDescent="0.25">
      <c r="A56" s="73"/>
      <c r="B56" s="103"/>
      <c r="C56" s="79" t="s">
        <v>26</v>
      </c>
      <c r="D56" s="65">
        <f>SUM(D24:D55)</f>
        <v>3200000</v>
      </c>
      <c r="E56" s="71"/>
      <c r="F56" s="70"/>
      <c r="G56" s="69"/>
      <c r="H56" s="71"/>
      <c r="I56" s="102"/>
      <c r="J56" s="65">
        <f>SUM(J24:J55)</f>
        <v>3200000</v>
      </c>
      <c r="K56" s="71"/>
      <c r="L56" s="101"/>
      <c r="M56" s="65">
        <f>SUM(M24:M55)</f>
        <v>3200000</v>
      </c>
      <c r="N56" s="64" t="s">
        <v>24</v>
      </c>
    </row>
    <row r="57" spans="1:15" ht="16.5" customHeight="1" x14ac:dyDescent="0.25">
      <c r="A57" s="73"/>
      <c r="B57" s="103"/>
      <c r="C57" s="79"/>
      <c r="D57" s="76"/>
      <c r="E57" s="71"/>
      <c r="F57" s="70"/>
      <c r="G57" s="69"/>
      <c r="H57" s="71"/>
      <c r="I57" s="102"/>
      <c r="J57" s="76"/>
      <c r="K57" s="71"/>
      <c r="L57" s="101"/>
      <c r="M57" s="76"/>
      <c r="N57" s="64" t="s">
        <v>24</v>
      </c>
    </row>
    <row r="58" spans="1:15" x14ac:dyDescent="0.25">
      <c r="A58" s="73"/>
      <c r="B58" s="79"/>
      <c r="C58" s="79"/>
      <c r="D58" s="76"/>
      <c r="E58" s="71"/>
      <c r="F58" s="70"/>
      <c r="G58" s="69"/>
      <c r="H58" s="100"/>
      <c r="I58" s="100"/>
      <c r="J58" s="76"/>
      <c r="K58" s="78"/>
      <c r="L58" s="77"/>
      <c r="M58" s="76"/>
      <c r="N58" s="64" t="s">
        <v>24</v>
      </c>
    </row>
    <row r="59" spans="1:15" ht="63.75" customHeight="1" x14ac:dyDescent="0.25">
      <c r="A59" s="98" t="s">
        <v>73</v>
      </c>
      <c r="B59" s="72" t="s">
        <v>72</v>
      </c>
      <c r="C59" s="79" t="s">
        <v>77</v>
      </c>
      <c r="D59" s="99">
        <v>1847300</v>
      </c>
      <c r="E59" s="71" t="s">
        <v>25</v>
      </c>
      <c r="F59" s="70" t="s">
        <v>76</v>
      </c>
      <c r="G59" s="70" t="s">
        <v>76</v>
      </c>
      <c r="H59" s="68"/>
      <c r="I59" s="68"/>
      <c r="J59" s="76">
        <v>1847300</v>
      </c>
      <c r="K59" s="67" t="s">
        <v>75</v>
      </c>
      <c r="L59" s="66" t="s">
        <v>74</v>
      </c>
      <c r="M59" s="76">
        <v>1712100</v>
      </c>
      <c r="N59" s="64" t="s">
        <v>24</v>
      </c>
    </row>
    <row r="60" spans="1:15" ht="25.5" customHeight="1" x14ac:dyDescent="0.25">
      <c r="A60" s="98" t="s">
        <v>73</v>
      </c>
      <c r="B60" s="72" t="s">
        <v>72</v>
      </c>
      <c r="C60" s="79"/>
      <c r="D60" s="76"/>
      <c r="E60" s="71"/>
      <c r="F60" s="70"/>
      <c r="G60" s="70"/>
      <c r="H60" s="68"/>
      <c r="I60" s="68"/>
      <c r="J60" s="76"/>
      <c r="K60" s="67" t="s">
        <v>71</v>
      </c>
      <c r="L60" s="66" t="s">
        <v>70</v>
      </c>
      <c r="M60" s="76">
        <v>135200</v>
      </c>
      <c r="N60" s="64" t="s">
        <v>24</v>
      </c>
    </row>
    <row r="61" spans="1:15" x14ac:dyDescent="0.25">
      <c r="A61" s="73"/>
      <c r="B61" s="72"/>
      <c r="C61" s="67" t="s">
        <v>26</v>
      </c>
      <c r="D61" s="65">
        <f>SUM(D59:D60)</f>
        <v>1847300</v>
      </c>
      <c r="E61" s="71"/>
      <c r="F61" s="70"/>
      <c r="G61" s="70"/>
      <c r="H61" s="68"/>
      <c r="I61" s="68"/>
      <c r="J61" s="65">
        <f>SUM(J59:J60)</f>
        <v>1847300</v>
      </c>
      <c r="K61" s="67"/>
      <c r="L61" s="66"/>
      <c r="M61" s="65">
        <f>SUM(M59:M60)</f>
        <v>1847300</v>
      </c>
      <c r="N61" s="64" t="s">
        <v>24</v>
      </c>
    </row>
    <row r="62" spans="1:15" x14ac:dyDescent="0.25">
      <c r="A62" s="73"/>
      <c r="B62" s="72"/>
      <c r="C62" s="67"/>
      <c r="D62" s="76"/>
      <c r="E62" s="71"/>
      <c r="F62" s="70"/>
      <c r="G62" s="70"/>
      <c r="H62" s="68"/>
      <c r="I62" s="68"/>
      <c r="J62" s="76"/>
      <c r="K62" s="67"/>
      <c r="L62" s="66"/>
      <c r="M62" s="76"/>
      <c r="N62" s="64" t="s">
        <v>24</v>
      </c>
    </row>
    <row r="63" spans="1:15" ht="19.5" customHeight="1" x14ac:dyDescent="0.25">
      <c r="A63" s="73" t="s">
        <v>69</v>
      </c>
      <c r="B63" s="72" t="s">
        <v>68</v>
      </c>
      <c r="C63" s="67" t="s">
        <v>67</v>
      </c>
      <c r="D63" s="76">
        <v>177917.29</v>
      </c>
      <c r="E63" s="71" t="s">
        <v>25</v>
      </c>
      <c r="F63" s="97" t="s">
        <v>66</v>
      </c>
      <c r="G63" s="97" t="s">
        <v>66</v>
      </c>
      <c r="H63" s="68"/>
      <c r="I63" s="68"/>
      <c r="J63" s="76">
        <v>177917.29</v>
      </c>
      <c r="K63" s="96" t="s">
        <v>65</v>
      </c>
      <c r="L63" s="95" t="s">
        <v>32</v>
      </c>
      <c r="M63" s="76">
        <v>177917.29</v>
      </c>
      <c r="N63" s="64" t="s">
        <v>24</v>
      </c>
    </row>
    <row r="64" spans="1:15" x14ac:dyDescent="0.25">
      <c r="A64" s="73"/>
      <c r="B64" s="72"/>
      <c r="C64" s="67" t="s">
        <v>26</v>
      </c>
      <c r="D64" s="65">
        <f>SUM(D63:D63)</f>
        <v>177917.29</v>
      </c>
      <c r="E64" s="71"/>
      <c r="F64" s="70"/>
      <c r="G64" s="70"/>
      <c r="H64" s="68"/>
      <c r="I64" s="68"/>
      <c r="J64" s="76">
        <f>SUM(J63:J63)</f>
        <v>177917.29</v>
      </c>
      <c r="K64" s="67"/>
      <c r="L64" s="66"/>
      <c r="M64" s="76">
        <f>SUM(M63:M63)</f>
        <v>177917.29</v>
      </c>
      <c r="N64" s="64" t="s">
        <v>24</v>
      </c>
    </row>
    <row r="65" spans="1:14" x14ac:dyDescent="0.25">
      <c r="A65" s="73"/>
      <c r="B65" s="72"/>
      <c r="D65" s="65"/>
      <c r="E65" s="94"/>
      <c r="F65" s="86"/>
      <c r="G65" s="86"/>
      <c r="H65" s="68"/>
      <c r="I65" s="68"/>
      <c r="J65" s="65"/>
      <c r="K65" s="84"/>
      <c r="L65" s="93"/>
      <c r="M65" s="65"/>
      <c r="N65" s="64" t="s">
        <v>24</v>
      </c>
    </row>
    <row r="66" spans="1:14" ht="28.5" customHeight="1" x14ac:dyDescent="0.25">
      <c r="A66" s="73" t="s">
        <v>64</v>
      </c>
      <c r="B66" s="72" t="s">
        <v>62</v>
      </c>
      <c r="C66" s="72" t="s">
        <v>61</v>
      </c>
      <c r="D66" s="76">
        <v>800000</v>
      </c>
      <c r="E66" s="71" t="s">
        <v>25</v>
      </c>
      <c r="F66" s="70">
        <v>44538</v>
      </c>
      <c r="G66" s="70">
        <v>44538</v>
      </c>
      <c r="H66" s="68"/>
      <c r="I66" s="68"/>
      <c r="J66" s="76">
        <v>800000</v>
      </c>
      <c r="K66" s="91" t="s">
        <v>57</v>
      </c>
      <c r="L66" s="90" t="s">
        <v>56</v>
      </c>
      <c r="M66" s="92">
        <v>400000</v>
      </c>
      <c r="N66" s="64" t="s">
        <v>24</v>
      </c>
    </row>
    <row r="67" spans="1:14" ht="28.5" customHeight="1" x14ac:dyDescent="0.25">
      <c r="A67" s="73" t="s">
        <v>64</v>
      </c>
      <c r="B67" s="72"/>
      <c r="C67" s="72" t="s">
        <v>61</v>
      </c>
      <c r="D67" s="65"/>
      <c r="E67" s="71"/>
      <c r="F67" s="70"/>
      <c r="G67" s="69"/>
      <c r="H67" s="68"/>
      <c r="I67" s="68"/>
      <c r="J67" s="65"/>
      <c r="K67" s="71" t="s">
        <v>59</v>
      </c>
      <c r="L67" s="90" t="s">
        <v>58</v>
      </c>
      <c r="M67" s="92">
        <v>400000</v>
      </c>
      <c r="N67" s="64" t="s">
        <v>24</v>
      </c>
    </row>
    <row r="68" spans="1:14" ht="27.75" customHeight="1" x14ac:dyDescent="0.25">
      <c r="A68" s="73" t="s">
        <v>63</v>
      </c>
      <c r="B68" s="72" t="s">
        <v>62</v>
      </c>
      <c r="C68" s="72" t="s">
        <v>61</v>
      </c>
      <c r="D68" s="76">
        <v>1413902.1</v>
      </c>
      <c r="E68" s="71" t="s">
        <v>25</v>
      </c>
      <c r="F68" s="70" t="s">
        <v>60</v>
      </c>
      <c r="G68" s="69"/>
      <c r="H68" s="68"/>
      <c r="I68" s="68"/>
      <c r="J68" s="76">
        <v>1413902.1</v>
      </c>
      <c r="K68" s="71" t="s">
        <v>59</v>
      </c>
      <c r="L68" s="90" t="s">
        <v>58</v>
      </c>
      <c r="M68" s="92">
        <v>507202.1</v>
      </c>
      <c r="N68" s="64" t="s">
        <v>24</v>
      </c>
    </row>
    <row r="69" spans="1:14" x14ac:dyDescent="0.25">
      <c r="A69" s="73"/>
      <c r="B69" s="72"/>
      <c r="C69" s="72"/>
      <c r="D69" s="65"/>
      <c r="E69" s="71"/>
      <c r="F69" s="70"/>
      <c r="G69" s="69"/>
      <c r="H69" s="68"/>
      <c r="I69" s="68"/>
      <c r="J69" s="76"/>
      <c r="K69" s="91" t="s">
        <v>57</v>
      </c>
      <c r="L69" s="90" t="s">
        <v>56</v>
      </c>
      <c r="M69" s="88">
        <v>906700</v>
      </c>
      <c r="N69" s="64"/>
    </row>
    <row r="70" spans="1:14" x14ac:dyDescent="0.25">
      <c r="A70" s="73"/>
      <c r="B70" s="72"/>
      <c r="C70" s="72" t="s">
        <v>26</v>
      </c>
      <c r="D70" s="65">
        <f>SUM(D66:D69)</f>
        <v>2213902.1</v>
      </c>
      <c r="E70" s="71"/>
      <c r="F70" s="86"/>
      <c r="G70" s="85"/>
      <c r="H70" s="68"/>
      <c r="I70" s="68"/>
      <c r="J70" s="65">
        <f>SUM(J66:J69)</f>
        <v>2213902.1</v>
      </c>
      <c r="K70" s="89"/>
      <c r="L70" s="89"/>
      <c r="M70" s="88">
        <f>SUM(M66:M69)</f>
        <v>2213902.1</v>
      </c>
      <c r="N70" s="64" t="s">
        <v>24</v>
      </c>
    </row>
    <row r="71" spans="1:14" x14ac:dyDescent="0.25">
      <c r="A71" s="73"/>
      <c r="B71" s="72"/>
      <c r="C71" s="72"/>
      <c r="D71" s="65"/>
      <c r="E71" s="71"/>
      <c r="F71" s="86"/>
      <c r="G71" s="85"/>
      <c r="H71" s="68"/>
      <c r="I71" s="68"/>
      <c r="J71" s="65"/>
      <c r="K71" s="89"/>
      <c r="L71" s="89"/>
      <c r="M71" s="88"/>
      <c r="N71" s="64"/>
    </row>
    <row r="72" spans="1:14" x14ac:dyDescent="0.25">
      <c r="A72" s="73" t="s">
        <v>55</v>
      </c>
      <c r="B72" s="72" t="s">
        <v>52</v>
      </c>
      <c r="C72" s="72" t="s">
        <v>49</v>
      </c>
      <c r="D72" s="65">
        <v>2390.87</v>
      </c>
      <c r="E72" s="71" t="s">
        <v>25</v>
      </c>
      <c r="F72" s="86" t="s">
        <v>54</v>
      </c>
      <c r="G72" s="85" t="s">
        <v>54</v>
      </c>
      <c r="H72" s="68"/>
      <c r="I72" s="68"/>
      <c r="J72" s="65">
        <v>2390.87</v>
      </c>
      <c r="K72" s="78" t="s">
        <v>48</v>
      </c>
      <c r="L72" s="77" t="s">
        <v>47</v>
      </c>
      <c r="M72" s="88">
        <v>2390.87</v>
      </c>
      <c r="N72" s="64" t="s">
        <v>24</v>
      </c>
    </row>
    <row r="73" spans="1:14" x14ac:dyDescent="0.25">
      <c r="A73" s="73" t="s">
        <v>53</v>
      </c>
      <c r="B73" s="72" t="s">
        <v>52</v>
      </c>
      <c r="C73" s="72" t="s">
        <v>49</v>
      </c>
      <c r="D73" s="65">
        <v>1551.93</v>
      </c>
      <c r="E73" s="71" t="s">
        <v>25</v>
      </c>
      <c r="F73" s="86" t="s">
        <v>51</v>
      </c>
      <c r="G73" s="86" t="s">
        <v>51</v>
      </c>
      <c r="H73" s="68"/>
      <c r="I73" s="68"/>
      <c r="J73" s="65">
        <v>1551.93</v>
      </c>
      <c r="K73" s="78" t="s">
        <v>48</v>
      </c>
      <c r="L73" s="77" t="s">
        <v>47</v>
      </c>
      <c r="M73" s="87">
        <v>1551.93</v>
      </c>
      <c r="N73" s="64" t="s">
        <v>24</v>
      </c>
    </row>
    <row r="74" spans="1:14" x14ac:dyDescent="0.25">
      <c r="A74" s="73"/>
      <c r="B74" s="72"/>
      <c r="C74" s="72" t="s">
        <v>26</v>
      </c>
      <c r="D74" s="65">
        <f>SUM(D72:D73)</f>
        <v>3942.8</v>
      </c>
      <c r="E74" s="71"/>
      <c r="F74" s="86"/>
      <c r="G74" s="85"/>
      <c r="H74" s="68"/>
      <c r="I74" s="68"/>
      <c r="J74" s="65">
        <f>SUM(J72:J73)</f>
        <v>3942.8</v>
      </c>
      <c r="K74" s="84"/>
      <c r="L74" s="83"/>
      <c r="M74" s="82">
        <f>SUM(M72:M73)</f>
        <v>3942.8</v>
      </c>
      <c r="N74" s="64" t="s">
        <v>24</v>
      </c>
    </row>
    <row r="75" spans="1:14" x14ac:dyDescent="0.25">
      <c r="A75" s="73"/>
      <c r="B75" s="72"/>
      <c r="C75" s="72"/>
      <c r="D75" s="65"/>
      <c r="E75" s="71"/>
      <c r="F75" s="86"/>
      <c r="G75" s="85"/>
      <c r="H75" s="68"/>
      <c r="I75" s="68"/>
      <c r="J75" s="65"/>
      <c r="K75" s="84"/>
      <c r="L75" s="83"/>
      <c r="M75" s="82"/>
      <c r="N75" s="64"/>
    </row>
    <row r="76" spans="1:14" x14ac:dyDescent="0.25">
      <c r="A76" s="73"/>
      <c r="B76" s="72" t="s">
        <v>50</v>
      </c>
      <c r="C76" s="72" t="s">
        <v>49</v>
      </c>
      <c r="D76" s="65">
        <v>2668.27</v>
      </c>
      <c r="E76" s="71" t="s">
        <v>25</v>
      </c>
      <c r="F76" s="86">
        <v>44416</v>
      </c>
      <c r="G76" s="86">
        <v>44416</v>
      </c>
      <c r="H76" s="68"/>
      <c r="I76" s="68"/>
      <c r="J76" s="65">
        <v>2668.27</v>
      </c>
      <c r="K76" s="78" t="s">
        <v>48</v>
      </c>
      <c r="L76" s="77" t="s">
        <v>47</v>
      </c>
      <c r="M76" s="82">
        <v>2668.27</v>
      </c>
      <c r="N76" s="64" t="s">
        <v>24</v>
      </c>
    </row>
    <row r="77" spans="1:14" x14ac:dyDescent="0.25">
      <c r="A77" s="73"/>
      <c r="B77" s="72"/>
      <c r="C77" s="72" t="s">
        <v>26</v>
      </c>
      <c r="D77" s="65">
        <f>SUM(D76)</f>
        <v>2668.27</v>
      </c>
      <c r="E77" s="71"/>
      <c r="F77" s="86"/>
      <c r="G77" s="85"/>
      <c r="H77" s="68"/>
      <c r="I77" s="68"/>
      <c r="J77" s="65">
        <f>SUM(J76)</f>
        <v>2668.27</v>
      </c>
      <c r="K77" s="84"/>
      <c r="L77" s="83"/>
      <c r="M77" s="82">
        <f>SUM(M76)</f>
        <v>2668.27</v>
      </c>
      <c r="N77" s="64"/>
    </row>
    <row r="78" spans="1:14" ht="30" customHeight="1" x14ac:dyDescent="0.25">
      <c r="A78" s="73" t="s">
        <v>46</v>
      </c>
      <c r="B78" s="72" t="s">
        <v>45</v>
      </c>
      <c r="C78" s="72" t="s">
        <v>44</v>
      </c>
      <c r="D78" s="65">
        <v>11623</v>
      </c>
      <c r="E78" s="71" t="s">
        <v>25</v>
      </c>
      <c r="F78" s="70" t="s">
        <v>43</v>
      </c>
      <c r="G78" s="69" t="s">
        <v>43</v>
      </c>
      <c r="H78" s="68"/>
      <c r="I78" s="68"/>
      <c r="J78" s="65">
        <v>11623</v>
      </c>
      <c r="K78" s="76" t="s">
        <v>42</v>
      </c>
      <c r="L78" s="81" t="s">
        <v>41</v>
      </c>
      <c r="M78" s="80">
        <v>11623</v>
      </c>
      <c r="N78" s="64" t="s">
        <v>24</v>
      </c>
    </row>
    <row r="79" spans="1:14" x14ac:dyDescent="0.25">
      <c r="A79" s="73"/>
      <c r="B79" s="72"/>
      <c r="C79" s="72" t="s">
        <v>26</v>
      </c>
      <c r="D79" s="65">
        <f>SUM(D78)</f>
        <v>11623</v>
      </c>
      <c r="E79" s="71"/>
      <c r="F79" s="70"/>
      <c r="G79" s="69"/>
      <c r="H79" s="68"/>
      <c r="I79" s="68"/>
      <c r="J79" s="65">
        <f>SUM(J78)</f>
        <v>11623</v>
      </c>
      <c r="K79" s="67"/>
      <c r="L79" s="66"/>
      <c r="M79" s="76">
        <f>SUM(M78)</f>
        <v>11623</v>
      </c>
      <c r="N79" s="64" t="s">
        <v>24</v>
      </c>
    </row>
    <row r="80" spans="1:14" x14ac:dyDescent="0.25">
      <c r="A80" s="73"/>
      <c r="B80" s="72"/>
      <c r="C80" s="72"/>
      <c r="D80" s="65"/>
      <c r="E80" s="71"/>
      <c r="F80" s="70"/>
      <c r="G80" s="69"/>
      <c r="H80" s="68"/>
      <c r="I80" s="68"/>
      <c r="J80" s="65"/>
      <c r="K80" s="67"/>
      <c r="L80" s="66"/>
      <c r="M80" s="76"/>
      <c r="N80" s="64"/>
    </row>
    <row r="81" spans="1:14" ht="28.5" customHeight="1" x14ac:dyDescent="0.25">
      <c r="A81" s="73" t="s">
        <v>40</v>
      </c>
      <c r="B81" s="79" t="s">
        <v>36</v>
      </c>
      <c r="C81" s="79" t="s">
        <v>35</v>
      </c>
      <c r="D81" s="65">
        <v>7698.06</v>
      </c>
      <c r="E81" s="71" t="s">
        <v>25</v>
      </c>
      <c r="F81" s="70" t="s">
        <v>34</v>
      </c>
      <c r="G81" s="70" t="s">
        <v>34</v>
      </c>
      <c r="H81" s="68"/>
      <c r="I81" s="68"/>
      <c r="J81" s="65">
        <v>7698.06</v>
      </c>
      <c r="K81" s="78" t="s">
        <v>33</v>
      </c>
      <c r="L81" s="77" t="s">
        <v>32</v>
      </c>
      <c r="M81" s="65">
        <v>7698.06</v>
      </c>
      <c r="N81" s="64" t="s">
        <v>24</v>
      </c>
    </row>
    <row r="82" spans="1:14" ht="30" customHeight="1" x14ac:dyDescent="0.25">
      <c r="A82" s="73" t="s">
        <v>39</v>
      </c>
      <c r="B82" s="79" t="s">
        <v>36</v>
      </c>
      <c r="C82" s="79" t="s">
        <v>35</v>
      </c>
      <c r="D82" s="65">
        <v>212036.27</v>
      </c>
      <c r="E82" s="71" t="s">
        <v>25</v>
      </c>
      <c r="F82" s="70" t="s">
        <v>34</v>
      </c>
      <c r="G82" s="70" t="s">
        <v>34</v>
      </c>
      <c r="H82" s="68"/>
      <c r="I82" s="68"/>
      <c r="J82" s="65">
        <v>212036.27</v>
      </c>
      <c r="K82" s="78" t="s">
        <v>33</v>
      </c>
      <c r="L82" s="77" t="s">
        <v>32</v>
      </c>
      <c r="M82" s="65">
        <v>212036.27</v>
      </c>
      <c r="N82" s="64" t="s">
        <v>24</v>
      </c>
    </row>
    <row r="83" spans="1:14" ht="29.25" customHeight="1" x14ac:dyDescent="0.25">
      <c r="A83" s="73" t="s">
        <v>38</v>
      </c>
      <c r="B83" s="79" t="s">
        <v>36</v>
      </c>
      <c r="C83" s="79" t="s">
        <v>35</v>
      </c>
      <c r="D83" s="65">
        <v>2076.5</v>
      </c>
      <c r="E83" s="71" t="s">
        <v>25</v>
      </c>
      <c r="F83" s="70" t="s">
        <v>34</v>
      </c>
      <c r="G83" s="70" t="s">
        <v>34</v>
      </c>
      <c r="H83" s="68"/>
      <c r="I83" s="68"/>
      <c r="J83" s="65">
        <v>2076.5</v>
      </c>
      <c r="K83" s="78" t="s">
        <v>33</v>
      </c>
      <c r="L83" s="77" t="s">
        <v>32</v>
      </c>
      <c r="M83" s="65">
        <v>2076.5</v>
      </c>
      <c r="N83" s="64" t="s">
        <v>24</v>
      </c>
    </row>
    <row r="84" spans="1:14" ht="28.5" customHeight="1" x14ac:dyDescent="0.25">
      <c r="A84" s="73" t="s">
        <v>37</v>
      </c>
      <c r="B84" s="79" t="s">
        <v>36</v>
      </c>
      <c r="C84" s="79" t="s">
        <v>35</v>
      </c>
      <c r="D84" s="65">
        <v>3626.99</v>
      </c>
      <c r="E84" s="71" t="s">
        <v>25</v>
      </c>
      <c r="F84" s="70" t="s">
        <v>34</v>
      </c>
      <c r="G84" s="70" t="s">
        <v>34</v>
      </c>
      <c r="H84" s="68"/>
      <c r="I84" s="68"/>
      <c r="J84" s="65">
        <v>3626.99</v>
      </c>
      <c r="K84" s="78" t="s">
        <v>33</v>
      </c>
      <c r="L84" s="77" t="s">
        <v>32</v>
      </c>
      <c r="M84" s="65">
        <v>3626.99</v>
      </c>
      <c r="N84" s="64" t="s">
        <v>24</v>
      </c>
    </row>
    <row r="85" spans="1:14" x14ac:dyDescent="0.25">
      <c r="A85" s="73"/>
      <c r="B85" s="72"/>
      <c r="C85" s="72" t="s">
        <v>26</v>
      </c>
      <c r="D85" s="65">
        <f>SUM(D81:D84)</f>
        <v>225437.81999999998</v>
      </c>
      <c r="E85" s="71"/>
      <c r="F85" s="70"/>
      <c r="G85" s="69"/>
      <c r="H85" s="68"/>
      <c r="I85" s="68"/>
      <c r="J85" s="65">
        <f>SUM(J81:J84)</f>
        <v>225437.81999999998</v>
      </c>
      <c r="K85" s="67"/>
      <c r="L85" s="66"/>
      <c r="M85" s="76">
        <f>SUM(M81:M84)</f>
        <v>225437.81999999998</v>
      </c>
      <c r="N85" s="64" t="s">
        <v>24</v>
      </c>
    </row>
    <row r="86" spans="1:14" ht="34.5" x14ac:dyDescent="0.25">
      <c r="A86" s="73" t="s">
        <v>31</v>
      </c>
      <c r="B86" s="72" t="s">
        <v>30</v>
      </c>
      <c r="C86" s="72" t="s">
        <v>29</v>
      </c>
      <c r="D86" s="76">
        <v>218300</v>
      </c>
      <c r="E86" s="71" t="s">
        <v>25</v>
      </c>
      <c r="F86" s="70">
        <v>44538</v>
      </c>
      <c r="G86" s="69">
        <v>44538</v>
      </c>
      <c r="H86" s="68"/>
      <c r="I86" s="68"/>
      <c r="J86" s="76">
        <v>218300</v>
      </c>
      <c r="K86" s="75" t="s">
        <v>28</v>
      </c>
      <c r="L86" s="74" t="s">
        <v>27</v>
      </c>
      <c r="M86" s="65">
        <v>218300</v>
      </c>
      <c r="N86" s="64" t="s">
        <v>24</v>
      </c>
    </row>
    <row r="87" spans="1:14" x14ac:dyDescent="0.25">
      <c r="A87" s="73"/>
      <c r="B87" s="72"/>
      <c r="C87" s="72" t="s">
        <v>26</v>
      </c>
      <c r="D87" s="65">
        <v>218300</v>
      </c>
      <c r="E87" s="71" t="s">
        <v>25</v>
      </c>
      <c r="F87" s="70"/>
      <c r="G87" s="69"/>
      <c r="H87" s="68"/>
      <c r="I87" s="68"/>
      <c r="J87" s="65">
        <f>SUM(J86)</f>
        <v>218300</v>
      </c>
      <c r="K87" s="67"/>
      <c r="L87" s="66"/>
      <c r="M87" s="65">
        <f>SUM(M86)</f>
        <v>218300</v>
      </c>
      <c r="N87" s="64" t="s">
        <v>24</v>
      </c>
    </row>
    <row r="88" spans="1:14" ht="15.75" thickBot="1" x14ac:dyDescent="0.3">
      <c r="A88" s="54"/>
      <c r="B88" s="49"/>
      <c r="C88" s="57" t="s">
        <v>23</v>
      </c>
      <c r="D88" s="63">
        <f>D22+D56+D61+D64+D70+D74+D77+D79+D85+D86</f>
        <v>9894387.0800000001</v>
      </c>
      <c r="E88" s="62"/>
      <c r="F88" s="61"/>
      <c r="G88" s="60"/>
      <c r="H88" s="59"/>
      <c r="I88" s="59"/>
      <c r="J88" s="58">
        <f>J22+J56+J61+J64+J70+J74+J77+J79+J85+J87</f>
        <v>9894387.0800000001</v>
      </c>
      <c r="K88" s="57"/>
      <c r="L88" s="56"/>
      <c r="M88" s="55">
        <f>M22+M56+M61+M64+M70+M74+M77+M79+M85+M87</f>
        <v>9894387.0800000001</v>
      </c>
      <c r="N88" s="35"/>
    </row>
    <row r="89" spans="1:14" ht="15.75" thickTop="1" x14ac:dyDescent="0.25">
      <c r="A89" s="54"/>
      <c r="B89" s="49"/>
      <c r="C89" s="49"/>
      <c r="E89" s="53"/>
      <c r="F89" s="52"/>
      <c r="G89" s="51"/>
      <c r="H89" s="35"/>
      <c r="I89" s="35"/>
      <c r="J89" s="50"/>
      <c r="K89" s="49"/>
      <c r="L89" s="48"/>
      <c r="M89" s="47"/>
      <c r="N89" s="35"/>
    </row>
    <row r="90" spans="1:14" ht="15.75" thickBot="1" x14ac:dyDescent="0.3">
      <c r="A90" s="46"/>
      <c r="B90" s="46"/>
      <c r="C90" s="35"/>
      <c r="D90" s="45"/>
      <c r="E90" s="44"/>
      <c r="F90" s="44"/>
      <c r="G90" s="44"/>
      <c r="H90" s="35"/>
      <c r="I90" s="35"/>
      <c r="J90" s="43"/>
      <c r="K90" s="42"/>
      <c r="L90" s="36"/>
      <c r="M90" s="35"/>
      <c r="N90" s="34"/>
    </row>
    <row r="91" spans="1:14" x14ac:dyDescent="0.25">
      <c r="A91" s="41" t="s">
        <v>22</v>
      </c>
      <c r="B91" s="41"/>
      <c r="C91" s="36"/>
      <c r="D91" s="38"/>
      <c r="E91" s="37" t="s">
        <v>21</v>
      </c>
      <c r="F91" s="37"/>
      <c r="G91" s="37"/>
      <c r="H91" s="35"/>
      <c r="I91" s="35"/>
      <c r="J91" s="40" t="s">
        <v>20</v>
      </c>
      <c r="K91" s="40"/>
      <c r="L91" s="36"/>
      <c r="M91" s="35"/>
      <c r="N91" s="34"/>
    </row>
    <row r="92" spans="1:14" x14ac:dyDescent="0.25">
      <c r="A92" s="39" t="s">
        <v>19</v>
      </c>
      <c r="B92" s="39"/>
      <c r="C92" s="36"/>
      <c r="D92" s="38"/>
      <c r="E92" s="37" t="s">
        <v>18</v>
      </c>
      <c r="F92" s="37"/>
      <c r="G92" s="37"/>
      <c r="H92" s="35"/>
      <c r="I92" s="35"/>
      <c r="J92" s="37" t="s">
        <v>17</v>
      </c>
      <c r="K92" s="37"/>
      <c r="L92" s="36"/>
      <c r="M92" s="35"/>
      <c r="N92" s="34"/>
    </row>
    <row r="93" spans="1:14" x14ac:dyDescent="0.25">
      <c r="A93" s="39" t="s">
        <v>16</v>
      </c>
      <c r="B93" s="39"/>
      <c r="C93" s="36"/>
      <c r="D93" s="38"/>
      <c r="E93" s="37" t="s">
        <v>15</v>
      </c>
      <c r="F93" s="37"/>
      <c r="G93" s="37"/>
      <c r="H93" s="35"/>
      <c r="I93" s="35"/>
      <c r="J93" s="37" t="s">
        <v>14</v>
      </c>
      <c r="K93" s="37"/>
      <c r="L93" s="36"/>
      <c r="M93" s="35"/>
      <c r="N93" s="34"/>
    </row>
    <row r="94" spans="1:14" x14ac:dyDescent="0.25">
      <c r="F94" s="33"/>
      <c r="J94" s="32"/>
    </row>
  </sheetData>
  <mergeCells count="12">
    <mergeCell ref="A6:N6"/>
    <mergeCell ref="H11:I11"/>
    <mergeCell ref="E90:G90"/>
    <mergeCell ref="A91:B91"/>
    <mergeCell ref="E91:G91"/>
    <mergeCell ref="J91:K91"/>
    <mergeCell ref="A92:B92"/>
    <mergeCell ref="E92:G92"/>
    <mergeCell ref="J92:K92"/>
    <mergeCell ref="A93:B93"/>
    <mergeCell ref="E93:G93"/>
    <mergeCell ref="J93:K93"/>
  </mergeCells>
  <pageMargins left="0.7" right="0.7" top="0.75" bottom="0.75" header="0.3" footer="0.3"/>
  <pageSetup paperSize="5" scale="8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4</xdr:col>
                <xdr:colOff>838200</xdr:colOff>
                <xdr:row>3</xdr:row>
                <xdr:rowOff>0</xdr:rowOff>
              </from>
              <to>
                <xdr:col>5</xdr:col>
                <xdr:colOff>990600</xdr:colOff>
                <xdr:row>5</xdr:row>
                <xdr:rowOff>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E28"/>
  <sheetViews>
    <sheetView tabSelected="1" workbookViewId="0">
      <selection activeCell="B15" sqref="B15:D15"/>
    </sheetView>
  </sheetViews>
  <sheetFormatPr baseColWidth="10" defaultRowHeight="15" x14ac:dyDescent="0.25"/>
  <cols>
    <col min="1" max="1" width="30.7109375" customWidth="1"/>
    <col min="2" max="2" width="24.140625" customWidth="1"/>
    <col min="3" max="3" width="24.28515625" customWidth="1"/>
    <col min="4" max="4" width="24.5703125" customWidth="1"/>
    <col min="5" max="5" width="0.140625" customWidth="1"/>
  </cols>
  <sheetData>
    <row r="3" spans="1:5" x14ac:dyDescent="0.25">
      <c r="A3" s="23"/>
      <c r="B3" s="23"/>
      <c r="C3" s="23"/>
      <c r="D3" s="23"/>
      <c r="E3" s="23"/>
    </row>
    <row r="4" spans="1:5" x14ac:dyDescent="0.25">
      <c r="A4" s="23"/>
      <c r="B4" s="23"/>
      <c r="C4" s="23"/>
      <c r="D4" s="23"/>
      <c r="E4" s="23"/>
    </row>
    <row r="5" spans="1:5" ht="18.75" x14ac:dyDescent="0.3">
      <c r="A5" s="31"/>
      <c r="B5" s="30"/>
      <c r="C5" s="29"/>
      <c r="D5" s="28"/>
      <c r="E5" s="27"/>
    </row>
    <row r="6" spans="1:5" ht="22.5" x14ac:dyDescent="0.25">
      <c r="A6" s="26" t="s">
        <v>13</v>
      </c>
      <c r="B6" s="26"/>
      <c r="C6" s="26"/>
      <c r="D6" s="26"/>
      <c r="E6" s="26"/>
    </row>
    <row r="7" spans="1:5" ht="22.5" x14ac:dyDescent="0.25">
      <c r="A7" s="23"/>
      <c r="B7" s="25"/>
      <c r="C7" s="25"/>
      <c r="D7" s="25"/>
      <c r="E7" s="25"/>
    </row>
    <row r="8" spans="1:5" ht="21" x14ac:dyDescent="0.35">
      <c r="A8" s="24"/>
      <c r="B8" s="23"/>
      <c r="C8" s="22"/>
      <c r="D8" s="22"/>
      <c r="E8" s="21"/>
    </row>
    <row r="9" spans="1:5" ht="18.75" x14ac:dyDescent="0.3">
      <c r="A9" s="2" t="s">
        <v>12</v>
      </c>
      <c r="B9" s="4">
        <v>9894387.0800000001</v>
      </c>
      <c r="C9" s="20"/>
      <c r="D9" s="2"/>
      <c r="E9" s="1"/>
    </row>
    <row r="10" spans="1:5" ht="18.75" x14ac:dyDescent="0.3">
      <c r="A10" s="2" t="s">
        <v>11</v>
      </c>
      <c r="B10" s="11"/>
      <c r="C10" s="20"/>
      <c r="D10" s="2"/>
      <c r="E10" s="1"/>
    </row>
    <row r="11" spans="1:5" ht="24" customHeight="1" x14ac:dyDescent="0.3">
      <c r="A11" s="2" t="s">
        <v>10</v>
      </c>
      <c r="B11" s="4">
        <v>15986924.27</v>
      </c>
      <c r="C11" s="20"/>
      <c r="D11" s="20"/>
      <c r="E11" s="1"/>
    </row>
    <row r="12" spans="1:5" ht="26.25" customHeight="1" x14ac:dyDescent="0.3">
      <c r="A12" s="2" t="s">
        <v>9</v>
      </c>
      <c r="B12" s="11">
        <f>B9-B11</f>
        <v>-6092537.1899999995</v>
      </c>
      <c r="C12" s="2"/>
      <c r="D12" s="2"/>
      <c r="E12" s="1"/>
    </row>
    <row r="13" spans="1:5" ht="15.75" x14ac:dyDescent="0.25">
      <c r="A13" s="2"/>
      <c r="B13" s="2"/>
      <c r="C13" s="2"/>
      <c r="D13" s="19"/>
      <c r="E13" s="1"/>
    </row>
    <row r="14" spans="1:5" ht="15.75" x14ac:dyDescent="0.25">
      <c r="A14" s="18"/>
      <c r="B14" s="2"/>
      <c r="C14" s="16"/>
      <c r="D14" s="16"/>
      <c r="E14" s="1"/>
    </row>
    <row r="15" spans="1:5" ht="76.5" customHeight="1" x14ac:dyDescent="0.3">
      <c r="A15" s="2" t="s">
        <v>8</v>
      </c>
      <c r="B15" s="17" t="s">
        <v>7</v>
      </c>
      <c r="C15" s="17"/>
      <c r="D15" s="17"/>
      <c r="E15" s="1"/>
    </row>
    <row r="16" spans="1:5" ht="15.75" x14ac:dyDescent="0.25">
      <c r="A16" s="2"/>
      <c r="B16" s="16"/>
      <c r="C16" s="16"/>
      <c r="D16" s="16"/>
      <c r="E16" s="1"/>
    </row>
    <row r="17" spans="1:5" ht="15.75" x14ac:dyDescent="0.25">
      <c r="A17" s="2"/>
      <c r="B17" s="16"/>
      <c r="C17" s="16"/>
      <c r="D17" s="16"/>
      <c r="E17" s="1"/>
    </row>
    <row r="18" spans="1:5" ht="15.75" x14ac:dyDescent="0.25">
      <c r="A18" s="2"/>
      <c r="B18" s="2"/>
      <c r="C18" s="16"/>
      <c r="D18" s="16"/>
      <c r="E18" s="1"/>
    </row>
    <row r="19" spans="1:5" ht="18.75" x14ac:dyDescent="0.3">
      <c r="A19" s="15" t="s">
        <v>6</v>
      </c>
      <c r="B19" s="14"/>
      <c r="C19" s="14"/>
      <c r="D19" s="2"/>
      <c r="E19" s="1"/>
    </row>
    <row r="20" spans="1:5" ht="15.75" x14ac:dyDescent="0.25">
      <c r="A20" s="2"/>
      <c r="B20" s="2"/>
      <c r="C20" s="2"/>
      <c r="D20" s="2"/>
      <c r="E20" s="1"/>
    </row>
    <row r="21" spans="1:5" ht="22.5" customHeight="1" x14ac:dyDescent="0.3">
      <c r="A21" s="5" t="s">
        <v>5</v>
      </c>
      <c r="B21" s="10">
        <v>4701091.28</v>
      </c>
      <c r="C21" s="5" t="s">
        <v>4</v>
      </c>
      <c r="D21" s="10"/>
      <c r="E21" s="7"/>
    </row>
    <row r="22" spans="1:5" ht="18.75" x14ac:dyDescent="0.3">
      <c r="A22" s="5"/>
      <c r="B22" s="11"/>
      <c r="C22" s="5"/>
      <c r="D22" s="10"/>
      <c r="E22" s="13"/>
    </row>
    <row r="23" spans="1:5" ht="25.5" customHeight="1" x14ac:dyDescent="0.3">
      <c r="A23" s="5" t="s">
        <v>3</v>
      </c>
      <c r="B23" s="10"/>
      <c r="C23" s="5" t="s">
        <v>2</v>
      </c>
      <c r="D23" s="10"/>
      <c r="E23" s="12"/>
    </row>
    <row r="24" spans="1:5" ht="18.75" x14ac:dyDescent="0.3">
      <c r="A24" s="5"/>
      <c r="B24" s="5"/>
      <c r="C24" s="5"/>
      <c r="D24" s="5"/>
      <c r="E24" s="7"/>
    </row>
    <row r="25" spans="1:5" ht="27.75" customHeight="1" x14ac:dyDescent="0.3">
      <c r="A25" s="5" t="s">
        <v>1</v>
      </c>
      <c r="B25" s="11">
        <v>5193295.8</v>
      </c>
      <c r="C25" s="10"/>
      <c r="D25" s="5"/>
      <c r="E25" s="1"/>
    </row>
    <row r="26" spans="1:5" ht="32.25" customHeight="1" thickBot="1" x14ac:dyDescent="0.35">
      <c r="A26" s="5"/>
      <c r="B26" s="9" t="s">
        <v>0</v>
      </c>
      <c r="C26" s="8">
        <f>B21+D21+B23+B25+D23</f>
        <v>9894387.0800000001</v>
      </c>
      <c r="D26" s="4"/>
      <c r="E26" s="7"/>
    </row>
    <row r="27" spans="1:5" ht="19.5" thickTop="1" x14ac:dyDescent="0.3">
      <c r="A27" s="6"/>
      <c r="B27" s="5"/>
      <c r="C27" s="4"/>
      <c r="D27" s="4"/>
      <c r="E27" s="1"/>
    </row>
    <row r="28" spans="1:5" ht="15.75" x14ac:dyDescent="0.25">
      <c r="A28" s="2"/>
      <c r="B28" s="2"/>
      <c r="C28" s="3"/>
      <c r="D28" s="2"/>
      <c r="E28" s="1"/>
    </row>
  </sheetData>
  <mergeCells count="2">
    <mergeCell ref="A6:E6"/>
    <mergeCell ref="B15:D15"/>
  </mergeCells>
  <pageMargins left="0.7" right="0.7" top="0.75" bottom="0.75" header="0.3" footer="0.3"/>
  <pageSetup paperSize="9" scale="8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304800</xdr:colOff>
                <xdr:row>1</xdr:row>
                <xdr:rowOff>114300</xdr:rowOff>
              </from>
              <to>
                <xdr:col>2</xdr:col>
                <xdr:colOff>1343025</xdr:colOff>
                <xdr:row>5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ctas ppagar AGOSTO 2021.</vt:lpstr>
      <vt:lpstr>SALDO ANT. AGOSTO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2021-10-08T20:07:23Z</dcterms:created>
  <dcterms:modified xsi:type="dcterms:W3CDTF">2021-10-08T20:08:20Z</dcterms:modified>
</cp:coreProperties>
</file>