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N93" i="1" s="1"/>
  <c r="N80" i="1"/>
  <c r="M80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L80" i="1" s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O80" i="1" l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<sst xmlns="http://schemas.openxmlformats.org/spreadsheetml/2006/main" count="108" uniqueCount="108">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</sst>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H70" zoomScale="120" zoomScaleNormal="120" workbookViewId="0">
      <selection activeCell="O80" sqref="O80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515829241</v>
      </c>
      <c r="C16" s="14">
        <f t="shared" ref="C16:M16" si="0">C17+C18+C19+C20+C21</f>
        <v>0</v>
      </c>
      <c r="D16" s="41">
        <f>D17+D18+D19+D20+D21</f>
        <v>34047317.060000002</v>
      </c>
      <c r="E16" s="41">
        <f>E17+E18+E19+E20+E21</f>
        <v>34466199.660000004</v>
      </c>
      <c r="F16" s="41">
        <f>F17+F18+F19+F20+F21</f>
        <v>33645950.149999999</v>
      </c>
      <c r="G16" s="41">
        <f t="shared" si="0"/>
        <v>34557712.699999996</v>
      </c>
      <c r="H16" s="8">
        <f t="shared" si="0"/>
        <v>35425238.310000002</v>
      </c>
      <c r="I16" s="8">
        <f t="shared" si="0"/>
        <v>34485583.240000002</v>
      </c>
      <c r="J16" s="8">
        <f t="shared" si="0"/>
        <v>35453172.670000002</v>
      </c>
      <c r="K16" s="8">
        <f t="shared" si="0"/>
        <v>34849738.829999998</v>
      </c>
      <c r="L16" s="8">
        <f t="shared" si="0"/>
        <v>34849738.829999998</v>
      </c>
      <c r="M16" s="8">
        <f t="shared" si="0"/>
        <v>61326957.159999996</v>
      </c>
      <c r="N16" s="8">
        <f t="shared" ref="N16" si="1">N17+N18+N19+N20+N21</f>
        <v>35146134.329999998</v>
      </c>
      <c r="O16" s="8">
        <f t="shared" ref="O16" si="2">O17+O18+O19+O20+O21</f>
        <v>95082033.420000002</v>
      </c>
      <c r="P16" s="9">
        <f>D16+E16+F16+G16+H16+I16+J16+K16+L16+M16+N16+O16</f>
        <v>503335776.36000001</v>
      </c>
    </row>
    <row r="17" spans="1:16" x14ac:dyDescent="0.25">
      <c r="A17" s="10" t="s">
        <v>21</v>
      </c>
      <c r="B17" s="42">
        <v>403413808</v>
      </c>
      <c r="C17" s="42">
        <v>0</v>
      </c>
      <c r="D17" s="43">
        <v>29533291.050000001</v>
      </c>
      <c r="E17" s="44">
        <v>29897291.050000001</v>
      </c>
      <c r="F17" s="44">
        <v>29173970.579999998</v>
      </c>
      <c r="G17" s="44">
        <v>29776750.52</v>
      </c>
      <c r="H17" s="44">
        <v>30719843.100000001</v>
      </c>
      <c r="I17" s="12">
        <v>29626216.84</v>
      </c>
      <c r="J17" s="12">
        <v>30711816.84</v>
      </c>
      <c r="K17" s="12">
        <v>30219266.84</v>
      </c>
      <c r="L17" s="12">
        <v>30219266.84</v>
      </c>
      <c r="M17" s="12">
        <v>31427727.760000002</v>
      </c>
      <c r="N17" s="12">
        <v>30478266.84</v>
      </c>
      <c r="O17" s="12">
        <v>60653482.060000002</v>
      </c>
      <c r="P17" s="9">
        <f>D17+E17+F17+G17+H17+I17+J17+K17+L17+M17+N17+O17</f>
        <v>392437190.31999999</v>
      </c>
    </row>
    <row r="18" spans="1:16" x14ac:dyDescent="0.25">
      <c r="A18" s="10" t="s">
        <v>22</v>
      </c>
      <c r="B18" s="42">
        <v>55869008</v>
      </c>
      <c r="C18" s="45">
        <v>0</v>
      </c>
      <c r="D18" s="43">
        <v>0</v>
      </c>
      <c r="E18" s="44">
        <v>0</v>
      </c>
      <c r="F18" s="44">
        <v>0</v>
      </c>
      <c r="G18" s="44">
        <v>405294.65</v>
      </c>
      <c r="H18" s="43">
        <v>0</v>
      </c>
      <c r="I18" s="12">
        <v>319862.45</v>
      </c>
      <c r="J18" s="12">
        <v>21285.19</v>
      </c>
      <c r="K18" s="43">
        <v>0</v>
      </c>
      <c r="L18" s="43">
        <v>0</v>
      </c>
      <c r="M18" s="12">
        <v>25246467.559999999</v>
      </c>
      <c r="N18" s="43">
        <v>0</v>
      </c>
      <c r="O18" s="12">
        <v>29712422.07</v>
      </c>
      <c r="P18" s="9">
        <f>D18+E18+F18+G18+H18+I18+J18+K18+L18+M18+N18+O18</f>
        <v>55705331.920000002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>
        <v>14035.2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14035.2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56446425</v>
      </c>
      <c r="C21" s="45">
        <v>0</v>
      </c>
      <c r="D21" s="43">
        <v>4514026.01</v>
      </c>
      <c r="E21" s="44">
        <v>4568908.6100000003</v>
      </c>
      <c r="F21" s="44">
        <v>4471979.57</v>
      </c>
      <c r="G21" s="44">
        <v>4375667.53</v>
      </c>
      <c r="H21" s="12">
        <v>4705395.21</v>
      </c>
      <c r="I21" s="12">
        <v>4539503.95</v>
      </c>
      <c r="J21" s="12">
        <v>4706035.4400000004</v>
      </c>
      <c r="K21" s="12">
        <v>4630471.99</v>
      </c>
      <c r="L21" s="12">
        <v>4630471.99</v>
      </c>
      <c r="M21" s="12">
        <v>4652761.84</v>
      </c>
      <c r="N21" s="12">
        <v>4667867.49</v>
      </c>
      <c r="O21" s="12">
        <v>4716129.29</v>
      </c>
      <c r="P21" s="9">
        <f t="shared" si="3"/>
        <v>55179218.920000002</v>
      </c>
    </row>
    <row r="22" spans="1:16" x14ac:dyDescent="0.25">
      <c r="A22" s="57" t="s">
        <v>26</v>
      </c>
      <c r="B22" s="58">
        <f>B23+B24+B25+B26+B27+B28+B29+B30+B31</f>
        <v>42804584</v>
      </c>
      <c r="C22" s="56">
        <f t="shared" ref="C22:O22" si="4">C23+C24+C25+C26+C27+C28+C29+C30+C31</f>
        <v>0</v>
      </c>
      <c r="D22" s="58">
        <f>D23+D24+D25+D26+D27+D28+D29+D30+D31</f>
        <v>1264913.75</v>
      </c>
      <c r="E22" s="58">
        <f>E23+E24+E25+E26+E27+E28+E29+E30+E31</f>
        <v>816645.52</v>
      </c>
      <c r="F22" s="58">
        <f t="shared" si="4"/>
        <v>2004416.84</v>
      </c>
      <c r="G22" s="58">
        <f t="shared" si="4"/>
        <v>1683866.5399999998</v>
      </c>
      <c r="H22" s="56">
        <f t="shared" si="4"/>
        <v>720005.9</v>
      </c>
      <c r="I22" s="56">
        <f t="shared" si="4"/>
        <v>2302619.5499999998</v>
      </c>
      <c r="J22" s="56">
        <f t="shared" si="4"/>
        <v>2039221.6400000001</v>
      </c>
      <c r="K22" s="56">
        <f t="shared" si="4"/>
        <v>10391294.390000001</v>
      </c>
      <c r="L22" s="56">
        <f t="shared" si="4"/>
        <v>2790525.56</v>
      </c>
      <c r="M22" s="56">
        <f t="shared" si="4"/>
        <v>2142017.02</v>
      </c>
      <c r="N22" s="56">
        <f t="shared" si="4"/>
        <v>841517.56</v>
      </c>
      <c r="O22" s="56">
        <f t="shared" si="4"/>
        <v>6450725.1900000004</v>
      </c>
      <c r="P22" s="9">
        <f t="shared" si="3"/>
        <v>33447769.460000001</v>
      </c>
    </row>
    <row r="23" spans="1:16" x14ac:dyDescent="0.25">
      <c r="A23" s="10" t="s">
        <v>27</v>
      </c>
      <c r="B23" s="42">
        <v>15025000</v>
      </c>
      <c r="C23" s="45">
        <v>0</v>
      </c>
      <c r="D23" s="43">
        <v>1264913.75</v>
      </c>
      <c r="E23" s="44">
        <v>816645.52</v>
      </c>
      <c r="F23" s="44">
        <v>1514406.05</v>
      </c>
      <c r="G23" s="44">
        <v>1323910.1399999999</v>
      </c>
      <c r="H23" s="12">
        <v>479527.53</v>
      </c>
      <c r="I23" s="12">
        <v>1280755.21</v>
      </c>
      <c r="J23" s="12">
        <v>498111.75</v>
      </c>
      <c r="K23" s="12">
        <v>3081426.71</v>
      </c>
      <c r="L23" s="12">
        <v>1247843.7</v>
      </c>
      <c r="M23" s="12">
        <v>1663952.98</v>
      </c>
      <c r="N23" s="12">
        <v>285399.77</v>
      </c>
      <c r="O23" s="12">
        <v>2153893.11</v>
      </c>
      <c r="P23" s="9">
        <f t="shared" si="3"/>
        <v>15610786.219999999</v>
      </c>
    </row>
    <row r="24" spans="1:16" ht="24" x14ac:dyDescent="0.25">
      <c r="A24" s="10" t="s">
        <v>28</v>
      </c>
      <c r="B24" s="42">
        <v>250000</v>
      </c>
      <c r="C24" s="45">
        <v>0</v>
      </c>
      <c r="D24" s="43">
        <v>0</v>
      </c>
      <c r="E24" s="44">
        <v>0</v>
      </c>
      <c r="F24" s="44">
        <v>82600</v>
      </c>
      <c r="G24" s="44">
        <v>80717.19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>
        <v>170892.19</v>
      </c>
      <c r="O24" s="43">
        <v>0</v>
      </c>
      <c r="P24" s="9">
        <f t="shared" si="3"/>
        <v>334209.38</v>
      </c>
    </row>
    <row r="25" spans="1:16" x14ac:dyDescent="0.25">
      <c r="A25" s="10" t="s">
        <v>29</v>
      </c>
      <c r="B25" s="42">
        <v>5190500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>
        <v>510777.5</v>
      </c>
      <c r="J25" s="12">
        <v>109900</v>
      </c>
      <c r="K25" s="12">
        <v>426415</v>
      </c>
      <c r="L25" s="12">
        <v>642520</v>
      </c>
      <c r="M25" s="12">
        <v>86660</v>
      </c>
      <c r="N25" s="43">
        <v>0</v>
      </c>
      <c r="O25" s="12">
        <v>951905</v>
      </c>
      <c r="P25" s="9">
        <f t="shared" si="3"/>
        <v>2728177.5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>
        <v>9440</v>
      </c>
      <c r="I26" s="43">
        <v>0</v>
      </c>
      <c r="J26" s="12">
        <v>-9440</v>
      </c>
      <c r="K26" s="43">
        <v>0</v>
      </c>
      <c r="L26" s="43">
        <v>0</v>
      </c>
      <c r="M26" s="43">
        <v>0</v>
      </c>
      <c r="N26" s="43">
        <v>0</v>
      </c>
      <c r="O26" s="12">
        <v>0</v>
      </c>
      <c r="P26" s="9">
        <f t="shared" si="3"/>
        <v>0</v>
      </c>
    </row>
    <row r="27" spans="1:16" x14ac:dyDescent="0.25">
      <c r="A27" s="10" t="s">
        <v>31</v>
      </c>
      <c r="B27" s="42">
        <v>897092</v>
      </c>
      <c r="C27" s="45">
        <v>0</v>
      </c>
      <c r="D27" s="43">
        <v>0</v>
      </c>
      <c r="E27" s="44">
        <v>0</v>
      </c>
      <c r="F27" s="44">
        <v>269280</v>
      </c>
      <c r="G27" s="44">
        <v>88500</v>
      </c>
      <c r="H27" s="12">
        <v>29500</v>
      </c>
      <c r="I27" s="12">
        <v>29500</v>
      </c>
      <c r="J27" s="12">
        <v>-29500</v>
      </c>
      <c r="K27" s="12">
        <v>198912</v>
      </c>
      <c r="L27" s="43">
        <v>0</v>
      </c>
      <c r="M27" s="12">
        <v>59000</v>
      </c>
      <c r="N27" s="43">
        <v>0</v>
      </c>
      <c r="O27" s="12">
        <v>401412</v>
      </c>
      <c r="P27" s="9">
        <f t="shared" si="3"/>
        <v>1046604</v>
      </c>
    </row>
    <row r="28" spans="1:16" x14ac:dyDescent="0.25">
      <c r="A28" s="10" t="s">
        <v>32</v>
      </c>
      <c r="B28" s="42">
        <v>7882644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>
        <v>8325.91</v>
      </c>
      <c r="I28" s="43">
        <v>0</v>
      </c>
      <c r="J28" s="12">
        <v>911759.71</v>
      </c>
      <c r="K28" s="12">
        <v>5783372.96</v>
      </c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6703458.5800000001</v>
      </c>
    </row>
    <row r="29" spans="1:16" ht="36" x14ac:dyDescent="0.25">
      <c r="A29" s="10" t="s">
        <v>33</v>
      </c>
      <c r="B29" s="42">
        <v>4250900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>
        <v>110577.06</v>
      </c>
      <c r="I29" s="12">
        <v>5869.84</v>
      </c>
      <c r="J29" s="12">
        <v>641025.57999999996</v>
      </c>
      <c r="K29" s="12">
        <v>430704.72</v>
      </c>
      <c r="L29" s="12">
        <v>227319.96</v>
      </c>
      <c r="M29" s="12">
        <v>93272.54</v>
      </c>
      <c r="N29" s="12">
        <v>68777.600000000006</v>
      </c>
      <c r="O29" s="12">
        <v>1947324.68</v>
      </c>
      <c r="P29" s="9">
        <f t="shared" si="3"/>
        <v>3524871.98</v>
      </c>
    </row>
    <row r="30" spans="1:16" ht="24" x14ac:dyDescent="0.25">
      <c r="A30" s="10" t="s">
        <v>34</v>
      </c>
      <c r="B30" s="42">
        <v>8108448</v>
      </c>
      <c r="C30" s="45">
        <v>0</v>
      </c>
      <c r="D30" s="43">
        <v>0</v>
      </c>
      <c r="E30" s="44">
        <v>0</v>
      </c>
      <c r="F30" s="44">
        <v>80605.789999999994</v>
      </c>
      <c r="G30" s="44">
        <v>151504.21</v>
      </c>
      <c r="H30" s="12">
        <v>82635.399999999994</v>
      </c>
      <c r="I30" s="12">
        <v>282846</v>
      </c>
      <c r="J30" s="12">
        <v>-82635.399999999994</v>
      </c>
      <c r="K30" s="12">
        <v>390990</v>
      </c>
      <c r="L30" s="12">
        <v>551095.4</v>
      </c>
      <c r="M30" s="12">
        <v>121540</v>
      </c>
      <c r="N30" s="12">
        <v>316448</v>
      </c>
      <c r="O30" s="12">
        <v>677840</v>
      </c>
      <c r="P30" s="9">
        <f t="shared" si="3"/>
        <v>2572869.4</v>
      </c>
    </row>
    <row r="31" spans="1:16" ht="24" x14ac:dyDescent="0.25">
      <c r="A31" s="10" t="s">
        <v>35</v>
      </c>
      <c r="B31" s="42">
        <v>1200000</v>
      </c>
      <c r="C31" s="45">
        <v>0</v>
      </c>
      <c r="D31" s="43">
        <v>0</v>
      </c>
      <c r="E31" s="44">
        <v>0</v>
      </c>
      <c r="F31" s="44">
        <v>57525</v>
      </c>
      <c r="G31" s="44">
        <v>39235</v>
      </c>
      <c r="H31" s="43">
        <v>0</v>
      </c>
      <c r="I31" s="12">
        <v>192871</v>
      </c>
      <c r="J31" s="43">
        <v>0</v>
      </c>
      <c r="K31" s="12">
        <v>79473</v>
      </c>
      <c r="L31" s="12">
        <v>121746.5</v>
      </c>
      <c r="M31" s="12">
        <v>117591.5</v>
      </c>
      <c r="N31" s="43">
        <v>0</v>
      </c>
      <c r="O31" s="12">
        <v>318350.40000000002</v>
      </c>
      <c r="P31" s="9">
        <f t="shared" si="3"/>
        <v>926792.4</v>
      </c>
    </row>
    <row r="32" spans="1:16" x14ac:dyDescent="0.25">
      <c r="A32" s="13" t="s">
        <v>36</v>
      </c>
      <c r="B32" s="46">
        <f>B33+B34+B35+B36+B37+B38+B39+B40+B41</f>
        <v>73810788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829573.77</v>
      </c>
      <c r="F32" s="46">
        <f t="shared" si="5"/>
        <v>6722962.9500000002</v>
      </c>
      <c r="G32" s="46">
        <f t="shared" si="5"/>
        <v>3013255.98</v>
      </c>
      <c r="H32" s="14">
        <f t="shared" si="5"/>
        <v>803356</v>
      </c>
      <c r="I32" s="14">
        <f t="shared" si="5"/>
        <v>7647421.2199999997</v>
      </c>
      <c r="J32" s="14">
        <f t="shared" si="5"/>
        <v>912175.82</v>
      </c>
      <c r="K32" s="14">
        <f t="shared" si="5"/>
        <v>1806052.1199999999</v>
      </c>
      <c r="L32" s="14">
        <f t="shared" si="5"/>
        <v>-2037511.56</v>
      </c>
      <c r="M32" s="14">
        <f t="shared" si="5"/>
        <v>14607142.040000001</v>
      </c>
      <c r="N32" s="14">
        <f t="shared" si="5"/>
        <v>768142.49</v>
      </c>
      <c r="O32" s="14">
        <f t="shared" si="5"/>
        <v>26826221.299999997</v>
      </c>
      <c r="P32" s="9">
        <f t="shared" si="3"/>
        <v>61898792.130000003</v>
      </c>
    </row>
    <row r="33" spans="1:16" ht="24" x14ac:dyDescent="0.25">
      <c r="A33" s="10" t="s">
        <v>37</v>
      </c>
      <c r="B33" s="42">
        <v>2540665</v>
      </c>
      <c r="C33" s="45">
        <v>0</v>
      </c>
      <c r="D33" s="44">
        <v>0</v>
      </c>
      <c r="E33" s="44">
        <v>0</v>
      </c>
      <c r="F33" s="44">
        <v>286375</v>
      </c>
      <c r="G33" s="44">
        <v>63590</v>
      </c>
      <c r="H33" s="12">
        <v>173236</v>
      </c>
      <c r="I33" s="43">
        <v>0</v>
      </c>
      <c r="J33" s="12">
        <v>51414</v>
      </c>
      <c r="K33" s="12">
        <v>106982.04</v>
      </c>
      <c r="L33" s="12">
        <v>11997.44</v>
      </c>
      <c r="M33" s="12">
        <v>1022898</v>
      </c>
      <c r="N33" s="12">
        <v>206530</v>
      </c>
      <c r="O33" s="12">
        <v>253555.3</v>
      </c>
      <c r="P33" s="9">
        <f t="shared" si="3"/>
        <v>2176577.7799999998</v>
      </c>
    </row>
    <row r="34" spans="1:16" x14ac:dyDescent="0.25">
      <c r="A34" s="10" t="s">
        <v>38</v>
      </c>
      <c r="B34" s="42">
        <v>1776045</v>
      </c>
      <c r="C34" s="45">
        <v>0</v>
      </c>
      <c r="D34" s="44">
        <v>0</v>
      </c>
      <c r="E34" s="44">
        <v>0</v>
      </c>
      <c r="F34" s="44">
        <v>196000.51</v>
      </c>
      <c r="G34" s="44">
        <v>0</v>
      </c>
      <c r="H34" s="43">
        <v>0</v>
      </c>
      <c r="I34" s="43">
        <v>0</v>
      </c>
      <c r="J34" s="12">
        <v>13500.01</v>
      </c>
      <c r="K34" s="12">
        <v>52795.56</v>
      </c>
      <c r="L34" s="43">
        <v>0</v>
      </c>
      <c r="M34" s="12">
        <v>260275.20000000001</v>
      </c>
      <c r="N34" s="43">
        <v>0</v>
      </c>
      <c r="O34" s="12">
        <v>314564</v>
      </c>
      <c r="P34" s="9">
        <f t="shared" si="3"/>
        <v>837135.28</v>
      </c>
    </row>
    <row r="35" spans="1:16" ht="24" x14ac:dyDescent="0.25">
      <c r="A35" s="10" t="s">
        <v>39</v>
      </c>
      <c r="B35" s="42">
        <v>1763411</v>
      </c>
      <c r="C35" s="45">
        <v>0</v>
      </c>
      <c r="D35" s="44">
        <v>0</v>
      </c>
      <c r="E35" s="44">
        <v>63761.77</v>
      </c>
      <c r="F35" s="44">
        <v>59295.47</v>
      </c>
      <c r="G35" s="44">
        <v>0</v>
      </c>
      <c r="H35" s="43">
        <v>0</v>
      </c>
      <c r="I35" s="43">
        <v>0</v>
      </c>
      <c r="J35" s="43">
        <v>0</v>
      </c>
      <c r="K35" s="12">
        <v>96470.9</v>
      </c>
      <c r="L35" s="12">
        <v>1151680</v>
      </c>
      <c r="M35" s="12">
        <v>152102</v>
      </c>
      <c r="N35" s="12">
        <v>139830</v>
      </c>
      <c r="O35" s="12">
        <v>237267.86</v>
      </c>
      <c r="P35" s="9">
        <f t="shared" si="3"/>
        <v>1900408</v>
      </c>
    </row>
    <row r="36" spans="1:16" x14ac:dyDescent="0.25">
      <c r="A36" s="10" t="s">
        <v>40</v>
      </c>
      <c r="B36" s="42">
        <v>12750066</v>
      </c>
      <c r="C36" s="45">
        <v>0</v>
      </c>
      <c r="D36" s="44">
        <v>0</v>
      </c>
      <c r="E36" s="44">
        <v>750000</v>
      </c>
      <c r="F36" s="44">
        <v>4199995</v>
      </c>
      <c r="G36" s="44">
        <v>0</v>
      </c>
      <c r="H36" s="43">
        <v>0</v>
      </c>
      <c r="I36" s="12">
        <v>5071480</v>
      </c>
      <c r="J36" s="43">
        <v>0</v>
      </c>
      <c r="K36" s="12">
        <v>809100</v>
      </c>
      <c r="L36" s="12">
        <v>-5071480</v>
      </c>
      <c r="M36" s="12">
        <v>23000</v>
      </c>
      <c r="N36" s="43">
        <v>0</v>
      </c>
      <c r="O36" s="12">
        <v>7904640</v>
      </c>
      <c r="P36" s="9">
        <f t="shared" si="3"/>
        <v>13686735</v>
      </c>
    </row>
    <row r="37" spans="1:16" ht="24" x14ac:dyDescent="0.25">
      <c r="A37" s="10" t="s">
        <v>41</v>
      </c>
      <c r="B37" s="42">
        <v>1355000</v>
      </c>
      <c r="C37" s="45">
        <v>0</v>
      </c>
      <c r="D37" s="44">
        <v>0</v>
      </c>
      <c r="E37" s="44">
        <v>0</v>
      </c>
      <c r="F37" s="44">
        <v>32400</v>
      </c>
      <c r="G37" s="44">
        <v>0</v>
      </c>
      <c r="H37" s="43">
        <v>0</v>
      </c>
      <c r="I37" s="12">
        <v>22396.400000000001</v>
      </c>
      <c r="J37" s="12">
        <v>475242.07</v>
      </c>
      <c r="K37" s="43">
        <v>0</v>
      </c>
      <c r="L37" s="43">
        <v>0</v>
      </c>
      <c r="M37" s="12">
        <v>211823.91</v>
      </c>
      <c r="N37" s="43">
        <v>0</v>
      </c>
      <c r="O37" s="12">
        <v>463036.15999999997</v>
      </c>
      <c r="P37" s="9">
        <f t="shared" si="3"/>
        <v>1204898.54</v>
      </c>
    </row>
    <row r="38" spans="1:16" ht="24" x14ac:dyDescent="0.25">
      <c r="A38" s="10" t="s">
        <v>42</v>
      </c>
      <c r="B38" s="42">
        <v>5999448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>
        <v>29669.95</v>
      </c>
      <c r="N38" s="43">
        <v>0</v>
      </c>
      <c r="O38" s="12">
        <v>2970837.88</v>
      </c>
      <c r="P38" s="9">
        <f t="shared" si="3"/>
        <v>3000507.83</v>
      </c>
    </row>
    <row r="39" spans="1:16" ht="24" x14ac:dyDescent="0.25">
      <c r="A39" s="10" t="s">
        <v>43</v>
      </c>
      <c r="B39" s="42">
        <v>34943309</v>
      </c>
      <c r="C39" s="45">
        <v>0</v>
      </c>
      <c r="D39" s="44">
        <v>0</v>
      </c>
      <c r="E39" s="44">
        <v>15812</v>
      </c>
      <c r="F39" s="44">
        <v>1533000</v>
      </c>
      <c r="G39" s="44">
        <v>2766350</v>
      </c>
      <c r="H39" s="43">
        <v>0</v>
      </c>
      <c r="I39" s="12">
        <v>2473831.1</v>
      </c>
      <c r="J39" s="43">
        <v>0</v>
      </c>
      <c r="K39" s="12">
        <v>202026.4</v>
      </c>
      <c r="L39" s="12">
        <v>39638.559999999998</v>
      </c>
      <c r="M39" s="12">
        <v>11999784.6</v>
      </c>
      <c r="N39" s="12">
        <v>321895.37</v>
      </c>
      <c r="O39" s="12">
        <v>12573471.99</v>
      </c>
      <c r="P39" s="9">
        <f t="shared" si="3"/>
        <v>31925810.020000003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12682844</v>
      </c>
      <c r="C41" s="45">
        <v>0</v>
      </c>
      <c r="D41" s="44">
        <v>0</v>
      </c>
      <c r="E41" s="44">
        <v>0</v>
      </c>
      <c r="F41" s="44">
        <v>415896.97</v>
      </c>
      <c r="G41" s="44">
        <v>183315.98</v>
      </c>
      <c r="H41" s="12">
        <v>630120</v>
      </c>
      <c r="I41" s="12">
        <v>79713.72</v>
      </c>
      <c r="J41" s="12">
        <v>372019.74</v>
      </c>
      <c r="K41" s="12">
        <v>538677.22</v>
      </c>
      <c r="L41" s="12">
        <v>1830652.44</v>
      </c>
      <c r="M41" s="12">
        <v>907588.38</v>
      </c>
      <c r="N41" s="12">
        <v>99887.12</v>
      </c>
      <c r="O41" s="12">
        <v>2108848.11</v>
      </c>
      <c r="P41" s="9">
        <f t="shared" si="3"/>
        <v>7166719.6799999997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24162645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206499.03</v>
      </c>
      <c r="G58" s="14">
        <f t="shared" si="8"/>
        <v>77790</v>
      </c>
      <c r="H58" s="14">
        <f t="shared" si="8"/>
        <v>18950</v>
      </c>
      <c r="I58" s="14">
        <f t="shared" si="8"/>
        <v>0</v>
      </c>
      <c r="J58" s="14">
        <f t="shared" si="8"/>
        <v>7189696.1000000006</v>
      </c>
      <c r="K58" s="14">
        <f t="shared" si="8"/>
        <v>0</v>
      </c>
      <c r="L58" s="14">
        <f t="shared" si="8"/>
        <v>0</v>
      </c>
      <c r="M58" s="14">
        <f t="shared" si="8"/>
        <v>2539179.69</v>
      </c>
      <c r="N58" s="14">
        <f>N59+N60+N61+N62+N63+N64+N65+N66+N67</f>
        <v>286442.88</v>
      </c>
      <c r="O58" s="14">
        <f>O59+O60+O61+O62+O63+O64+O65+O66+O67</f>
        <v>9329939.0999999996</v>
      </c>
      <c r="P58" s="9">
        <f t="shared" si="3"/>
        <v>19648496.800000001</v>
      </c>
    </row>
    <row r="59" spans="1:16" x14ac:dyDescent="0.25">
      <c r="A59" s="10" t="s">
        <v>63</v>
      </c>
      <c r="B59" s="42">
        <v>4560000</v>
      </c>
      <c r="C59" s="45">
        <v>0</v>
      </c>
      <c r="D59" s="44">
        <v>0</v>
      </c>
      <c r="E59" s="44">
        <v>0</v>
      </c>
      <c r="F59" s="44">
        <v>206499.03</v>
      </c>
      <c r="G59" s="44">
        <v>3540</v>
      </c>
      <c r="H59" s="12">
        <v>18950</v>
      </c>
      <c r="I59" s="43">
        <v>0</v>
      </c>
      <c r="J59" s="12">
        <v>1298240.1299999999</v>
      </c>
      <c r="K59" s="43">
        <v>0</v>
      </c>
      <c r="L59" s="43">
        <v>0</v>
      </c>
      <c r="M59" s="12">
        <v>685124.83</v>
      </c>
      <c r="N59" s="12">
        <v>286442.88</v>
      </c>
      <c r="O59" s="12">
        <v>1158118.76</v>
      </c>
      <c r="P59" s="9">
        <f t="shared" si="3"/>
        <v>3656915.63</v>
      </c>
    </row>
    <row r="60" spans="1:16" ht="24" x14ac:dyDescent="0.25">
      <c r="A60" s="10" t="s">
        <v>64</v>
      </c>
      <c r="B60" s="42">
        <v>100000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>
        <v>147972</v>
      </c>
      <c r="N60" s="43">
        <v>0</v>
      </c>
      <c r="O60" s="43">
        <v>0</v>
      </c>
      <c r="P60" s="9">
        <f t="shared" si="3"/>
        <v>147972</v>
      </c>
    </row>
    <row r="61" spans="1:16" ht="24" x14ac:dyDescent="0.25">
      <c r="A61" s="10" t="s">
        <v>65</v>
      </c>
      <c r="B61" s="42">
        <v>4658989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>
        <v>146280</v>
      </c>
      <c r="P61" s="9">
        <f t="shared" si="3"/>
        <v>146280</v>
      </c>
    </row>
    <row r="62" spans="1:16" ht="24" x14ac:dyDescent="0.25">
      <c r="A62" s="10" t="s">
        <v>66</v>
      </c>
      <c r="B62" s="42">
        <v>9084400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>
        <v>5783999.9800000004</v>
      </c>
      <c r="K62" s="43">
        <v>0</v>
      </c>
      <c r="L62" s="43">
        <v>0</v>
      </c>
      <c r="M62" s="43">
        <v>0</v>
      </c>
      <c r="N62" s="43">
        <v>0</v>
      </c>
      <c r="O62" s="12">
        <v>4918671.29</v>
      </c>
      <c r="P62" s="9">
        <f t="shared" si="3"/>
        <v>10702671.27</v>
      </c>
    </row>
    <row r="63" spans="1:16" ht="24" x14ac:dyDescent="0.25">
      <c r="A63" s="10" t="s">
        <v>67</v>
      </c>
      <c r="B63" s="42">
        <v>652800</v>
      </c>
      <c r="C63" s="45">
        <v>0</v>
      </c>
      <c r="D63" s="44">
        <v>0</v>
      </c>
      <c r="E63" s="44">
        <v>0</v>
      </c>
      <c r="F63" s="44">
        <v>0</v>
      </c>
      <c r="G63" s="44">
        <v>74250</v>
      </c>
      <c r="H63" s="43">
        <v>0</v>
      </c>
      <c r="I63" s="43">
        <v>0</v>
      </c>
      <c r="J63" s="12">
        <v>107455.99</v>
      </c>
      <c r="K63" s="43">
        <v>0</v>
      </c>
      <c r="L63" s="43">
        <v>0</v>
      </c>
      <c r="M63" s="12">
        <v>961582.86</v>
      </c>
      <c r="N63" s="43">
        <v>0</v>
      </c>
      <c r="O63" s="12">
        <v>40869.300000000003</v>
      </c>
      <c r="P63" s="9">
        <f t="shared" si="3"/>
        <v>1184158.1500000001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4906456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>
        <v>744500</v>
      </c>
      <c r="N65" s="43">
        <v>0</v>
      </c>
      <c r="O65" s="12">
        <v>3065999.75</v>
      </c>
      <c r="P65" s="9">
        <f t="shared" si="3"/>
        <v>3810499.75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656607258</v>
      </c>
      <c r="C80" s="55">
        <f t="shared" ref="C80:M80" si="12">C76+C73+C68+C58+C50+C42+C32+C22+C16</f>
        <v>0</v>
      </c>
      <c r="D80" s="47">
        <f t="shared" si="12"/>
        <v>35312230.810000002</v>
      </c>
      <c r="E80" s="47">
        <f t="shared" si="12"/>
        <v>36112418.950000003</v>
      </c>
      <c r="F80" s="47">
        <f t="shared" si="12"/>
        <v>42579828.969999999</v>
      </c>
      <c r="G80" s="47">
        <f t="shared" si="12"/>
        <v>39332625.219999999</v>
      </c>
      <c r="H80" s="16">
        <f t="shared" si="12"/>
        <v>36967550.210000001</v>
      </c>
      <c r="I80" s="16">
        <f t="shared" si="12"/>
        <v>44435624.010000005</v>
      </c>
      <c r="J80" s="16">
        <f t="shared" si="12"/>
        <v>45594266.230000004</v>
      </c>
      <c r="K80" s="16">
        <f t="shared" si="12"/>
        <v>47047085.339999996</v>
      </c>
      <c r="L80" s="16">
        <f t="shared" si="12"/>
        <v>35602752.829999998</v>
      </c>
      <c r="M80" s="16">
        <f t="shared" si="12"/>
        <v>80615295.909999996</v>
      </c>
      <c r="N80" s="16">
        <f>N76+N73+N68+N58+N50+N42+N32+N22+N16</f>
        <v>37042237.259999998</v>
      </c>
      <c r="O80" s="16">
        <f>O76+O73+O68+O58+O50+O42+O32+O22+O16</f>
        <v>137688919.00999999</v>
      </c>
      <c r="P80" s="16">
        <f t="shared" si="3"/>
        <v>618330834.75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656607258</v>
      </c>
      <c r="C93" s="31">
        <f>+C80+C91</f>
        <v>0</v>
      </c>
      <c r="D93" s="31">
        <f t="shared" ref="D93:P93" si="16">+D80+D91</f>
        <v>35312230.810000002</v>
      </c>
      <c r="E93" s="31">
        <f t="shared" si="16"/>
        <v>36112418.950000003</v>
      </c>
      <c r="F93" s="31">
        <f t="shared" si="16"/>
        <v>42579828.969999999</v>
      </c>
      <c r="G93" s="31">
        <f t="shared" si="16"/>
        <v>39332625.219999999</v>
      </c>
      <c r="H93" s="31">
        <f t="shared" si="16"/>
        <v>36967550.210000001</v>
      </c>
      <c r="I93" s="31">
        <f t="shared" si="16"/>
        <v>44435624.010000005</v>
      </c>
      <c r="J93" s="31">
        <f t="shared" si="16"/>
        <v>45594266.230000004</v>
      </c>
      <c r="K93" s="31">
        <f t="shared" si="16"/>
        <v>47047085.339999996</v>
      </c>
      <c r="L93" s="31">
        <f t="shared" si="16"/>
        <v>35602752.829999998</v>
      </c>
      <c r="M93" s="31">
        <f t="shared" si="16"/>
        <v>80615295.909999996</v>
      </c>
      <c r="N93" s="31">
        <f>N80+N91</f>
        <v>37042237.259999998</v>
      </c>
      <c r="O93" s="31">
        <f>O80+O91</f>
        <v>137688919.00999999</v>
      </c>
      <c r="P93" s="31">
        <f t="shared" si="16"/>
        <v>618330834.75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2024-01-09T14:27:35Z</cp:lastPrinted>
  <dcterms:created xsi:type="dcterms:W3CDTF">2023-02-08T18:19:49Z</dcterms:created>
  <dcterms:modified xsi:type="dcterms:W3CDTF">2024-01-09T14:28:03Z</dcterms:modified>
</cp:coreProperties>
</file>