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yddel Ramirez\Desktop\OAI2.0\Transparencia\2022\10 Octubre\Finanzas\"/>
    </mc:Choice>
  </mc:AlternateContent>
  <xr:revisionPtr revIDLastSave="0" documentId="8_{673DC117-FEE4-4492-9C3C-5181EC676931}" xr6:coauthVersionLast="47" xr6:coauthVersionMax="47" xr10:uidLastSave="{00000000-0000-0000-0000-000000000000}"/>
  <bookViews>
    <workbookView xWindow="-120" yWindow="-120" windowWidth="38640" windowHeight="21240" xr2:uid="{6637940F-9C80-492E-92A4-711DD15F63FC}"/>
  </bookViews>
  <sheets>
    <sheet name="ESTA DE INGRESOS  EGRESOS010" sheetId="1" r:id="rId1"/>
  </sheets>
  <definedNames>
    <definedName name="_xlnm.Print_Area" localSheetId="0">'ESTA DE INGRESOS  EGRESOS010'!$A$3:$D$214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C25" i="1"/>
  <c r="C24" i="1" s="1"/>
  <c r="C31" i="1"/>
  <c r="C37" i="1"/>
  <c r="C42" i="1"/>
  <c r="C41" i="1" s="1"/>
  <c r="C50" i="1"/>
  <c r="C53" i="1"/>
  <c r="C55" i="1"/>
  <c r="C62" i="1"/>
  <c r="C65" i="1"/>
  <c r="C68" i="1"/>
  <c r="C74" i="1"/>
  <c r="C79" i="1"/>
  <c r="C78" i="1" s="1"/>
  <c r="C84" i="1"/>
  <c r="C88" i="1"/>
  <c r="C94" i="1"/>
  <c r="C97" i="1"/>
  <c r="C102" i="1"/>
  <c r="C106" i="1"/>
  <c r="C110" i="1"/>
  <c r="C150" i="1"/>
  <c r="C174" i="1"/>
  <c r="C179" i="1"/>
  <c r="C200" i="1" l="1"/>
  <c r="C201" i="1" s="1"/>
</calcChain>
</file>

<file path=xl/sharedStrings.xml><?xml version="1.0" encoding="utf-8"?>
<sst xmlns="http://schemas.openxmlformats.org/spreadsheetml/2006/main" count="378" uniqueCount="329">
  <si>
    <t>Lic. Kelvia perez</t>
  </si>
  <si>
    <t>Preparado por:</t>
  </si>
  <si>
    <t>RESULTADO NETO DEL EJERCICIO DEL 1RO AL 31 DE OCTUBRE2022</t>
  </si>
  <si>
    <t>TOTAL EGRESOS CONSOLIDADOS</t>
  </si>
  <si>
    <t>BANCARIOS DE LA DEUDA PÚBLICA</t>
  </si>
  <si>
    <t xml:space="preserve">                                 -   </t>
  </si>
  <si>
    <t>2.9.4 - COMISIONES Y OTROS GASTOS</t>
  </si>
  <si>
    <t>2.9.4</t>
  </si>
  <si>
    <t>EXTERNA</t>
  </si>
  <si>
    <t>2.9.2 - INTERESES DE LA DEUDA PUBLICA</t>
  </si>
  <si>
    <t>2.9.2</t>
  </si>
  <si>
    <t>INTERNA</t>
  </si>
  <si>
    <t>2.9.1 - INTERESES DE LA DEUDA PÚBLICA</t>
  </si>
  <si>
    <t>2.9.1</t>
  </si>
  <si>
    <t>GASTOS FINANCIEROS</t>
  </si>
  <si>
    <t>REPRESENTATIVOS DE DEUDA</t>
  </si>
  <si>
    <t>ADQUISICIÓN DE TÍTULOS VALORES</t>
  </si>
  <si>
    <t>2.8.2</t>
  </si>
  <si>
    <t>CONCESIÓN DE PRESTAMOS</t>
  </si>
  <si>
    <t>2.8.1</t>
  </si>
  <si>
    <t>CON FINES DE POLÍTICA</t>
  </si>
  <si>
    <t>ADQUISICION DE ACTIVOS FINANCIEROS</t>
  </si>
  <si>
    <t>(ART. 32 Y 33 LEY 423-06)</t>
  </si>
  <si>
    <t>GASTOS QUE SE ASIGNARÁN DURANTE EL EJERCICIO PARA INVERSIÓN</t>
  </si>
  <si>
    <t>2.7.4</t>
  </si>
  <si>
    <t>CONCESIONADOS</t>
  </si>
  <si>
    <t>CONSTRUCCIONES EN BIENES</t>
  </si>
  <si>
    <t>2.7.3</t>
  </si>
  <si>
    <t>INFRAESTRUCTURA</t>
  </si>
  <si>
    <t>2.7.2</t>
  </si>
  <si>
    <t>OBRAS EN EDIFICACIONES</t>
  </si>
  <si>
    <t>2.7.1</t>
  </si>
  <si>
    <t>OBRAS</t>
  </si>
  <si>
    <t>EDIFICIOS, ESTRUCTURAS, TIERRAS, TERRENOS Y OBJETOS DE VALOR</t>
  </si>
  <si>
    <t>2.6.9</t>
  </si>
  <si>
    <t>Licencias informáticas e intelectuales, industriales y comerciales</t>
  </si>
  <si>
    <t>2.6.8.8</t>
  </si>
  <si>
    <t>BIENES INTANGIBLES</t>
  </si>
  <si>
    <t>2.6.8</t>
  </si>
  <si>
    <t>Ovinos y caprinos</t>
  </si>
  <si>
    <t>2.6.7.4</t>
  </si>
  <si>
    <t>ACTIVOS BIÓLOGICOS CULTIVABLES</t>
  </si>
  <si>
    <t>2.6.7</t>
  </si>
  <si>
    <t>EQUIPOS DE DEFENSA Y SEGURIDAD</t>
  </si>
  <si>
    <t>2.6.6</t>
  </si>
  <si>
    <t>Otros equipos</t>
  </si>
  <si>
    <t>2.6.5.8</t>
  </si>
  <si>
    <t xml:space="preserve"> Herramientas y máquinas-herramientas  </t>
  </si>
  <si>
    <t>2.6.5.7</t>
  </si>
  <si>
    <t>Equipo de generación eléctrica</t>
  </si>
  <si>
    <t>2.6.5.6</t>
  </si>
  <si>
    <t>Sistemas y equipos de climatización</t>
  </si>
  <si>
    <t>2.6.5.4</t>
  </si>
  <si>
    <t>Maquinaria y equipo industrial</t>
  </si>
  <si>
    <t>2.6.5.2</t>
  </si>
  <si>
    <t>Maquinaria y equipo agropecuario</t>
  </si>
  <si>
    <t>2.6.5.1</t>
  </si>
  <si>
    <t xml:space="preserve">MAQUINARIA, OTROS EQUIPOS Y HERRAMIENTAS  </t>
  </si>
  <si>
    <t>2.6.5</t>
  </si>
  <si>
    <t>Otros equipos de transporte</t>
  </si>
  <si>
    <t>2.6.4.8</t>
  </si>
  <si>
    <t>Automóviles y camiones</t>
  </si>
  <si>
    <t>2.6.4.1</t>
  </si>
  <si>
    <t xml:space="preserve">VEHÍCULOS Y EQUIPOS DE TRANSPORTE, TRACCIÓN Y ELEVACIÓN  </t>
  </si>
  <si>
    <t>2.6.4</t>
  </si>
  <si>
    <t>Equipos e instrumentos de medicion cientifica</t>
  </si>
  <si>
    <t>2.6.3.4</t>
  </si>
  <si>
    <t xml:space="preserve"> Instrumental médico y de laboratorio  </t>
  </si>
  <si>
    <t>2.6.3.2</t>
  </si>
  <si>
    <t>Equipo médico y de laboratorio</t>
  </si>
  <si>
    <t>2.6.3.1</t>
  </si>
  <si>
    <t xml:space="preserve">EQUIPO E INSTRUMENTAL CIENTIFICO  Y LABORATORIO </t>
  </si>
  <si>
    <t>2.6.3</t>
  </si>
  <si>
    <t>Instrumental  médico y de laboratorio</t>
  </si>
  <si>
    <t>2.6.2.2</t>
  </si>
  <si>
    <t>2.6.2.1</t>
  </si>
  <si>
    <t xml:space="preserve">MOBILIARIO Y EQUIPO EDUCACIONAL Y RECREATIVO </t>
  </si>
  <si>
    <t>2.6.2</t>
  </si>
  <si>
    <t>Electrodomésticos</t>
  </si>
  <si>
    <t>2.6.1.4</t>
  </si>
  <si>
    <t>Equipos de tecnología de la información y comunicación</t>
  </si>
  <si>
    <t>2.6.1.3</t>
  </si>
  <si>
    <t>Muebles de alojamiento</t>
  </si>
  <si>
    <t>2.6.1.2</t>
  </si>
  <si>
    <t>Muebles, equipos de oficina y estantería</t>
  </si>
  <si>
    <t>2.6.1.1</t>
  </si>
  <si>
    <t xml:space="preserve">2.6.1 MOBILIARIO Y EQUIPO  </t>
  </si>
  <si>
    <t>2.6.1</t>
  </si>
  <si>
    <t xml:space="preserve">BIENES MUEBLES, INMUEBLES E INTANGIBLES </t>
  </si>
  <si>
    <t>OTRAS INSTITUCIONES PÚBLICAS</t>
  </si>
  <si>
    <t>TRANSFERENCIAS DE CAPITAL A</t>
  </si>
  <si>
    <t>2.5.9</t>
  </si>
  <si>
    <t>SECTOR EXTERNO</t>
  </si>
  <si>
    <t>TRANSFERENCIAS DE CAPITAL AL</t>
  </si>
  <si>
    <t>2.5.6</t>
  </si>
  <si>
    <t>INSTITUCIONES PÚBLICAS FINANCIERAS</t>
  </si>
  <si>
    <t>2.5.5</t>
  </si>
  <si>
    <t>EMPRESAS PÚBLICAS NO FINANCIERAS</t>
  </si>
  <si>
    <t>TRANSFERENCIAS DE CAPITAL  A</t>
  </si>
  <si>
    <t>2.5.4</t>
  </si>
  <si>
    <t>GOBIERNOS GENERALES LOCALES</t>
  </si>
  <si>
    <t>2.5.3</t>
  </si>
  <si>
    <t>GOBIERNO GENERAL  NACIONAL</t>
  </si>
  <si>
    <t>2.5.2</t>
  </si>
  <si>
    <t xml:space="preserve">Transferencias de capital a Asociaciones Privadas sin Fines de Lucro </t>
  </si>
  <si>
    <t>2.5.1.2</t>
  </si>
  <si>
    <t>SECTOR PRIVADO</t>
  </si>
  <si>
    <t>2.5.1</t>
  </si>
  <si>
    <t>TRANSFERENCIAS DE CAPITAL</t>
  </si>
  <si>
    <t>Transferencias corrientes destinadas a otras Instituciones Públicas</t>
  </si>
  <si>
    <t>2.4.9.1</t>
  </si>
  <si>
    <t>TRANSFERENCIAS CORRIENTES A</t>
  </si>
  <si>
    <t>2.4.9</t>
  </si>
  <si>
    <t>TRANSFERENCIAS CORRIENTES AL SECTOR EXTERNO</t>
  </si>
  <si>
    <t>2.4.7</t>
  </si>
  <si>
    <t xml:space="preserve"> Subvenciones a empresas del Sector Privado  </t>
  </si>
  <si>
    <t>2.4.6.1</t>
  </si>
  <si>
    <t xml:space="preserve"> SUBVENCIONES  </t>
  </si>
  <si>
    <t>2.4.6</t>
  </si>
  <si>
    <t>TRANSFERENCIAS CORRIENTES A INSTITUCIONES PÚBLICAS FINANCIERAS</t>
  </si>
  <si>
    <t>2.4.5</t>
  </si>
  <si>
    <t>TRANSFERENCIAS CORRIENTES A EMPRESAS PÚBLICAS NO FINANCIERAS</t>
  </si>
  <si>
    <t>2.4.4</t>
  </si>
  <si>
    <t>TRANSFERENCIAS CORRIENTES AGOBIERNOS GENERALES LOCALES</t>
  </si>
  <si>
    <t>2.4.3</t>
  </si>
  <si>
    <t>TRANSFERENCIAS CORRIENTES AL GOBIERNO GENERAL NACIONAL</t>
  </si>
  <si>
    <t>2.4.2</t>
  </si>
  <si>
    <t xml:space="preserve">Transferencias corrientes a Asociaciones sin fines de lucro </t>
  </si>
  <si>
    <t>2.4.1.6</t>
  </si>
  <si>
    <t xml:space="preserve"> TRANSFERENCIAS CORRIENTES AL</t>
  </si>
  <si>
    <t>2.4.1</t>
  </si>
  <si>
    <t>TRANSFERENCIAS CORRIENTES</t>
  </si>
  <si>
    <t>Productos y útiles varios no identificados precedentemente (n.i.p.)</t>
  </si>
  <si>
    <t>2.3.9.9</t>
  </si>
  <si>
    <t>Repuestos y accesorios menores</t>
  </si>
  <si>
    <t>2.3.9.8</t>
  </si>
  <si>
    <t>Productos y útiles veterinarios</t>
  </si>
  <si>
    <t>2.3.9.7</t>
  </si>
  <si>
    <t>Productos eléctricos y afines</t>
  </si>
  <si>
    <t>2.3.9.6</t>
  </si>
  <si>
    <t xml:space="preserve">Útiles de cocina y comedor </t>
  </si>
  <si>
    <t>2.3.9.5</t>
  </si>
  <si>
    <t xml:space="preserve">Útiles menores médico-quirúrgicos  </t>
  </si>
  <si>
    <t>2.3.9.3</t>
  </si>
  <si>
    <t xml:space="preserve">Utiles de escritorio, oficina, informatica y de enseñanza </t>
  </si>
  <si>
    <t>2.3.9.2</t>
  </si>
  <si>
    <t xml:space="preserve">Material para limpieza </t>
  </si>
  <si>
    <t>2.3.9.1</t>
  </si>
  <si>
    <t xml:space="preserve">PRODUCTOS Y ÚTILES VARIOS  </t>
  </si>
  <si>
    <t>2.3.9</t>
  </si>
  <si>
    <t xml:space="preserve">GASTOS A SER ASIGNADOS DURANTE EL EJERCICIO (ART. 32 Y 33, LEY 423-06) </t>
  </si>
  <si>
    <t>2.3.8</t>
  </si>
  <si>
    <t>Productos químicos y conexos</t>
  </si>
  <si>
    <t>2.3.7.2</t>
  </si>
  <si>
    <t>Combustibles y lubricantes</t>
  </si>
  <si>
    <t>2.3.7.1</t>
  </si>
  <si>
    <t xml:space="preserve">COMBUSTIBLES, LUBRICANTES, PRODUCTOS QUÍMICOS Y CONEXOS </t>
  </si>
  <si>
    <t>2.3.7</t>
  </si>
  <si>
    <t>Productos metálicos y sus derivados</t>
  </si>
  <si>
    <t>2.3.6.3</t>
  </si>
  <si>
    <t>Productos de vidrio, loza y porcelana</t>
  </si>
  <si>
    <t>2.3.6.2</t>
  </si>
  <si>
    <t xml:space="preserve">Productos de cemento, cal asbesto, yeso y arcilla  </t>
  </si>
  <si>
    <t>2.3.6.1</t>
  </si>
  <si>
    <t xml:space="preserve">PRODUCTOS DE MINERALES, METÁLICOS Y NO METÁLICOS  </t>
  </si>
  <si>
    <t xml:space="preserve">2.3.6 </t>
  </si>
  <si>
    <t>Artículos de plástico</t>
  </si>
  <si>
    <t>2.3.5.5</t>
  </si>
  <si>
    <t xml:space="preserve">Artículos de caucho </t>
  </si>
  <si>
    <t>2.3.5.4</t>
  </si>
  <si>
    <t xml:space="preserve">Llantas y neumáticos </t>
  </si>
  <si>
    <t>2.3.5.3</t>
  </si>
  <si>
    <t xml:space="preserve"> Artículos de cuero </t>
  </si>
  <si>
    <t>2.3.5.2</t>
  </si>
  <si>
    <t xml:space="preserve">PRODUCTOS DE CUERO, CAUCHO Y PLÁSTICO </t>
  </si>
  <si>
    <t>2.3.5</t>
  </si>
  <si>
    <t xml:space="preserve">Productos médicos para uso veterinario  </t>
  </si>
  <si>
    <t>2.3.4.2</t>
  </si>
  <si>
    <t>Productos médicos  para uso humano</t>
  </si>
  <si>
    <t>2.3.4.1</t>
  </si>
  <si>
    <t xml:space="preserve">PRODUCTOS FARMACÉUTICOS  </t>
  </si>
  <si>
    <t>2.3.4</t>
  </si>
  <si>
    <t>Textos de enseñanza</t>
  </si>
  <si>
    <t>2.3.3.5</t>
  </si>
  <si>
    <t xml:space="preserve">Libros, revistas y periódicos </t>
  </si>
  <si>
    <t>2.3.3.4</t>
  </si>
  <si>
    <t>Productos de artes gráficas</t>
  </si>
  <si>
    <t>2.3.3.3</t>
  </si>
  <si>
    <t>Productos de papel y cartón</t>
  </si>
  <si>
    <t>2.3.3.2</t>
  </si>
  <si>
    <t xml:space="preserve">Papel de escritorio </t>
  </si>
  <si>
    <t>2.3.3.1</t>
  </si>
  <si>
    <t xml:space="preserve">PRODUCTOS DE PAPEL, CARTÓN E IMPRESOS </t>
  </si>
  <si>
    <t>2.3.3</t>
  </si>
  <si>
    <t>Calzados</t>
  </si>
  <si>
    <t>2.3.2.4</t>
  </si>
  <si>
    <t xml:space="preserve">Prendas de vestir </t>
  </si>
  <si>
    <t>2.3.2.3</t>
  </si>
  <si>
    <t xml:space="preserve">Acabados textiles </t>
  </si>
  <si>
    <t>2.3.2.2</t>
  </si>
  <si>
    <t xml:space="preserve">TEXTILES Y VESTUARIOS </t>
  </si>
  <si>
    <t>2.3.2</t>
  </si>
  <si>
    <t xml:space="preserve">Madera, corcho y sus manufacturas  </t>
  </si>
  <si>
    <t>2.3.1.4</t>
  </si>
  <si>
    <t>Productos agroforestales y pecuarios</t>
  </si>
  <si>
    <t>2.3.1.3</t>
  </si>
  <si>
    <t>Alimentos para animales</t>
  </si>
  <si>
    <t>2.3.1.2</t>
  </si>
  <si>
    <t>Alimentos y bebidas para personas</t>
  </si>
  <si>
    <t>2.3.1.1</t>
  </si>
  <si>
    <t xml:space="preserve">ALIMENTOS Y PRODUCTOS AGROFORESTALES </t>
  </si>
  <si>
    <t>2.3.1</t>
  </si>
  <si>
    <t xml:space="preserve"> MATERIALES Y SUMINISTROS  </t>
  </si>
  <si>
    <t>Servicios de Alimentacion</t>
  </si>
  <si>
    <t>2.2.9.2</t>
  </si>
  <si>
    <t>Otras contrataciones de servicios</t>
  </si>
  <si>
    <t>2.2.9.1</t>
  </si>
  <si>
    <t>OTRAS CONTRATACIONES DE SERVICIOS</t>
  </si>
  <si>
    <t>2.2.9</t>
  </si>
  <si>
    <t xml:space="preserve">Impuestos, derechos y tasas  </t>
  </si>
  <si>
    <t>2.2.8.8</t>
  </si>
  <si>
    <t>Servicios Técnicos y Profesionales</t>
  </si>
  <si>
    <t>2.2.8.7</t>
  </si>
  <si>
    <t>Organizacion de eventos y festividades</t>
  </si>
  <si>
    <t>2.2.8.6</t>
  </si>
  <si>
    <t>Servicios sanitarios médicos y veterinarios</t>
  </si>
  <si>
    <t>2.2.8.3</t>
  </si>
  <si>
    <t xml:space="preserve">Comisiones y gastos bancarios </t>
  </si>
  <si>
    <t>2.2.8.2</t>
  </si>
  <si>
    <t>OTROS SERVICIOS NO INCLUIDOS EN CONCEPTOS ANTERIORES</t>
  </si>
  <si>
    <t>2.2.8</t>
  </si>
  <si>
    <t>Mantenimiento y reparación  de maquinarias y equipos</t>
  </si>
  <si>
    <t>2.2.7.2</t>
  </si>
  <si>
    <t>Contratación de mantenimiento y reparaciones menores</t>
  </si>
  <si>
    <t>2.2.7.1</t>
  </si>
  <si>
    <t>SERVICIOS DE CONSERVACIÓN, REPARACIONES MENORES E INSTALACIONES TEMPORALES</t>
  </si>
  <si>
    <t xml:space="preserve">2.2.7 </t>
  </si>
  <si>
    <t>Seguro de bienes muebles</t>
  </si>
  <si>
    <t>2.2.6.2</t>
  </si>
  <si>
    <t>Seguro de bienes inmuebles</t>
  </si>
  <si>
    <t>2.2.6.1</t>
  </si>
  <si>
    <t xml:space="preserve">SEGUROS </t>
  </si>
  <si>
    <t>2.2.6</t>
  </si>
  <si>
    <t>Otros alquileres</t>
  </si>
  <si>
    <t>2.2.5.8</t>
  </si>
  <si>
    <t xml:space="preserve"> Alquileres y rentas de edificios y locales </t>
  </si>
  <si>
    <t>2.2.5.1</t>
  </si>
  <si>
    <t xml:space="preserve"> ALQUILERES Y RENTAS  </t>
  </si>
  <si>
    <t>2.2.5</t>
  </si>
  <si>
    <t>Peaje</t>
  </si>
  <si>
    <t>2.2.4.4</t>
  </si>
  <si>
    <t xml:space="preserve">Fletes </t>
  </si>
  <si>
    <t>2.2.4.2</t>
  </si>
  <si>
    <t xml:space="preserve">Pasajes </t>
  </si>
  <si>
    <t>2.2.4.1</t>
  </si>
  <si>
    <t xml:space="preserve">TRANSPORTE Y ALMACENAJE </t>
  </si>
  <si>
    <t>2.2.4</t>
  </si>
  <si>
    <t xml:space="preserve">Viáticos dentro del país </t>
  </si>
  <si>
    <t>2.2.3.1</t>
  </si>
  <si>
    <t xml:space="preserve">VIÁTICOS </t>
  </si>
  <si>
    <t>2.2.3</t>
  </si>
  <si>
    <t xml:space="preserve">Impresión y encuadernación </t>
  </si>
  <si>
    <t>2.2.2.2</t>
  </si>
  <si>
    <t xml:space="preserve">Publicidad y propaganda  </t>
  </si>
  <si>
    <t>2.2.2.1</t>
  </si>
  <si>
    <t xml:space="preserve">PUBLICIDAD, IMPRESIÓN Y ENCUADERNACIÓN </t>
  </si>
  <si>
    <t>2.2.2</t>
  </si>
  <si>
    <t xml:space="preserve">Recolección de residuos sólidos </t>
  </si>
  <si>
    <t>2.2.1.8</t>
  </si>
  <si>
    <t>Agua</t>
  </si>
  <si>
    <t>2.2.1.7</t>
  </si>
  <si>
    <t>Electricidad</t>
  </si>
  <si>
    <t>2.2.1.6</t>
  </si>
  <si>
    <t>Servicio de internet y televisión por cable</t>
  </si>
  <si>
    <t>2.2.1.5</t>
  </si>
  <si>
    <t>Telefax y correos</t>
  </si>
  <si>
    <t>2.2.1.4</t>
  </si>
  <si>
    <t>Teléfono local</t>
  </si>
  <si>
    <t>2.2.1.3</t>
  </si>
  <si>
    <t xml:space="preserve">SERVICIOS BÁSICOS </t>
  </si>
  <si>
    <t>2.2.1</t>
  </si>
  <si>
    <t xml:space="preserve">CONTRATACION DE  SERVICIOS  </t>
  </si>
  <si>
    <t>Contribuciones al seguro de riesgo laboral</t>
  </si>
  <si>
    <t>2.1.5.3</t>
  </si>
  <si>
    <t>Contribuciones al seguro de pensiones</t>
  </si>
  <si>
    <t>2.1.5.2</t>
  </si>
  <si>
    <t>Contribuciones al seguro de salud</t>
  </si>
  <si>
    <t>2.1.5.1</t>
  </si>
  <si>
    <t xml:space="preserve">CONTRIBUCIONES A LA SEGURIDAD SOCIAL </t>
  </si>
  <si>
    <t xml:space="preserve">2.1.5 </t>
  </si>
  <si>
    <t>Otras gratificaciones y bonificaciones</t>
  </si>
  <si>
    <t>2.1.4.2</t>
  </si>
  <si>
    <t xml:space="preserve"> GRATIFICACIONES Y BONIFICACIONES </t>
  </si>
  <si>
    <t>2.1.4</t>
  </si>
  <si>
    <t>Gastos de representación en el pais</t>
  </si>
  <si>
    <t>2.1.3.2</t>
  </si>
  <si>
    <t xml:space="preserve">DIETAS Y GASTOS DE REPRESENTACIÓN </t>
  </si>
  <si>
    <t>Compensación</t>
  </si>
  <si>
    <t>2.1.2.2</t>
  </si>
  <si>
    <t xml:space="preserve"> Compensación  </t>
  </si>
  <si>
    <t>2.1.2</t>
  </si>
  <si>
    <t>Vacaciones</t>
  </si>
  <si>
    <t>2.1.1.6</t>
  </si>
  <si>
    <t>Prestaciones económicas</t>
  </si>
  <si>
    <t>2.1.1.5</t>
  </si>
  <si>
    <t>Sueldos al personal fijo en trámite de pensiones</t>
  </si>
  <si>
    <t>2.1.1.3</t>
  </si>
  <si>
    <t>Remuneraciones al personal con carácter transitorio</t>
  </si>
  <si>
    <t>2.1.1.2</t>
  </si>
  <si>
    <t>Remuneraciones al personal fijo</t>
  </si>
  <si>
    <t>2.1.1.1</t>
  </si>
  <si>
    <t>REMUNERACIONES</t>
  </si>
  <si>
    <t>2.1.1</t>
  </si>
  <si>
    <t>REMUNERACIONES Y CONTRIBUCIONES</t>
  </si>
  <si>
    <t xml:space="preserve">2.1 - </t>
  </si>
  <si>
    <t xml:space="preserve"> GASTOS</t>
  </si>
  <si>
    <t>2 -</t>
  </si>
  <si>
    <t>TOTAL INGRESOS</t>
  </si>
  <si>
    <t>CUENTA GASTOS OPERACIONALES</t>
  </si>
  <si>
    <t>INGRESOS CUENTA SANIDAD ANIMAL Y EXTENSION</t>
  </si>
  <si>
    <t>INGRESOS  PROGRAMA COLERA PORCINO</t>
  </si>
  <si>
    <t>TRANSF. DE LA TESORERIA</t>
  </si>
  <si>
    <t>INGRESOS:</t>
  </si>
  <si>
    <t>1RO AL 31 DE OCTUBRE 2022</t>
  </si>
  <si>
    <t>ESTADO DE INGRESOS Y  EGRESOS</t>
  </si>
  <si>
    <t>DEPARTAMENTO  FINANCIERO</t>
  </si>
  <si>
    <t>DIRECCION GENERAL DE GANADERIA</t>
  </si>
  <si>
    <t>MINISTERIO DE AGRICULTURA</t>
  </si>
  <si>
    <t>REPUBLICA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</si>
</sst>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0"/>
      <name val="Calibri Light"/>
      <family val="1"/>
      <scheme val="major"/>
    </font>
    <font>
      <b/>
      <sz val="14"/>
      <name val="Calibri Light"/>
      <family val="1"/>
      <scheme val="major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3300"/>
      <name val="Arial"/>
      <family val="2"/>
    </font>
    <font>
      <sz val="9"/>
      <color indexed="8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u/>
      <sz val="9"/>
      <name val="Arial"/>
      <family val="2"/>
    </font>
    <font>
      <b/>
      <sz val="10"/>
      <name val="Calibri Light"/>
      <family val="1"/>
      <scheme val="major"/>
    </font>
    <font>
      <b/>
      <sz val="13"/>
      <name val="Calibri Light"/>
      <family val="1"/>
      <scheme val="major"/>
    </font>
    <font>
      <sz val="13"/>
      <name val="Calibri Light"/>
      <family val="1"/>
      <scheme val="major"/>
    </font>
    <font>
      <b/>
      <sz val="16"/>
      <name val="Calibri Light"/>
      <family val="1"/>
      <scheme val="major"/>
    </font>
    <font>
      <sz val="1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2" fillId="0" borderId="0" xfId="2" applyFont="1"/>
    <xf numFmtId="0" fontId="3" fillId="0" borderId="0" xfId="2" applyFont="1"/>
    <xf numFmtId="43" fontId="2" fillId="0" borderId="0" xfId="1" applyFont="1" applyFill="1"/>
    <xf numFmtId="43" fontId="2" fillId="2" borderId="0" xfId="1" applyFont="1" applyFill="1" applyAlignment="1">
      <alignment horizontal="right"/>
    </xf>
    <xf numFmtId="0" fontId="2" fillId="0" borderId="0" xfId="2" applyFont="1" applyAlignment="1">
      <alignment horizontal="left"/>
    </xf>
    <xf numFmtId="43" fontId="2" fillId="0" borderId="0" xfId="1" applyFont="1" applyFill="1" applyAlignment="1">
      <alignment horizontal="left"/>
    </xf>
    <xf numFmtId="0" fontId="4" fillId="0" borderId="0" xfId="2" applyFont="1"/>
    <xf numFmtId="43" fontId="1" fillId="0" borderId="0" xfId="1" applyFont="1" applyFill="1"/>
    <xf numFmtId="43" fontId="1" fillId="2" borderId="0" xfId="1" applyFont="1" applyFill="1" applyAlignment="1">
      <alignment horizontal="right"/>
    </xf>
    <xf numFmtId="0" fontId="1" fillId="0" borderId="0" xfId="2" applyAlignment="1">
      <alignment horizontal="left"/>
    </xf>
    <xf numFmtId="0" fontId="5" fillId="0" borderId="0" xfId="2" applyFont="1"/>
    <xf numFmtId="43" fontId="5" fillId="2" borderId="0" xfId="1" applyFont="1" applyFill="1" applyBorder="1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43" fontId="5" fillId="2" borderId="0" xfId="1" applyFont="1" applyFill="1" applyAlignment="1">
      <alignment horizontal="right" wrapText="1"/>
    </xf>
    <xf numFmtId="0" fontId="5" fillId="0" borderId="0" xfId="2" applyFont="1" applyAlignment="1">
      <alignment horizontal="center" wrapText="1"/>
    </xf>
    <xf numFmtId="0" fontId="5" fillId="0" borderId="0" xfId="2" applyFont="1" applyAlignment="1">
      <alignment horizontal="left" wrapText="1"/>
    </xf>
    <xf numFmtId="0" fontId="5" fillId="2" borderId="0" xfId="2" applyFont="1" applyFill="1" applyAlignment="1">
      <alignment horizontal="center" wrapText="1"/>
    </xf>
    <xf numFmtId="0" fontId="1" fillId="0" borderId="0" xfId="2"/>
    <xf numFmtId="0" fontId="5" fillId="0" borderId="0" xfId="2" applyFont="1" applyAlignment="1">
      <alignment horizontal="right"/>
    </xf>
    <xf numFmtId="0" fontId="6" fillId="0" borderId="0" xfId="2" applyFont="1"/>
    <xf numFmtId="43" fontId="7" fillId="0" borderId="0" xfId="1" applyFont="1" applyFill="1"/>
    <xf numFmtId="43" fontId="6" fillId="2" borderId="1" xfId="1" applyFont="1" applyFill="1" applyBorder="1" applyAlignment="1">
      <alignment horizontal="right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43" fontId="9" fillId="0" borderId="0" xfId="1" applyFont="1" applyFill="1"/>
    <xf numFmtId="43" fontId="6" fillId="2" borderId="2" xfId="1" applyFont="1" applyFill="1" applyBorder="1" applyAlignment="1">
      <alignment horizontal="right"/>
    </xf>
    <xf numFmtId="0" fontId="8" fillId="0" borderId="0" xfId="2" applyFont="1" applyAlignment="1">
      <alignment horizontal="center"/>
    </xf>
    <xf numFmtId="43" fontId="7" fillId="2" borderId="0" xfId="1" applyFont="1" applyFill="1" applyBorder="1" applyAlignment="1">
      <alignment horizontal="right" vertical="center"/>
    </xf>
    <xf numFmtId="0" fontId="7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3" fontId="7" fillId="2" borderId="0" xfId="1" applyFont="1" applyFill="1" applyBorder="1" applyAlignment="1">
      <alignment horizontal="right" vertical="center"/>
    </xf>
    <xf numFmtId="0" fontId="10" fillId="0" borderId="0" xfId="2" applyFont="1" applyAlignment="1">
      <alignment vertical="center"/>
    </xf>
    <xf numFmtId="0" fontId="7" fillId="0" borderId="0" xfId="2" applyFont="1"/>
    <xf numFmtId="0" fontId="6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43" fontId="6" fillId="2" borderId="0" xfId="1" applyFont="1" applyFill="1" applyBorder="1" applyAlignment="1">
      <alignment horizontal="right" vertical="center"/>
    </xf>
    <xf numFmtId="0" fontId="11" fillId="0" borderId="0" xfId="2" applyFont="1" applyAlignment="1">
      <alignment horizontal="left" vertical="center"/>
    </xf>
    <xf numFmtId="43" fontId="6" fillId="2" borderId="2" xfId="1" applyFont="1" applyFill="1" applyBorder="1" applyAlignment="1">
      <alignment horizontal="right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/>
    </xf>
    <xf numFmtId="0" fontId="10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43" fontId="6" fillId="2" borderId="0" xfId="1" applyFont="1" applyFill="1" applyBorder="1" applyAlignment="1">
      <alignment horizontal="right" vertical="center"/>
    </xf>
    <xf numFmtId="0" fontId="12" fillId="0" borderId="0" xfId="2" applyFont="1" applyAlignment="1">
      <alignment vertical="center" wrapText="1"/>
    </xf>
    <xf numFmtId="43" fontId="6" fillId="0" borderId="0" xfId="1" applyFont="1" applyFill="1" applyBorder="1" applyAlignment="1">
      <alignment vertical="center"/>
    </xf>
    <xf numFmtId="0" fontId="11" fillId="0" borderId="0" xfId="2" applyFont="1" applyAlignment="1">
      <alignment vertical="center" wrapText="1"/>
    </xf>
    <xf numFmtId="43" fontId="6" fillId="2" borderId="0" xfId="1" applyFont="1" applyFill="1" applyBorder="1" applyAlignment="1">
      <alignment horizontal="center" vertical="center"/>
    </xf>
    <xf numFmtId="43" fontId="7" fillId="2" borderId="0" xfId="1" applyFont="1" applyFill="1" applyBorder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43" fontId="6" fillId="0" borderId="0" xfId="2" applyNumberFormat="1" applyFont="1"/>
    <xf numFmtId="0" fontId="14" fillId="0" borderId="0" xfId="2" applyFont="1" applyAlignment="1">
      <alignment vertical="center"/>
    </xf>
    <xf numFmtId="43" fontId="6" fillId="2" borderId="0" xfId="1" applyFont="1" applyFill="1" applyBorder="1" applyAlignment="1">
      <alignment vertical="center"/>
    </xf>
    <xf numFmtId="0" fontId="11" fillId="0" borderId="0" xfId="2" applyFont="1" applyAlignment="1">
      <alignment vertical="center"/>
    </xf>
    <xf numFmtId="0" fontId="15" fillId="0" borderId="0" xfId="0" applyFont="1" applyAlignment="1">
      <alignment horizontal="left" wrapText="1"/>
    </xf>
    <xf numFmtId="49" fontId="16" fillId="0" borderId="0" xfId="0" applyNumberFormat="1" applyFont="1" applyAlignment="1">
      <alignment wrapText="1"/>
    </xf>
    <xf numFmtId="0" fontId="10" fillId="0" borderId="0" xfId="0" applyFont="1" applyAlignment="1">
      <alignment horizontal="left" wrapText="1"/>
    </xf>
    <xf numFmtId="43" fontId="7" fillId="0" borderId="0" xfId="1" applyFont="1" applyFill="1" applyBorder="1" applyAlignment="1">
      <alignment vertical="center"/>
    </xf>
    <xf numFmtId="43" fontId="7" fillId="0" borderId="0" xfId="2" applyNumberFormat="1" applyFont="1"/>
    <xf numFmtId="0" fontId="6" fillId="0" borderId="0" xfId="2" applyFont="1" applyAlignment="1">
      <alignment horizontal="left" vertical="center"/>
    </xf>
    <xf numFmtId="0" fontId="7" fillId="0" borderId="0" xfId="0" applyFont="1" applyAlignment="1">
      <alignment horizontal="left"/>
    </xf>
    <xf numFmtId="43" fontId="6" fillId="2" borderId="0" xfId="1" applyFont="1" applyFill="1" applyBorder="1" applyAlignment="1">
      <alignment horizontal="right" vertical="center" wrapText="1"/>
    </xf>
    <xf numFmtId="43" fontId="6" fillId="0" borderId="0" xfId="1" applyFont="1" applyFill="1" applyBorder="1" applyAlignment="1">
      <alignment horizontal="right"/>
    </xf>
    <xf numFmtId="43" fontId="7" fillId="2" borderId="0" xfId="1" applyFont="1" applyFill="1" applyBorder="1" applyAlignment="1">
      <alignment horizontal="right"/>
    </xf>
    <xf numFmtId="43" fontId="6" fillId="0" borderId="2" xfId="1" applyFont="1" applyFill="1" applyBorder="1" applyAlignment="1">
      <alignment horizontal="right"/>
    </xf>
    <xf numFmtId="43" fontId="7" fillId="0" borderId="0" xfId="1" applyFont="1"/>
    <xf numFmtId="0" fontId="17" fillId="0" borderId="0" xfId="2" applyFont="1"/>
    <xf numFmtId="43" fontId="18" fillId="0" borderId="0" xfId="1" applyFont="1" applyFill="1" applyAlignment="1">
      <alignment horizontal="center"/>
    </xf>
    <xf numFmtId="43" fontId="18" fillId="2" borderId="0" xfId="1" applyFont="1" applyFill="1" applyBorder="1" applyAlignment="1">
      <alignment horizontal="right"/>
    </xf>
    <xf numFmtId="0" fontId="1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43" fontId="22" fillId="0" borderId="0" xfId="1" applyFont="1" applyFill="1"/>
    <xf numFmtId="43" fontId="22" fillId="2" borderId="0" xfId="1" applyFont="1" applyFill="1" applyAlignment="1">
      <alignment horizontal="right"/>
    </xf>
    <xf numFmtId="0" fontId="22" fillId="0" borderId="0" xfId="2" applyFont="1"/>
  </cellXfs>
  <cellStyles count="3">
    <cellStyle name="Millares" xfId="1" builtinId="3"/>
    <cellStyle name="Normal" xfId="0" builtinId="0"/>
    <cellStyle name="Normal 2" xfId="2" xr:uid="{DAAF638F-F0F8-4533-B71E-92B8E49C32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jmarcano.com/mipais/graficos/escudo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590550</xdr:colOff>
      <xdr:row>3</xdr:row>
      <xdr:rowOff>104774</xdr:rowOff>
    </xdr:from>
    <xdr:ext cx="962025" cy="617221"/>
    <xdr:pic>
      <xdr:nvPicPr>
        <xdr:cNvPr id="2" name="2 Imagen">
          <a:extLst>
            <a:ext uri="{FF2B5EF4-FFF2-40B4-BE49-F238E27FC236}">
              <a16:creationId xmlns:a16="http://schemas.microsoft.com/office/drawing/2014/main" id="{5267D83A-6343-4AB8-981D-EB3CF1B51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14550" y="590549"/>
          <a:ext cx="962025" cy="6172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3152775</xdr:colOff>
      <xdr:row>2</xdr:row>
      <xdr:rowOff>66675</xdr:rowOff>
    </xdr:from>
    <xdr:ext cx="0" cy="476250"/>
    <xdr:pic>
      <xdr:nvPicPr>
        <xdr:cNvPr id="3" name="3 Imagen" descr="Escudo de la República Dominicana">
          <a:extLst>
            <a:ext uri="{FF2B5EF4-FFF2-40B4-BE49-F238E27FC236}">
              <a16:creationId xmlns:a16="http://schemas.microsoft.com/office/drawing/2014/main" id="{426882DB-B459-48CC-AEDD-67F88ED78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/>
        <a:srcRect/>
        <a:stretch>
          <a:fillRect/>
        </a:stretch>
      </xdr:blipFill>
      <xdr:spPr bwMode="auto">
        <a:xfrm>
          <a:off x="1524000" y="390525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3105150</xdr:colOff>
      <xdr:row>2</xdr:row>
      <xdr:rowOff>0</xdr:rowOff>
    </xdr:from>
    <xdr:ext cx="1" cy="546031"/>
    <xdr:pic>
      <xdr:nvPicPr>
        <xdr:cNvPr id="4" name="3 Imagen" descr="Escudo de la República Dominicana">
          <a:extLst>
            <a:ext uri="{FF2B5EF4-FFF2-40B4-BE49-F238E27FC236}">
              <a16:creationId xmlns:a16="http://schemas.microsoft.com/office/drawing/2014/main" id="{E6E00FCD-752F-4E77-ABE8-EC2E95E5F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1524000" y="323850"/>
          <a:ext cx="1" cy="5460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3152775</xdr:colOff>
      <xdr:row>2</xdr:row>
      <xdr:rowOff>66675</xdr:rowOff>
    </xdr:from>
    <xdr:ext cx="0" cy="447675"/>
    <xdr:pic>
      <xdr:nvPicPr>
        <xdr:cNvPr id="5" name="4 Imagen" descr="Escudo de la República Dominicana">
          <a:extLst>
            <a:ext uri="{FF2B5EF4-FFF2-40B4-BE49-F238E27FC236}">
              <a16:creationId xmlns:a16="http://schemas.microsoft.com/office/drawing/2014/main" id="{1894CA82-905A-483D-9C81-CE2DEC5F0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1524000" y="39052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2924175</xdr:colOff>
      <xdr:row>3</xdr:row>
      <xdr:rowOff>57149</xdr:rowOff>
    </xdr:from>
    <xdr:ext cx="819150" cy="733426"/>
    <xdr:pic>
      <xdr:nvPicPr>
        <xdr:cNvPr id="6" name="5 Imagen" descr="Escudo de la República Dominicana">
          <a:extLst>
            <a:ext uri="{FF2B5EF4-FFF2-40B4-BE49-F238E27FC236}">
              <a16:creationId xmlns:a16="http://schemas.microsoft.com/office/drawing/2014/main" id="{EBEA94DE-3ED3-46D3-A4C7-87F7B9C6F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1524000" y="542924"/>
          <a:ext cx="819150" cy="733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323850</xdr:colOff>
      <xdr:row>2</xdr:row>
      <xdr:rowOff>0</xdr:rowOff>
    </xdr:from>
    <xdr:ext cx="1514475" cy="1047750"/>
    <xdr:pic>
      <xdr:nvPicPr>
        <xdr:cNvPr id="7" name="Imagen 6">
          <a:extLst>
            <a:ext uri="{FF2B5EF4-FFF2-40B4-BE49-F238E27FC236}">
              <a16:creationId xmlns:a16="http://schemas.microsoft.com/office/drawing/2014/main" id="{74466E3F-336F-4DA2-A4EC-EE4D91FFD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5850" y="323850"/>
          <a:ext cx="1514475" cy="1047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3B35-0865-4883-A909-E4A4F12489CF}">
  <dimension ref="A3:E215"/>
  <sheetViews>
    <sheetView tabSelected="1" zoomScaleNormal="100" workbookViewId="0">
      <selection activeCell="E89" sqref="E89"/>
    </sheetView>
  </sheetViews>
  <sheetFormatPr baseColWidth="10" defaultColWidth="11.42578125" defaultRowHeight="18.75" x14ac:dyDescent="0.3"/>
  <cols>
    <col min="1" max="1" width="11" style="5" customWidth="1"/>
    <col min="2" max="2" width="53.28515625" style="1" customWidth="1"/>
    <col min="3" max="3" width="18.140625" style="4" customWidth="1"/>
    <col min="4" max="4" width="18" style="3" customWidth="1"/>
    <col min="5" max="5" width="20.5703125" style="2" customWidth="1"/>
    <col min="6" max="214" width="11.42578125" style="1"/>
    <col min="215" max="215" width="59" style="1" customWidth="1"/>
    <col min="216" max="216" width="21" style="1" customWidth="1"/>
    <col min="217" max="217" width="19.28515625" style="1" customWidth="1"/>
    <col min="218" max="225" width="0" style="1" hidden="1" customWidth="1"/>
    <col min="226" max="226" width="13.7109375" style="1" bestFit="1" customWidth="1"/>
    <col min="227" max="227" width="14.7109375" style="1" customWidth="1"/>
    <col min="228" max="470" width="11.42578125" style="1"/>
    <col min="471" max="471" width="59" style="1" customWidth="1"/>
    <col min="472" max="472" width="21" style="1" customWidth="1"/>
    <col min="473" max="473" width="19.28515625" style="1" customWidth="1"/>
    <col min="474" max="481" width="0" style="1" hidden="1" customWidth="1"/>
    <col min="482" max="482" width="13.7109375" style="1" bestFit="1" customWidth="1"/>
    <col min="483" max="483" width="14.7109375" style="1" customWidth="1"/>
    <col min="484" max="726" width="11.42578125" style="1"/>
    <col min="727" max="727" width="59" style="1" customWidth="1"/>
    <col min="728" max="728" width="21" style="1" customWidth="1"/>
    <col min="729" max="729" width="19.28515625" style="1" customWidth="1"/>
    <col min="730" max="737" width="0" style="1" hidden="1" customWidth="1"/>
    <col min="738" max="738" width="13.7109375" style="1" bestFit="1" customWidth="1"/>
    <col min="739" max="739" width="14.7109375" style="1" customWidth="1"/>
    <col min="740" max="982" width="11.42578125" style="1"/>
    <col min="983" max="983" width="59" style="1" customWidth="1"/>
    <col min="984" max="984" width="21" style="1" customWidth="1"/>
    <col min="985" max="985" width="19.28515625" style="1" customWidth="1"/>
    <col min="986" max="993" width="0" style="1" hidden="1" customWidth="1"/>
    <col min="994" max="994" width="13.7109375" style="1" bestFit="1" customWidth="1"/>
    <col min="995" max="995" width="14.7109375" style="1" customWidth="1"/>
    <col min="996" max="1238" width="11.42578125" style="1"/>
    <col min="1239" max="1239" width="59" style="1" customWidth="1"/>
    <col min="1240" max="1240" width="21" style="1" customWidth="1"/>
    <col min="1241" max="1241" width="19.28515625" style="1" customWidth="1"/>
    <col min="1242" max="1249" width="0" style="1" hidden="1" customWidth="1"/>
    <col min="1250" max="1250" width="13.7109375" style="1" bestFit="1" customWidth="1"/>
    <col min="1251" max="1251" width="14.7109375" style="1" customWidth="1"/>
    <col min="1252" max="1494" width="11.42578125" style="1"/>
    <col min="1495" max="1495" width="59" style="1" customWidth="1"/>
    <col min="1496" max="1496" width="21" style="1" customWidth="1"/>
    <col min="1497" max="1497" width="19.28515625" style="1" customWidth="1"/>
    <col min="1498" max="1505" width="0" style="1" hidden="1" customWidth="1"/>
    <col min="1506" max="1506" width="13.7109375" style="1" bestFit="1" customWidth="1"/>
    <col min="1507" max="1507" width="14.7109375" style="1" customWidth="1"/>
    <col min="1508" max="1750" width="11.42578125" style="1"/>
    <col min="1751" max="1751" width="59" style="1" customWidth="1"/>
    <col min="1752" max="1752" width="21" style="1" customWidth="1"/>
    <col min="1753" max="1753" width="19.28515625" style="1" customWidth="1"/>
    <col min="1754" max="1761" width="0" style="1" hidden="1" customWidth="1"/>
    <col min="1762" max="1762" width="13.7109375" style="1" bestFit="1" customWidth="1"/>
    <col min="1763" max="1763" width="14.7109375" style="1" customWidth="1"/>
    <col min="1764" max="2006" width="11.42578125" style="1"/>
    <col min="2007" max="2007" width="59" style="1" customWidth="1"/>
    <col min="2008" max="2008" width="21" style="1" customWidth="1"/>
    <col min="2009" max="2009" width="19.28515625" style="1" customWidth="1"/>
    <col min="2010" max="2017" width="0" style="1" hidden="1" customWidth="1"/>
    <col min="2018" max="2018" width="13.7109375" style="1" bestFit="1" customWidth="1"/>
    <col min="2019" max="2019" width="14.7109375" style="1" customWidth="1"/>
    <col min="2020" max="2262" width="11.42578125" style="1"/>
    <col min="2263" max="2263" width="59" style="1" customWidth="1"/>
    <col min="2264" max="2264" width="21" style="1" customWidth="1"/>
    <col min="2265" max="2265" width="19.28515625" style="1" customWidth="1"/>
    <col min="2266" max="2273" width="0" style="1" hidden="1" customWidth="1"/>
    <col min="2274" max="2274" width="13.7109375" style="1" bestFit="1" customWidth="1"/>
    <col min="2275" max="2275" width="14.7109375" style="1" customWidth="1"/>
    <col min="2276" max="2518" width="11.42578125" style="1"/>
    <col min="2519" max="2519" width="59" style="1" customWidth="1"/>
    <col min="2520" max="2520" width="21" style="1" customWidth="1"/>
    <col min="2521" max="2521" width="19.28515625" style="1" customWidth="1"/>
    <col min="2522" max="2529" width="0" style="1" hidden="1" customWidth="1"/>
    <col min="2530" max="2530" width="13.7109375" style="1" bestFit="1" customWidth="1"/>
    <col min="2531" max="2531" width="14.7109375" style="1" customWidth="1"/>
    <col min="2532" max="2774" width="11.42578125" style="1"/>
    <col min="2775" max="2775" width="59" style="1" customWidth="1"/>
    <col min="2776" max="2776" width="21" style="1" customWidth="1"/>
    <col min="2777" max="2777" width="19.28515625" style="1" customWidth="1"/>
    <col min="2778" max="2785" width="0" style="1" hidden="1" customWidth="1"/>
    <col min="2786" max="2786" width="13.7109375" style="1" bestFit="1" customWidth="1"/>
    <col min="2787" max="2787" width="14.7109375" style="1" customWidth="1"/>
    <col min="2788" max="3030" width="11.42578125" style="1"/>
    <col min="3031" max="3031" width="59" style="1" customWidth="1"/>
    <col min="3032" max="3032" width="21" style="1" customWidth="1"/>
    <col min="3033" max="3033" width="19.28515625" style="1" customWidth="1"/>
    <col min="3034" max="3041" width="0" style="1" hidden="1" customWidth="1"/>
    <col min="3042" max="3042" width="13.7109375" style="1" bestFit="1" customWidth="1"/>
    <col min="3043" max="3043" width="14.7109375" style="1" customWidth="1"/>
    <col min="3044" max="3286" width="11.42578125" style="1"/>
    <col min="3287" max="3287" width="59" style="1" customWidth="1"/>
    <col min="3288" max="3288" width="21" style="1" customWidth="1"/>
    <col min="3289" max="3289" width="19.28515625" style="1" customWidth="1"/>
    <col min="3290" max="3297" width="0" style="1" hidden="1" customWidth="1"/>
    <col min="3298" max="3298" width="13.7109375" style="1" bestFit="1" customWidth="1"/>
    <col min="3299" max="3299" width="14.7109375" style="1" customWidth="1"/>
    <col min="3300" max="3542" width="11.42578125" style="1"/>
    <col min="3543" max="3543" width="59" style="1" customWidth="1"/>
    <col min="3544" max="3544" width="21" style="1" customWidth="1"/>
    <col min="3545" max="3545" width="19.28515625" style="1" customWidth="1"/>
    <col min="3546" max="3553" width="0" style="1" hidden="1" customWidth="1"/>
    <col min="3554" max="3554" width="13.7109375" style="1" bestFit="1" customWidth="1"/>
    <col min="3555" max="3555" width="14.7109375" style="1" customWidth="1"/>
    <col min="3556" max="3798" width="11.42578125" style="1"/>
    <col min="3799" max="3799" width="59" style="1" customWidth="1"/>
    <col min="3800" max="3800" width="21" style="1" customWidth="1"/>
    <col min="3801" max="3801" width="19.28515625" style="1" customWidth="1"/>
    <col min="3802" max="3809" width="0" style="1" hidden="1" customWidth="1"/>
    <col min="3810" max="3810" width="13.7109375" style="1" bestFit="1" customWidth="1"/>
    <col min="3811" max="3811" width="14.7109375" style="1" customWidth="1"/>
    <col min="3812" max="4054" width="11.42578125" style="1"/>
    <col min="4055" max="4055" width="59" style="1" customWidth="1"/>
    <col min="4056" max="4056" width="21" style="1" customWidth="1"/>
    <col min="4057" max="4057" width="19.28515625" style="1" customWidth="1"/>
    <col min="4058" max="4065" width="0" style="1" hidden="1" customWidth="1"/>
    <col min="4066" max="4066" width="13.7109375" style="1" bestFit="1" customWidth="1"/>
    <col min="4067" max="4067" width="14.7109375" style="1" customWidth="1"/>
    <col min="4068" max="4310" width="11.42578125" style="1"/>
    <col min="4311" max="4311" width="59" style="1" customWidth="1"/>
    <col min="4312" max="4312" width="21" style="1" customWidth="1"/>
    <col min="4313" max="4313" width="19.28515625" style="1" customWidth="1"/>
    <col min="4314" max="4321" width="0" style="1" hidden="1" customWidth="1"/>
    <col min="4322" max="4322" width="13.7109375" style="1" bestFit="1" customWidth="1"/>
    <col min="4323" max="4323" width="14.7109375" style="1" customWidth="1"/>
    <col min="4324" max="4566" width="11.42578125" style="1"/>
    <col min="4567" max="4567" width="59" style="1" customWidth="1"/>
    <col min="4568" max="4568" width="21" style="1" customWidth="1"/>
    <col min="4569" max="4569" width="19.28515625" style="1" customWidth="1"/>
    <col min="4570" max="4577" width="0" style="1" hidden="1" customWidth="1"/>
    <col min="4578" max="4578" width="13.7109375" style="1" bestFit="1" customWidth="1"/>
    <col min="4579" max="4579" width="14.7109375" style="1" customWidth="1"/>
    <col min="4580" max="4822" width="11.42578125" style="1"/>
    <col min="4823" max="4823" width="59" style="1" customWidth="1"/>
    <col min="4824" max="4824" width="21" style="1" customWidth="1"/>
    <col min="4825" max="4825" width="19.28515625" style="1" customWidth="1"/>
    <col min="4826" max="4833" width="0" style="1" hidden="1" customWidth="1"/>
    <col min="4834" max="4834" width="13.7109375" style="1" bestFit="1" customWidth="1"/>
    <col min="4835" max="4835" width="14.7109375" style="1" customWidth="1"/>
    <col min="4836" max="5078" width="11.42578125" style="1"/>
    <col min="5079" max="5079" width="59" style="1" customWidth="1"/>
    <col min="5080" max="5080" width="21" style="1" customWidth="1"/>
    <col min="5081" max="5081" width="19.28515625" style="1" customWidth="1"/>
    <col min="5082" max="5089" width="0" style="1" hidden="1" customWidth="1"/>
    <col min="5090" max="5090" width="13.7109375" style="1" bestFit="1" customWidth="1"/>
    <col min="5091" max="5091" width="14.7109375" style="1" customWidth="1"/>
    <col min="5092" max="5334" width="11.42578125" style="1"/>
    <col min="5335" max="5335" width="59" style="1" customWidth="1"/>
    <col min="5336" max="5336" width="21" style="1" customWidth="1"/>
    <col min="5337" max="5337" width="19.28515625" style="1" customWidth="1"/>
    <col min="5338" max="5345" width="0" style="1" hidden="1" customWidth="1"/>
    <col min="5346" max="5346" width="13.7109375" style="1" bestFit="1" customWidth="1"/>
    <col min="5347" max="5347" width="14.7109375" style="1" customWidth="1"/>
    <col min="5348" max="5590" width="11.42578125" style="1"/>
    <col min="5591" max="5591" width="59" style="1" customWidth="1"/>
    <col min="5592" max="5592" width="21" style="1" customWidth="1"/>
    <col min="5593" max="5593" width="19.28515625" style="1" customWidth="1"/>
    <col min="5594" max="5601" width="0" style="1" hidden="1" customWidth="1"/>
    <col min="5602" max="5602" width="13.7109375" style="1" bestFit="1" customWidth="1"/>
    <col min="5603" max="5603" width="14.7109375" style="1" customWidth="1"/>
    <col min="5604" max="5846" width="11.42578125" style="1"/>
    <col min="5847" max="5847" width="59" style="1" customWidth="1"/>
    <col min="5848" max="5848" width="21" style="1" customWidth="1"/>
    <col min="5849" max="5849" width="19.28515625" style="1" customWidth="1"/>
    <col min="5850" max="5857" width="0" style="1" hidden="1" customWidth="1"/>
    <col min="5858" max="5858" width="13.7109375" style="1" bestFit="1" customWidth="1"/>
    <col min="5859" max="5859" width="14.7109375" style="1" customWidth="1"/>
    <col min="5860" max="6102" width="11.42578125" style="1"/>
    <col min="6103" max="6103" width="59" style="1" customWidth="1"/>
    <col min="6104" max="6104" width="21" style="1" customWidth="1"/>
    <col min="6105" max="6105" width="19.28515625" style="1" customWidth="1"/>
    <col min="6106" max="6113" width="0" style="1" hidden="1" customWidth="1"/>
    <col min="6114" max="6114" width="13.7109375" style="1" bestFit="1" customWidth="1"/>
    <col min="6115" max="6115" width="14.7109375" style="1" customWidth="1"/>
    <col min="6116" max="6358" width="11.42578125" style="1"/>
    <col min="6359" max="6359" width="59" style="1" customWidth="1"/>
    <col min="6360" max="6360" width="21" style="1" customWidth="1"/>
    <col min="6361" max="6361" width="19.28515625" style="1" customWidth="1"/>
    <col min="6362" max="6369" width="0" style="1" hidden="1" customWidth="1"/>
    <col min="6370" max="6370" width="13.7109375" style="1" bestFit="1" customWidth="1"/>
    <col min="6371" max="6371" width="14.7109375" style="1" customWidth="1"/>
    <col min="6372" max="6614" width="11.42578125" style="1"/>
    <col min="6615" max="6615" width="59" style="1" customWidth="1"/>
    <col min="6616" max="6616" width="21" style="1" customWidth="1"/>
    <col min="6617" max="6617" width="19.28515625" style="1" customWidth="1"/>
    <col min="6618" max="6625" width="0" style="1" hidden="1" customWidth="1"/>
    <col min="6626" max="6626" width="13.7109375" style="1" bestFit="1" customWidth="1"/>
    <col min="6627" max="6627" width="14.7109375" style="1" customWidth="1"/>
    <col min="6628" max="6870" width="11.42578125" style="1"/>
    <col min="6871" max="6871" width="59" style="1" customWidth="1"/>
    <col min="6872" max="6872" width="21" style="1" customWidth="1"/>
    <col min="6873" max="6873" width="19.28515625" style="1" customWidth="1"/>
    <col min="6874" max="6881" width="0" style="1" hidden="1" customWidth="1"/>
    <col min="6882" max="6882" width="13.7109375" style="1" bestFit="1" customWidth="1"/>
    <col min="6883" max="6883" width="14.7109375" style="1" customWidth="1"/>
    <col min="6884" max="7126" width="11.42578125" style="1"/>
    <col min="7127" max="7127" width="59" style="1" customWidth="1"/>
    <col min="7128" max="7128" width="21" style="1" customWidth="1"/>
    <col min="7129" max="7129" width="19.28515625" style="1" customWidth="1"/>
    <col min="7130" max="7137" width="0" style="1" hidden="1" customWidth="1"/>
    <col min="7138" max="7138" width="13.7109375" style="1" bestFit="1" customWidth="1"/>
    <col min="7139" max="7139" width="14.7109375" style="1" customWidth="1"/>
    <col min="7140" max="7382" width="11.42578125" style="1"/>
    <col min="7383" max="7383" width="59" style="1" customWidth="1"/>
    <col min="7384" max="7384" width="21" style="1" customWidth="1"/>
    <col min="7385" max="7385" width="19.28515625" style="1" customWidth="1"/>
    <col min="7386" max="7393" width="0" style="1" hidden="1" customWidth="1"/>
    <col min="7394" max="7394" width="13.7109375" style="1" bestFit="1" customWidth="1"/>
    <col min="7395" max="7395" width="14.7109375" style="1" customWidth="1"/>
    <col min="7396" max="7638" width="11.42578125" style="1"/>
    <col min="7639" max="7639" width="59" style="1" customWidth="1"/>
    <col min="7640" max="7640" width="21" style="1" customWidth="1"/>
    <col min="7641" max="7641" width="19.28515625" style="1" customWidth="1"/>
    <col min="7642" max="7649" width="0" style="1" hidden="1" customWidth="1"/>
    <col min="7650" max="7650" width="13.7109375" style="1" bestFit="1" customWidth="1"/>
    <col min="7651" max="7651" width="14.7109375" style="1" customWidth="1"/>
    <col min="7652" max="7894" width="11.42578125" style="1"/>
    <col min="7895" max="7895" width="59" style="1" customWidth="1"/>
    <col min="7896" max="7896" width="21" style="1" customWidth="1"/>
    <col min="7897" max="7897" width="19.28515625" style="1" customWidth="1"/>
    <col min="7898" max="7905" width="0" style="1" hidden="1" customWidth="1"/>
    <col min="7906" max="7906" width="13.7109375" style="1" bestFit="1" customWidth="1"/>
    <col min="7907" max="7907" width="14.7109375" style="1" customWidth="1"/>
    <col min="7908" max="8150" width="11.42578125" style="1"/>
    <col min="8151" max="8151" width="59" style="1" customWidth="1"/>
    <col min="8152" max="8152" width="21" style="1" customWidth="1"/>
    <col min="8153" max="8153" width="19.28515625" style="1" customWidth="1"/>
    <col min="8154" max="8161" width="0" style="1" hidden="1" customWidth="1"/>
    <col min="8162" max="8162" width="13.7109375" style="1" bestFit="1" customWidth="1"/>
    <col min="8163" max="8163" width="14.7109375" style="1" customWidth="1"/>
    <col min="8164" max="8406" width="11.42578125" style="1"/>
    <col min="8407" max="8407" width="59" style="1" customWidth="1"/>
    <col min="8408" max="8408" width="21" style="1" customWidth="1"/>
    <col min="8409" max="8409" width="19.28515625" style="1" customWidth="1"/>
    <col min="8410" max="8417" width="0" style="1" hidden="1" customWidth="1"/>
    <col min="8418" max="8418" width="13.7109375" style="1" bestFit="1" customWidth="1"/>
    <col min="8419" max="8419" width="14.7109375" style="1" customWidth="1"/>
    <col min="8420" max="8662" width="11.42578125" style="1"/>
    <col min="8663" max="8663" width="59" style="1" customWidth="1"/>
    <col min="8664" max="8664" width="21" style="1" customWidth="1"/>
    <col min="8665" max="8665" width="19.28515625" style="1" customWidth="1"/>
    <col min="8666" max="8673" width="0" style="1" hidden="1" customWidth="1"/>
    <col min="8674" max="8674" width="13.7109375" style="1" bestFit="1" customWidth="1"/>
    <col min="8675" max="8675" width="14.7109375" style="1" customWidth="1"/>
    <col min="8676" max="8918" width="11.42578125" style="1"/>
    <col min="8919" max="8919" width="59" style="1" customWidth="1"/>
    <col min="8920" max="8920" width="21" style="1" customWidth="1"/>
    <col min="8921" max="8921" width="19.28515625" style="1" customWidth="1"/>
    <col min="8922" max="8929" width="0" style="1" hidden="1" customWidth="1"/>
    <col min="8930" max="8930" width="13.7109375" style="1" bestFit="1" customWidth="1"/>
    <col min="8931" max="8931" width="14.7109375" style="1" customWidth="1"/>
    <col min="8932" max="9174" width="11.42578125" style="1"/>
    <col min="9175" max="9175" width="59" style="1" customWidth="1"/>
    <col min="9176" max="9176" width="21" style="1" customWidth="1"/>
    <col min="9177" max="9177" width="19.28515625" style="1" customWidth="1"/>
    <col min="9178" max="9185" width="0" style="1" hidden="1" customWidth="1"/>
    <col min="9186" max="9186" width="13.7109375" style="1" bestFit="1" customWidth="1"/>
    <col min="9187" max="9187" width="14.7109375" style="1" customWidth="1"/>
    <col min="9188" max="9430" width="11.42578125" style="1"/>
    <col min="9431" max="9431" width="59" style="1" customWidth="1"/>
    <col min="9432" max="9432" width="21" style="1" customWidth="1"/>
    <col min="9433" max="9433" width="19.28515625" style="1" customWidth="1"/>
    <col min="9434" max="9441" width="0" style="1" hidden="1" customWidth="1"/>
    <col min="9442" max="9442" width="13.7109375" style="1" bestFit="1" customWidth="1"/>
    <col min="9443" max="9443" width="14.7109375" style="1" customWidth="1"/>
    <col min="9444" max="9686" width="11.42578125" style="1"/>
    <col min="9687" max="9687" width="59" style="1" customWidth="1"/>
    <col min="9688" max="9688" width="21" style="1" customWidth="1"/>
    <col min="9689" max="9689" width="19.28515625" style="1" customWidth="1"/>
    <col min="9690" max="9697" width="0" style="1" hidden="1" customWidth="1"/>
    <col min="9698" max="9698" width="13.7109375" style="1" bestFit="1" customWidth="1"/>
    <col min="9699" max="9699" width="14.7109375" style="1" customWidth="1"/>
    <col min="9700" max="9942" width="11.42578125" style="1"/>
    <col min="9943" max="9943" width="59" style="1" customWidth="1"/>
    <col min="9944" max="9944" width="21" style="1" customWidth="1"/>
    <col min="9945" max="9945" width="19.28515625" style="1" customWidth="1"/>
    <col min="9946" max="9953" width="0" style="1" hidden="1" customWidth="1"/>
    <col min="9954" max="9954" width="13.7109375" style="1" bestFit="1" customWidth="1"/>
    <col min="9955" max="9955" width="14.7109375" style="1" customWidth="1"/>
    <col min="9956" max="10198" width="11.42578125" style="1"/>
    <col min="10199" max="10199" width="59" style="1" customWidth="1"/>
    <col min="10200" max="10200" width="21" style="1" customWidth="1"/>
    <col min="10201" max="10201" width="19.28515625" style="1" customWidth="1"/>
    <col min="10202" max="10209" width="0" style="1" hidden="1" customWidth="1"/>
    <col min="10210" max="10210" width="13.7109375" style="1" bestFit="1" customWidth="1"/>
    <col min="10211" max="10211" width="14.7109375" style="1" customWidth="1"/>
    <col min="10212" max="10454" width="11.42578125" style="1"/>
    <col min="10455" max="10455" width="59" style="1" customWidth="1"/>
    <col min="10456" max="10456" width="21" style="1" customWidth="1"/>
    <col min="10457" max="10457" width="19.28515625" style="1" customWidth="1"/>
    <col min="10458" max="10465" width="0" style="1" hidden="1" customWidth="1"/>
    <col min="10466" max="10466" width="13.7109375" style="1" bestFit="1" customWidth="1"/>
    <col min="10467" max="10467" width="14.7109375" style="1" customWidth="1"/>
    <col min="10468" max="10710" width="11.42578125" style="1"/>
    <col min="10711" max="10711" width="59" style="1" customWidth="1"/>
    <col min="10712" max="10712" width="21" style="1" customWidth="1"/>
    <col min="10713" max="10713" width="19.28515625" style="1" customWidth="1"/>
    <col min="10714" max="10721" width="0" style="1" hidden="1" customWidth="1"/>
    <col min="10722" max="10722" width="13.7109375" style="1" bestFit="1" customWidth="1"/>
    <col min="10723" max="10723" width="14.7109375" style="1" customWidth="1"/>
    <col min="10724" max="10966" width="11.42578125" style="1"/>
    <col min="10967" max="10967" width="59" style="1" customWidth="1"/>
    <col min="10968" max="10968" width="21" style="1" customWidth="1"/>
    <col min="10969" max="10969" width="19.28515625" style="1" customWidth="1"/>
    <col min="10970" max="10977" width="0" style="1" hidden="1" customWidth="1"/>
    <col min="10978" max="10978" width="13.7109375" style="1" bestFit="1" customWidth="1"/>
    <col min="10979" max="10979" width="14.7109375" style="1" customWidth="1"/>
    <col min="10980" max="11222" width="11.42578125" style="1"/>
    <col min="11223" max="11223" width="59" style="1" customWidth="1"/>
    <col min="11224" max="11224" width="21" style="1" customWidth="1"/>
    <col min="11225" max="11225" width="19.28515625" style="1" customWidth="1"/>
    <col min="11226" max="11233" width="0" style="1" hidden="1" customWidth="1"/>
    <col min="11234" max="11234" width="13.7109375" style="1" bestFit="1" customWidth="1"/>
    <col min="11235" max="11235" width="14.7109375" style="1" customWidth="1"/>
    <col min="11236" max="11478" width="11.42578125" style="1"/>
    <col min="11479" max="11479" width="59" style="1" customWidth="1"/>
    <col min="11480" max="11480" width="21" style="1" customWidth="1"/>
    <col min="11481" max="11481" width="19.28515625" style="1" customWidth="1"/>
    <col min="11482" max="11489" width="0" style="1" hidden="1" customWidth="1"/>
    <col min="11490" max="11490" width="13.7109375" style="1" bestFit="1" customWidth="1"/>
    <col min="11491" max="11491" width="14.7109375" style="1" customWidth="1"/>
    <col min="11492" max="11734" width="11.42578125" style="1"/>
    <col min="11735" max="11735" width="59" style="1" customWidth="1"/>
    <col min="11736" max="11736" width="21" style="1" customWidth="1"/>
    <col min="11737" max="11737" width="19.28515625" style="1" customWidth="1"/>
    <col min="11738" max="11745" width="0" style="1" hidden="1" customWidth="1"/>
    <col min="11746" max="11746" width="13.7109375" style="1" bestFit="1" customWidth="1"/>
    <col min="11747" max="11747" width="14.7109375" style="1" customWidth="1"/>
    <col min="11748" max="11990" width="11.42578125" style="1"/>
    <col min="11991" max="11991" width="59" style="1" customWidth="1"/>
    <col min="11992" max="11992" width="21" style="1" customWidth="1"/>
    <col min="11993" max="11993" width="19.28515625" style="1" customWidth="1"/>
    <col min="11994" max="12001" width="0" style="1" hidden="1" customWidth="1"/>
    <col min="12002" max="12002" width="13.7109375" style="1" bestFit="1" customWidth="1"/>
    <col min="12003" max="12003" width="14.7109375" style="1" customWidth="1"/>
    <col min="12004" max="12246" width="11.42578125" style="1"/>
    <col min="12247" max="12247" width="59" style="1" customWidth="1"/>
    <col min="12248" max="12248" width="21" style="1" customWidth="1"/>
    <col min="12249" max="12249" width="19.28515625" style="1" customWidth="1"/>
    <col min="12250" max="12257" width="0" style="1" hidden="1" customWidth="1"/>
    <col min="12258" max="12258" width="13.7109375" style="1" bestFit="1" customWidth="1"/>
    <col min="12259" max="12259" width="14.7109375" style="1" customWidth="1"/>
    <col min="12260" max="12502" width="11.42578125" style="1"/>
    <col min="12503" max="12503" width="59" style="1" customWidth="1"/>
    <col min="12504" max="12504" width="21" style="1" customWidth="1"/>
    <col min="12505" max="12505" width="19.28515625" style="1" customWidth="1"/>
    <col min="12506" max="12513" width="0" style="1" hidden="1" customWidth="1"/>
    <col min="12514" max="12514" width="13.7109375" style="1" bestFit="1" customWidth="1"/>
    <col min="12515" max="12515" width="14.7109375" style="1" customWidth="1"/>
    <col min="12516" max="12758" width="11.42578125" style="1"/>
    <col min="12759" max="12759" width="59" style="1" customWidth="1"/>
    <col min="12760" max="12760" width="21" style="1" customWidth="1"/>
    <col min="12761" max="12761" width="19.28515625" style="1" customWidth="1"/>
    <col min="12762" max="12769" width="0" style="1" hidden="1" customWidth="1"/>
    <col min="12770" max="12770" width="13.7109375" style="1" bestFit="1" customWidth="1"/>
    <col min="12771" max="12771" width="14.7109375" style="1" customWidth="1"/>
    <col min="12772" max="13014" width="11.42578125" style="1"/>
    <col min="13015" max="13015" width="59" style="1" customWidth="1"/>
    <col min="13016" max="13016" width="21" style="1" customWidth="1"/>
    <col min="13017" max="13017" width="19.28515625" style="1" customWidth="1"/>
    <col min="13018" max="13025" width="0" style="1" hidden="1" customWidth="1"/>
    <col min="13026" max="13026" width="13.7109375" style="1" bestFit="1" customWidth="1"/>
    <col min="13027" max="13027" width="14.7109375" style="1" customWidth="1"/>
    <col min="13028" max="13270" width="11.42578125" style="1"/>
    <col min="13271" max="13271" width="59" style="1" customWidth="1"/>
    <col min="13272" max="13272" width="21" style="1" customWidth="1"/>
    <col min="13273" max="13273" width="19.28515625" style="1" customWidth="1"/>
    <col min="13274" max="13281" width="0" style="1" hidden="1" customWidth="1"/>
    <col min="13282" max="13282" width="13.7109375" style="1" bestFit="1" customWidth="1"/>
    <col min="13283" max="13283" width="14.7109375" style="1" customWidth="1"/>
    <col min="13284" max="13526" width="11.42578125" style="1"/>
    <col min="13527" max="13527" width="59" style="1" customWidth="1"/>
    <col min="13528" max="13528" width="21" style="1" customWidth="1"/>
    <col min="13529" max="13529" width="19.28515625" style="1" customWidth="1"/>
    <col min="13530" max="13537" width="0" style="1" hidden="1" customWidth="1"/>
    <col min="13538" max="13538" width="13.7109375" style="1" bestFit="1" customWidth="1"/>
    <col min="13539" max="13539" width="14.7109375" style="1" customWidth="1"/>
    <col min="13540" max="13782" width="11.42578125" style="1"/>
    <col min="13783" max="13783" width="59" style="1" customWidth="1"/>
    <col min="13784" max="13784" width="21" style="1" customWidth="1"/>
    <col min="13785" max="13785" width="19.28515625" style="1" customWidth="1"/>
    <col min="13786" max="13793" width="0" style="1" hidden="1" customWidth="1"/>
    <col min="13794" max="13794" width="13.7109375" style="1" bestFit="1" customWidth="1"/>
    <col min="13795" max="13795" width="14.7109375" style="1" customWidth="1"/>
    <col min="13796" max="14038" width="11.42578125" style="1"/>
    <col min="14039" max="14039" width="59" style="1" customWidth="1"/>
    <col min="14040" max="14040" width="21" style="1" customWidth="1"/>
    <col min="14041" max="14041" width="19.28515625" style="1" customWidth="1"/>
    <col min="14042" max="14049" width="0" style="1" hidden="1" customWidth="1"/>
    <col min="14050" max="14050" width="13.7109375" style="1" bestFit="1" customWidth="1"/>
    <col min="14051" max="14051" width="14.7109375" style="1" customWidth="1"/>
    <col min="14052" max="14294" width="11.42578125" style="1"/>
    <col min="14295" max="14295" width="59" style="1" customWidth="1"/>
    <col min="14296" max="14296" width="21" style="1" customWidth="1"/>
    <col min="14297" max="14297" width="19.28515625" style="1" customWidth="1"/>
    <col min="14298" max="14305" width="0" style="1" hidden="1" customWidth="1"/>
    <col min="14306" max="14306" width="13.7109375" style="1" bestFit="1" customWidth="1"/>
    <col min="14307" max="14307" width="14.7109375" style="1" customWidth="1"/>
    <col min="14308" max="14550" width="11.42578125" style="1"/>
    <col min="14551" max="14551" width="59" style="1" customWidth="1"/>
    <col min="14552" max="14552" width="21" style="1" customWidth="1"/>
    <col min="14553" max="14553" width="19.28515625" style="1" customWidth="1"/>
    <col min="14554" max="14561" width="0" style="1" hidden="1" customWidth="1"/>
    <col min="14562" max="14562" width="13.7109375" style="1" bestFit="1" customWidth="1"/>
    <col min="14563" max="14563" width="14.7109375" style="1" customWidth="1"/>
    <col min="14564" max="14806" width="11.42578125" style="1"/>
    <col min="14807" max="14807" width="59" style="1" customWidth="1"/>
    <col min="14808" max="14808" width="21" style="1" customWidth="1"/>
    <col min="14809" max="14809" width="19.28515625" style="1" customWidth="1"/>
    <col min="14810" max="14817" width="0" style="1" hidden="1" customWidth="1"/>
    <col min="14818" max="14818" width="13.7109375" style="1" bestFit="1" customWidth="1"/>
    <col min="14819" max="14819" width="14.7109375" style="1" customWidth="1"/>
    <col min="14820" max="15062" width="11.42578125" style="1"/>
    <col min="15063" max="15063" width="59" style="1" customWidth="1"/>
    <col min="15064" max="15064" width="21" style="1" customWidth="1"/>
    <col min="15065" max="15065" width="19.28515625" style="1" customWidth="1"/>
    <col min="15066" max="15073" width="0" style="1" hidden="1" customWidth="1"/>
    <col min="15074" max="15074" width="13.7109375" style="1" bestFit="1" customWidth="1"/>
    <col min="15075" max="15075" width="14.7109375" style="1" customWidth="1"/>
    <col min="15076" max="15318" width="11.42578125" style="1"/>
    <col min="15319" max="15319" width="59" style="1" customWidth="1"/>
    <col min="15320" max="15320" width="21" style="1" customWidth="1"/>
    <col min="15321" max="15321" width="19.28515625" style="1" customWidth="1"/>
    <col min="15322" max="15329" width="0" style="1" hidden="1" customWidth="1"/>
    <col min="15330" max="15330" width="13.7109375" style="1" bestFit="1" customWidth="1"/>
    <col min="15331" max="15331" width="14.7109375" style="1" customWidth="1"/>
    <col min="15332" max="15574" width="11.42578125" style="1"/>
    <col min="15575" max="15575" width="59" style="1" customWidth="1"/>
    <col min="15576" max="15576" width="21" style="1" customWidth="1"/>
    <col min="15577" max="15577" width="19.28515625" style="1" customWidth="1"/>
    <col min="15578" max="15585" width="0" style="1" hidden="1" customWidth="1"/>
    <col min="15586" max="15586" width="13.7109375" style="1" bestFit="1" customWidth="1"/>
    <col min="15587" max="15587" width="14.7109375" style="1" customWidth="1"/>
    <col min="15588" max="15830" width="11.42578125" style="1"/>
    <col min="15831" max="15831" width="59" style="1" customWidth="1"/>
    <col min="15832" max="15832" width="21" style="1" customWidth="1"/>
    <col min="15833" max="15833" width="19.28515625" style="1" customWidth="1"/>
    <col min="15834" max="15841" width="0" style="1" hidden="1" customWidth="1"/>
    <col min="15842" max="15842" width="13.7109375" style="1" bestFit="1" customWidth="1"/>
    <col min="15843" max="15843" width="14.7109375" style="1" customWidth="1"/>
    <col min="15844" max="16384" width="11.42578125" style="1"/>
  </cols>
  <sheetData>
    <row r="3" spans="1:5" ht="16.5" customHeight="1" x14ac:dyDescent="0.3">
      <c r="B3" s="79"/>
      <c r="C3" s="78"/>
      <c r="D3" s="77"/>
    </row>
    <row r="4" spans="1:5" ht="16.5" customHeight="1" x14ac:dyDescent="0.3">
      <c r="B4" s="79"/>
      <c r="C4" s="78"/>
      <c r="D4" s="77"/>
    </row>
    <row r="5" spans="1:5" ht="16.5" customHeight="1" x14ac:dyDescent="0.3">
      <c r="B5" s="79"/>
      <c r="C5" s="78"/>
      <c r="D5" s="77"/>
    </row>
    <row r="6" spans="1:5" ht="16.5" customHeight="1" x14ac:dyDescent="0.3">
      <c r="B6" s="79"/>
      <c r="C6" s="78"/>
      <c r="D6" s="77"/>
    </row>
    <row r="7" spans="1:5" ht="16.5" customHeight="1" x14ac:dyDescent="0.3">
      <c r="B7" s="79"/>
      <c r="C7" s="78"/>
      <c r="D7" s="77"/>
    </row>
    <row r="8" spans="1:5" ht="16.5" customHeight="1" x14ac:dyDescent="0.3">
      <c r="B8" s="76" t="s">
        <v>328</v>
      </c>
      <c r="C8" s="76"/>
      <c r="D8" s="76"/>
    </row>
    <row r="9" spans="1:5" ht="21" x14ac:dyDescent="0.35">
      <c r="B9" s="75" t="s">
        <v>327</v>
      </c>
      <c r="C9" s="75"/>
      <c r="D9" s="75"/>
    </row>
    <row r="10" spans="1:5" x14ac:dyDescent="0.3">
      <c r="B10" s="74" t="s">
        <v>326</v>
      </c>
      <c r="C10" s="74"/>
      <c r="D10" s="74"/>
    </row>
    <row r="11" spans="1:5" x14ac:dyDescent="0.3">
      <c r="B11" s="73" t="s">
        <v>325</v>
      </c>
      <c r="C11" s="73"/>
      <c r="D11" s="73"/>
    </row>
    <row r="12" spans="1:5" x14ac:dyDescent="0.3">
      <c r="B12" s="72" t="s">
        <v>324</v>
      </c>
      <c r="C12" s="72"/>
      <c r="D12" s="72"/>
    </row>
    <row r="13" spans="1:5" ht="16.5" customHeight="1" x14ac:dyDescent="0.3">
      <c r="B13" s="71" t="s">
        <v>323</v>
      </c>
      <c r="C13" s="71"/>
      <c r="D13" s="71"/>
    </row>
    <row r="14" spans="1:5" ht="15.75" customHeight="1" x14ac:dyDescent="0.3">
      <c r="B14" s="70"/>
      <c r="C14" s="69"/>
      <c r="D14" s="68"/>
    </row>
    <row r="15" spans="1:5" ht="18" customHeight="1" x14ac:dyDescent="0.2">
      <c r="A15" s="25"/>
      <c r="B15" s="67" t="s">
        <v>322</v>
      </c>
      <c r="C15" s="64"/>
      <c r="D15" s="22"/>
      <c r="E15" s="21"/>
    </row>
    <row r="16" spans="1:5" ht="16.5" customHeight="1" x14ac:dyDescent="0.2">
      <c r="A16" s="25"/>
      <c r="B16" s="34"/>
      <c r="C16" s="64"/>
      <c r="D16" s="22"/>
      <c r="E16" s="21"/>
    </row>
    <row r="17" spans="1:5" ht="18.75" customHeight="1" x14ac:dyDescent="0.2">
      <c r="A17" s="25"/>
      <c r="B17" s="34" t="s">
        <v>321</v>
      </c>
      <c r="C17" s="64"/>
      <c r="D17" s="59">
        <v>39844153.32</v>
      </c>
      <c r="E17" s="21"/>
    </row>
    <row r="18" spans="1:5" ht="18.75" customHeight="1" x14ac:dyDescent="0.2">
      <c r="A18" s="25"/>
      <c r="B18" s="34" t="s">
        <v>320</v>
      </c>
      <c r="C18" s="64"/>
      <c r="D18" s="59">
        <v>58405</v>
      </c>
      <c r="E18" s="21"/>
    </row>
    <row r="19" spans="1:5" ht="18.75" customHeight="1" x14ac:dyDescent="0.2">
      <c r="A19" s="25"/>
      <c r="B19" s="34" t="s">
        <v>319</v>
      </c>
      <c r="C19" s="64"/>
      <c r="D19" s="59">
        <v>1858666.83</v>
      </c>
      <c r="E19" s="51"/>
    </row>
    <row r="20" spans="1:5" ht="19.5" customHeight="1" x14ac:dyDescent="0.2">
      <c r="A20" s="25"/>
      <c r="B20" s="34" t="s">
        <v>318</v>
      </c>
      <c r="C20" s="64">
        <v>0</v>
      </c>
      <c r="D20" s="66">
        <v>0</v>
      </c>
      <c r="E20" s="21"/>
    </row>
    <row r="21" spans="1:5" ht="16.5" customHeight="1" thickBot="1" x14ac:dyDescent="0.25">
      <c r="A21" s="25"/>
      <c r="B21" s="21" t="s">
        <v>317</v>
      </c>
      <c r="C21" s="64"/>
      <c r="D21" s="65">
        <f>SUM(D17:D20)</f>
        <v>41761225.149999999</v>
      </c>
      <c r="E21" s="21"/>
    </row>
    <row r="22" spans="1:5" ht="12.75" x14ac:dyDescent="0.2">
      <c r="A22" s="25"/>
      <c r="B22" s="21"/>
      <c r="C22" s="64"/>
      <c r="D22" s="63"/>
      <c r="E22" s="21"/>
    </row>
    <row r="23" spans="1:5" ht="14.25" customHeight="1" x14ac:dyDescent="0.2">
      <c r="A23" s="41" t="s">
        <v>316</v>
      </c>
      <c r="B23" s="40" t="s">
        <v>315</v>
      </c>
      <c r="C23" s="62"/>
      <c r="D23" s="22"/>
      <c r="E23" s="21"/>
    </row>
    <row r="24" spans="1:5" ht="19.5" customHeight="1" thickBot="1" x14ac:dyDescent="0.25">
      <c r="A24" s="40" t="s">
        <v>314</v>
      </c>
      <c r="B24" s="40" t="s">
        <v>313</v>
      </c>
      <c r="C24" s="39">
        <f>C25+C31+C37</f>
        <v>41443685.979999997</v>
      </c>
      <c r="D24" s="34"/>
      <c r="E24" s="21"/>
    </row>
    <row r="25" spans="1:5" ht="19.5" customHeight="1" x14ac:dyDescent="0.2">
      <c r="A25" s="40" t="s">
        <v>312</v>
      </c>
      <c r="B25" s="40" t="s">
        <v>311</v>
      </c>
      <c r="C25" s="44">
        <f>SUM(C26:C29)</f>
        <v>33618341.049999997</v>
      </c>
      <c r="D25" s="34"/>
      <c r="E25" s="51"/>
    </row>
    <row r="26" spans="1:5" ht="17.25" customHeight="1" x14ac:dyDescent="0.2">
      <c r="A26" s="36" t="s">
        <v>310</v>
      </c>
      <c r="B26" s="36" t="s">
        <v>309</v>
      </c>
      <c r="C26" s="29">
        <v>24732041.050000001</v>
      </c>
      <c r="D26" s="34"/>
      <c r="E26" s="21"/>
    </row>
    <row r="27" spans="1:5" ht="17.25" customHeight="1" x14ac:dyDescent="0.2">
      <c r="A27" s="36" t="s">
        <v>308</v>
      </c>
      <c r="B27" s="36" t="s">
        <v>307</v>
      </c>
      <c r="C27" s="29">
        <v>8570000</v>
      </c>
      <c r="D27" s="34"/>
      <c r="E27" s="21"/>
    </row>
    <row r="28" spans="1:5" ht="17.25" customHeight="1" x14ac:dyDescent="0.2">
      <c r="A28" s="36" t="s">
        <v>306</v>
      </c>
      <c r="B28" s="36" t="s">
        <v>305</v>
      </c>
      <c r="C28" s="29">
        <v>316300</v>
      </c>
      <c r="D28" s="34"/>
      <c r="E28" s="21"/>
    </row>
    <row r="29" spans="1:5" ht="17.25" customHeight="1" x14ac:dyDescent="0.2">
      <c r="A29" s="43" t="s">
        <v>304</v>
      </c>
      <c r="B29" s="36" t="s">
        <v>303</v>
      </c>
      <c r="C29" s="29">
        <v>0</v>
      </c>
      <c r="D29" s="34"/>
      <c r="E29" s="21"/>
    </row>
    <row r="30" spans="1:5" s="19" customFormat="1" ht="17.25" customHeight="1" x14ac:dyDescent="0.2">
      <c r="A30" s="36" t="s">
        <v>302</v>
      </c>
      <c r="B30" s="36" t="s">
        <v>301</v>
      </c>
      <c r="C30" s="29" t="s">
        <v>5</v>
      </c>
      <c r="D30" s="34"/>
      <c r="E30" s="21"/>
    </row>
    <row r="31" spans="1:5" ht="17.25" customHeight="1" thickBot="1" x14ac:dyDescent="0.25">
      <c r="A31" s="40" t="s">
        <v>300</v>
      </c>
      <c r="B31" s="40" t="s">
        <v>299</v>
      </c>
      <c r="C31" s="39">
        <f>SUM(C32)</f>
        <v>2666750</v>
      </c>
      <c r="D31" s="34"/>
      <c r="E31" s="51"/>
    </row>
    <row r="32" spans="1:5" ht="17.25" customHeight="1" x14ac:dyDescent="0.2">
      <c r="A32" s="36" t="s">
        <v>298</v>
      </c>
      <c r="B32" s="36" t="s">
        <v>297</v>
      </c>
      <c r="C32" s="29">
        <v>2666750</v>
      </c>
      <c r="D32" s="34"/>
      <c r="E32" s="21"/>
    </row>
    <row r="33" spans="1:5" ht="17.25" customHeight="1" x14ac:dyDescent="0.2">
      <c r="A33" s="41">
        <v>213</v>
      </c>
      <c r="B33" s="40" t="s">
        <v>296</v>
      </c>
      <c r="C33" s="44" t="s">
        <v>5</v>
      </c>
      <c r="D33" s="34"/>
      <c r="E33" s="21"/>
    </row>
    <row r="34" spans="1:5" ht="17.25" customHeight="1" x14ac:dyDescent="0.2">
      <c r="A34" s="45" t="s">
        <v>295</v>
      </c>
      <c r="B34" s="30" t="s">
        <v>294</v>
      </c>
      <c r="C34" s="44">
        <v>0</v>
      </c>
      <c r="D34" s="34"/>
      <c r="E34" s="21"/>
    </row>
    <row r="35" spans="1:5" ht="17.25" customHeight="1" x14ac:dyDescent="0.2">
      <c r="A35" s="30" t="s">
        <v>293</v>
      </c>
      <c r="B35" s="40" t="s">
        <v>292</v>
      </c>
      <c r="C35" s="44" t="s">
        <v>5</v>
      </c>
      <c r="D35" s="34"/>
      <c r="E35" s="21"/>
    </row>
    <row r="36" spans="1:5" ht="17.25" customHeight="1" x14ac:dyDescent="0.2">
      <c r="A36" s="30" t="s">
        <v>291</v>
      </c>
      <c r="B36" s="43" t="s">
        <v>290</v>
      </c>
      <c r="C36" s="29" t="s">
        <v>5</v>
      </c>
      <c r="D36" s="34"/>
      <c r="E36" s="21"/>
    </row>
    <row r="37" spans="1:5" ht="17.25" customHeight="1" thickBot="1" x14ac:dyDescent="0.25">
      <c r="A37" s="40" t="s">
        <v>289</v>
      </c>
      <c r="B37" s="40" t="s">
        <v>288</v>
      </c>
      <c r="C37" s="39">
        <f>SUM(C38:C40)</f>
        <v>5158594.9300000006</v>
      </c>
      <c r="D37" s="34"/>
      <c r="E37" s="21"/>
    </row>
    <row r="38" spans="1:5" ht="17.25" customHeight="1" x14ac:dyDescent="0.2">
      <c r="A38" s="36" t="s">
        <v>287</v>
      </c>
      <c r="B38" s="36" t="s">
        <v>286</v>
      </c>
      <c r="C38" s="29">
        <v>2381341.14</v>
      </c>
      <c r="D38" s="34"/>
      <c r="E38" s="21"/>
    </row>
    <row r="39" spans="1:5" ht="17.25" customHeight="1" x14ac:dyDescent="0.2">
      <c r="A39" s="36" t="s">
        <v>285</v>
      </c>
      <c r="B39" s="36" t="s">
        <v>284</v>
      </c>
      <c r="C39" s="29">
        <v>2393974.09</v>
      </c>
      <c r="D39" s="34"/>
      <c r="E39" s="21"/>
    </row>
    <row r="40" spans="1:5" ht="17.25" customHeight="1" x14ac:dyDescent="0.2">
      <c r="A40" s="36" t="s">
        <v>283</v>
      </c>
      <c r="B40" s="36" t="s">
        <v>282</v>
      </c>
      <c r="C40" s="29">
        <v>383279.7</v>
      </c>
      <c r="D40" s="34"/>
      <c r="E40" s="21"/>
    </row>
    <row r="41" spans="1:5" ht="21.75" customHeight="1" thickBot="1" x14ac:dyDescent="0.25">
      <c r="A41" s="41">
        <v>2.2000000000000002</v>
      </c>
      <c r="B41" s="40" t="s">
        <v>281</v>
      </c>
      <c r="C41" s="39">
        <f>C42+C50+C53+C55+C65+C68+C74</f>
        <v>551189.42999999993</v>
      </c>
      <c r="D41" s="34"/>
      <c r="E41" s="51"/>
    </row>
    <row r="42" spans="1:5" ht="17.25" customHeight="1" x14ac:dyDescent="0.2">
      <c r="A42" s="40" t="s">
        <v>280</v>
      </c>
      <c r="B42" s="40" t="s">
        <v>279</v>
      </c>
      <c r="C42" s="44">
        <f>SUM(C43:C48)</f>
        <v>516237.41000000003</v>
      </c>
      <c r="D42" s="34"/>
      <c r="E42" s="21"/>
    </row>
    <row r="43" spans="1:5" ht="17.25" customHeight="1" x14ac:dyDescent="0.2">
      <c r="A43" s="36" t="s">
        <v>278</v>
      </c>
      <c r="B43" s="36" t="s">
        <v>277</v>
      </c>
      <c r="C43" s="29">
        <v>241895.95</v>
      </c>
      <c r="D43" s="34"/>
      <c r="E43" s="21"/>
    </row>
    <row r="44" spans="1:5" ht="17.25" customHeight="1" x14ac:dyDescent="0.2">
      <c r="A44" s="36" t="s">
        <v>276</v>
      </c>
      <c r="B44" s="36" t="s">
        <v>275</v>
      </c>
      <c r="C44" s="29">
        <v>3100</v>
      </c>
      <c r="D44" s="34"/>
      <c r="E44" s="21"/>
    </row>
    <row r="45" spans="1:5" ht="17.25" customHeight="1" x14ac:dyDescent="0.2">
      <c r="A45" s="36" t="s">
        <v>274</v>
      </c>
      <c r="B45" s="36" t="s">
        <v>273</v>
      </c>
      <c r="C45" s="29">
        <v>11260.94</v>
      </c>
      <c r="D45" s="34"/>
      <c r="E45" s="21"/>
    </row>
    <row r="46" spans="1:5" ht="17.25" customHeight="1" x14ac:dyDescent="0.2">
      <c r="A46" s="36" t="s">
        <v>272</v>
      </c>
      <c r="B46" s="36" t="s">
        <v>271</v>
      </c>
      <c r="C46" s="29">
        <v>252537.52</v>
      </c>
      <c r="D46" s="34"/>
      <c r="E46" s="21"/>
    </row>
    <row r="47" spans="1:5" ht="17.25" customHeight="1" x14ac:dyDescent="0.2">
      <c r="A47" s="36" t="s">
        <v>270</v>
      </c>
      <c r="B47" s="36" t="s">
        <v>269</v>
      </c>
      <c r="C47" s="29">
        <v>7171</v>
      </c>
      <c r="D47" s="34"/>
      <c r="E47" s="21"/>
    </row>
    <row r="48" spans="1:5" ht="17.25" customHeight="1" x14ac:dyDescent="0.2">
      <c r="A48" s="36" t="s">
        <v>268</v>
      </c>
      <c r="B48" s="36" t="s">
        <v>267</v>
      </c>
      <c r="C48" s="29">
        <v>272</v>
      </c>
      <c r="D48" s="34"/>
      <c r="E48" s="21"/>
    </row>
    <row r="49" spans="1:5" ht="17.25" customHeight="1" x14ac:dyDescent="0.2">
      <c r="A49" s="36"/>
      <c r="B49" s="36"/>
      <c r="C49" s="29" t="s">
        <v>5</v>
      </c>
      <c r="D49" s="34"/>
      <c r="E49" s="21"/>
    </row>
    <row r="50" spans="1:5" ht="17.25" customHeight="1" thickBot="1" x14ac:dyDescent="0.25">
      <c r="A50" s="35" t="s">
        <v>266</v>
      </c>
      <c r="B50" s="40" t="s">
        <v>265</v>
      </c>
      <c r="C50" s="39">
        <f>SUM(C52)</f>
        <v>3701.81</v>
      </c>
      <c r="D50" s="34"/>
      <c r="E50" s="21"/>
    </row>
    <row r="51" spans="1:5" ht="17.25" customHeight="1" x14ac:dyDescent="0.2">
      <c r="A51" s="43" t="s">
        <v>264</v>
      </c>
      <c r="B51" s="36" t="s">
        <v>263</v>
      </c>
      <c r="C51" s="29">
        <v>0</v>
      </c>
      <c r="D51" s="34"/>
      <c r="E51" s="21"/>
    </row>
    <row r="52" spans="1:5" ht="17.25" customHeight="1" x14ac:dyDescent="0.2">
      <c r="A52" s="45" t="s">
        <v>262</v>
      </c>
      <c r="B52" s="30" t="s">
        <v>261</v>
      </c>
      <c r="C52" s="29">
        <v>3701.81</v>
      </c>
      <c r="D52" s="34"/>
      <c r="E52" s="21"/>
    </row>
    <row r="53" spans="1:5" ht="17.25" customHeight="1" thickBot="1" x14ac:dyDescent="0.25">
      <c r="A53" s="35" t="s">
        <v>260</v>
      </c>
      <c r="B53" s="40" t="s">
        <v>259</v>
      </c>
      <c r="C53" s="39">
        <f>SUM(C54)</f>
        <v>429280</v>
      </c>
      <c r="D53" s="34"/>
      <c r="E53" s="21"/>
    </row>
    <row r="54" spans="1:5" ht="17.25" customHeight="1" x14ac:dyDescent="0.2">
      <c r="A54" s="36" t="s">
        <v>258</v>
      </c>
      <c r="B54" s="36" t="s">
        <v>257</v>
      </c>
      <c r="C54" s="29">
        <v>429280</v>
      </c>
      <c r="D54" s="34"/>
      <c r="E54" s="21"/>
    </row>
    <row r="55" spans="1:5" ht="17.25" customHeight="1" thickBot="1" x14ac:dyDescent="0.25">
      <c r="A55" s="40" t="s">
        <v>256</v>
      </c>
      <c r="B55" s="40" t="s">
        <v>255</v>
      </c>
      <c r="C55" s="39">
        <f>SUM(C56:C58)</f>
        <v>8880</v>
      </c>
      <c r="D55" s="34"/>
      <c r="E55" s="21"/>
    </row>
    <row r="56" spans="1:5" ht="17.25" customHeight="1" x14ac:dyDescent="0.2">
      <c r="A56" s="30" t="s">
        <v>254</v>
      </c>
      <c r="B56" s="36" t="s">
        <v>253</v>
      </c>
      <c r="C56" s="29">
        <v>0</v>
      </c>
      <c r="D56" s="34"/>
      <c r="E56" s="21"/>
    </row>
    <row r="57" spans="1:5" ht="17.25" customHeight="1" x14ac:dyDescent="0.2">
      <c r="A57" s="36" t="s">
        <v>252</v>
      </c>
      <c r="B57" s="30" t="s">
        <v>251</v>
      </c>
      <c r="C57" s="29">
        <v>0</v>
      </c>
      <c r="D57" s="34"/>
      <c r="E57" s="21"/>
    </row>
    <row r="58" spans="1:5" ht="17.25" customHeight="1" x14ac:dyDescent="0.2">
      <c r="A58" s="36" t="s">
        <v>250</v>
      </c>
      <c r="B58" s="36" t="s">
        <v>249</v>
      </c>
      <c r="C58" s="29">
        <v>8880</v>
      </c>
      <c r="D58" s="34"/>
      <c r="E58" s="21"/>
    </row>
    <row r="59" spans="1:5" ht="17.25" customHeight="1" x14ac:dyDescent="0.2">
      <c r="A59" s="35" t="s">
        <v>248</v>
      </c>
      <c r="B59" s="40" t="s">
        <v>247</v>
      </c>
      <c r="C59" s="44">
        <v>0</v>
      </c>
      <c r="D59" s="34"/>
      <c r="E59" s="21"/>
    </row>
    <row r="60" spans="1:5" ht="17.25" customHeight="1" x14ac:dyDescent="0.2">
      <c r="A60" s="45" t="s">
        <v>246</v>
      </c>
      <c r="B60" s="61" t="s">
        <v>245</v>
      </c>
      <c r="C60" s="44">
        <v>0</v>
      </c>
      <c r="D60" s="34"/>
      <c r="E60" s="21"/>
    </row>
    <row r="61" spans="1:5" ht="17.25" customHeight="1" x14ac:dyDescent="0.2">
      <c r="A61" s="45" t="s">
        <v>244</v>
      </c>
      <c r="B61" s="30" t="s">
        <v>243</v>
      </c>
      <c r="C61" s="29">
        <v>0</v>
      </c>
      <c r="D61" s="34"/>
      <c r="E61" s="21"/>
    </row>
    <row r="62" spans="1:5" ht="17.25" customHeight="1" x14ac:dyDescent="0.2">
      <c r="A62" s="30" t="s">
        <v>242</v>
      </c>
      <c r="B62" s="40" t="s">
        <v>241</v>
      </c>
      <c r="C62" s="44">
        <f>SUM(C63:C64)</f>
        <v>0</v>
      </c>
      <c r="D62" s="34"/>
      <c r="E62" s="51"/>
    </row>
    <row r="63" spans="1:5" ht="17.25" customHeight="1" x14ac:dyDescent="0.2">
      <c r="A63" s="36" t="s">
        <v>240</v>
      </c>
      <c r="B63" s="36" t="s">
        <v>239</v>
      </c>
      <c r="C63" s="29">
        <v>0</v>
      </c>
      <c r="D63" s="34"/>
      <c r="E63" s="21"/>
    </row>
    <row r="64" spans="1:5" ht="30.75" customHeight="1" x14ac:dyDescent="0.2">
      <c r="A64" s="45" t="s">
        <v>238</v>
      </c>
      <c r="B64" s="30" t="s">
        <v>237</v>
      </c>
      <c r="C64" s="29">
        <v>0</v>
      </c>
      <c r="D64" s="34"/>
      <c r="E64" s="21"/>
    </row>
    <row r="65" spans="1:5" ht="29.25" customHeight="1" thickBot="1" x14ac:dyDescent="0.25">
      <c r="A65" s="35" t="s">
        <v>236</v>
      </c>
      <c r="B65" s="47" t="s">
        <v>235</v>
      </c>
      <c r="C65" s="39">
        <f>SUM(C67)</f>
        <v>16956</v>
      </c>
      <c r="D65" s="34"/>
      <c r="E65" s="51"/>
    </row>
    <row r="66" spans="1:5" ht="27" customHeight="1" x14ac:dyDescent="0.2">
      <c r="A66" s="43" t="s">
        <v>234</v>
      </c>
      <c r="B66" s="36" t="s">
        <v>233</v>
      </c>
      <c r="C66" s="29">
        <v>0</v>
      </c>
      <c r="D66" s="34"/>
      <c r="E66" s="21"/>
    </row>
    <row r="67" spans="1:5" ht="17.25" customHeight="1" x14ac:dyDescent="0.2">
      <c r="A67" s="36" t="s">
        <v>232</v>
      </c>
      <c r="B67" s="36" t="s">
        <v>231</v>
      </c>
      <c r="C67" s="29">
        <v>16956</v>
      </c>
      <c r="D67" s="34"/>
      <c r="E67" s="21"/>
    </row>
    <row r="68" spans="1:5" ht="17.25" customHeight="1" thickBot="1" x14ac:dyDescent="0.25">
      <c r="A68" s="40" t="s">
        <v>230</v>
      </c>
      <c r="B68" s="47" t="s">
        <v>229</v>
      </c>
      <c r="C68" s="39">
        <f>SUM(C69:C73)</f>
        <v>-512741.92</v>
      </c>
      <c r="D68" s="34"/>
      <c r="E68" s="51"/>
    </row>
    <row r="69" spans="1:5" ht="17.25" customHeight="1" x14ac:dyDescent="0.2">
      <c r="A69" s="36" t="s">
        <v>228</v>
      </c>
      <c r="B69" s="36" t="s">
        <v>227</v>
      </c>
      <c r="C69" s="29">
        <v>11719.91</v>
      </c>
      <c r="D69" s="34"/>
      <c r="E69" s="21"/>
    </row>
    <row r="70" spans="1:5" ht="17.25" customHeight="1" x14ac:dyDescent="0.2">
      <c r="A70" s="36" t="s">
        <v>226</v>
      </c>
      <c r="B70" s="36" t="s">
        <v>225</v>
      </c>
      <c r="C70" s="29">
        <v>2000</v>
      </c>
      <c r="D70" s="34"/>
      <c r="E70" s="21"/>
    </row>
    <row r="71" spans="1:5" ht="17.25" customHeight="1" x14ac:dyDescent="0.2">
      <c r="A71" s="43" t="s">
        <v>224</v>
      </c>
      <c r="B71" s="36" t="s">
        <v>223</v>
      </c>
      <c r="C71" s="29">
        <v>-92075.4</v>
      </c>
      <c r="D71" s="34"/>
      <c r="E71" s="21"/>
    </row>
    <row r="72" spans="1:5" ht="17.25" customHeight="1" x14ac:dyDescent="0.2">
      <c r="A72" s="43" t="s">
        <v>222</v>
      </c>
      <c r="B72" s="36" t="s">
        <v>221</v>
      </c>
      <c r="C72" s="29">
        <v>0</v>
      </c>
      <c r="D72" s="34"/>
      <c r="E72" s="21"/>
    </row>
    <row r="73" spans="1:5" ht="17.25" customHeight="1" x14ac:dyDescent="0.2">
      <c r="A73" s="36" t="s">
        <v>220</v>
      </c>
      <c r="B73" s="36" t="s">
        <v>219</v>
      </c>
      <c r="C73" s="29">
        <v>-434386.43</v>
      </c>
      <c r="D73" s="34"/>
      <c r="E73" s="21"/>
    </row>
    <row r="74" spans="1:5" ht="17.25" customHeight="1" thickBot="1" x14ac:dyDescent="0.25">
      <c r="A74" s="40" t="s">
        <v>218</v>
      </c>
      <c r="B74" s="40" t="s">
        <v>217</v>
      </c>
      <c r="C74" s="39">
        <f>SUM(C75:C76)</f>
        <v>88876.13</v>
      </c>
      <c r="D74" s="34"/>
      <c r="E74" s="51"/>
    </row>
    <row r="75" spans="1:5" ht="17.25" customHeight="1" x14ac:dyDescent="0.2">
      <c r="A75" s="36" t="s">
        <v>216</v>
      </c>
      <c r="B75" s="36" t="s">
        <v>215</v>
      </c>
      <c r="C75" s="29">
        <v>53100</v>
      </c>
      <c r="D75" s="34"/>
      <c r="E75" s="51"/>
    </row>
    <row r="76" spans="1:5" ht="17.25" customHeight="1" x14ac:dyDescent="0.2">
      <c r="A76" s="36" t="s">
        <v>214</v>
      </c>
      <c r="B76" s="36" t="s">
        <v>213</v>
      </c>
      <c r="C76" s="29">
        <v>35776.129999999997</v>
      </c>
      <c r="D76" s="34"/>
      <c r="E76" s="21"/>
    </row>
    <row r="77" spans="1:5" ht="20.25" customHeight="1" x14ac:dyDescent="0.2">
      <c r="A77" s="30"/>
      <c r="B77" s="36"/>
      <c r="C77" s="29" t="s">
        <v>5</v>
      </c>
      <c r="D77" s="34"/>
      <c r="E77" s="21"/>
    </row>
    <row r="78" spans="1:5" ht="17.25" customHeight="1" thickBot="1" x14ac:dyDescent="0.25">
      <c r="A78" s="60">
        <v>2.2999999999999998</v>
      </c>
      <c r="B78" s="40" t="s">
        <v>212</v>
      </c>
      <c r="C78" s="39">
        <f>C79+C84+C88+C94+C97+C102+C106+C110</f>
        <v>4738895.5600000005</v>
      </c>
      <c r="D78" s="59"/>
      <c r="E78" s="51"/>
    </row>
    <row r="79" spans="1:5" ht="17.25" customHeight="1" x14ac:dyDescent="0.2">
      <c r="A79" s="35" t="s">
        <v>211</v>
      </c>
      <c r="B79" s="40" t="s">
        <v>210</v>
      </c>
      <c r="C79" s="44">
        <f>SUM(C80:C83)</f>
        <v>25715.23</v>
      </c>
      <c r="D79" s="59"/>
      <c r="E79" s="21"/>
    </row>
    <row r="80" spans="1:5" ht="17.25" customHeight="1" x14ac:dyDescent="0.2">
      <c r="A80" s="36" t="s">
        <v>209</v>
      </c>
      <c r="B80" s="36" t="s">
        <v>208</v>
      </c>
      <c r="C80" s="29">
        <v>21342.04</v>
      </c>
      <c r="D80" s="34"/>
      <c r="E80" s="58"/>
    </row>
    <row r="81" spans="1:5" ht="17.25" customHeight="1" x14ac:dyDescent="0.2">
      <c r="A81" s="36" t="s">
        <v>207</v>
      </c>
      <c r="B81" s="36" t="s">
        <v>206</v>
      </c>
      <c r="C81" s="29">
        <v>4373.1899999999996</v>
      </c>
      <c r="D81" s="34"/>
      <c r="E81" s="21"/>
    </row>
    <row r="82" spans="1:5" ht="17.25" customHeight="1" x14ac:dyDescent="0.2">
      <c r="A82" s="30" t="s">
        <v>205</v>
      </c>
      <c r="B82" s="36" t="s">
        <v>204</v>
      </c>
      <c r="C82" s="29">
        <v>0</v>
      </c>
      <c r="D82" s="34"/>
      <c r="E82" s="21"/>
    </row>
    <row r="83" spans="1:5" ht="17.25" customHeight="1" x14ac:dyDescent="0.2">
      <c r="A83" s="36" t="s">
        <v>203</v>
      </c>
      <c r="B83" s="36" t="s">
        <v>202</v>
      </c>
      <c r="C83" s="29">
        <v>0</v>
      </c>
      <c r="D83" s="34"/>
      <c r="E83" s="21"/>
    </row>
    <row r="84" spans="1:5" ht="17.25" customHeight="1" thickBot="1" x14ac:dyDescent="0.25">
      <c r="A84" s="40" t="s">
        <v>201</v>
      </c>
      <c r="B84" s="40" t="s">
        <v>200</v>
      </c>
      <c r="C84" s="39">
        <f>SUM(C85:C87)</f>
        <v>27675</v>
      </c>
      <c r="D84" s="34"/>
      <c r="E84" s="21"/>
    </row>
    <row r="85" spans="1:5" ht="17.25" customHeight="1" x14ac:dyDescent="0.2">
      <c r="A85" s="43" t="s">
        <v>199</v>
      </c>
      <c r="B85" s="36" t="s">
        <v>198</v>
      </c>
      <c r="C85" s="44"/>
      <c r="D85" s="34"/>
      <c r="E85" s="21"/>
    </row>
    <row r="86" spans="1:5" ht="17.25" customHeight="1" x14ac:dyDescent="0.2">
      <c r="A86" s="30" t="s">
        <v>197</v>
      </c>
      <c r="B86" s="36" t="s">
        <v>196</v>
      </c>
      <c r="C86" s="29">
        <v>27675</v>
      </c>
      <c r="D86" s="34"/>
      <c r="E86" s="21"/>
    </row>
    <row r="87" spans="1:5" ht="17.25" customHeight="1" x14ac:dyDescent="0.2">
      <c r="A87" s="36" t="s">
        <v>195</v>
      </c>
      <c r="B87" s="36" t="s">
        <v>194</v>
      </c>
      <c r="C87" s="44" t="s">
        <v>5</v>
      </c>
      <c r="D87" s="34"/>
      <c r="E87" s="21"/>
    </row>
    <row r="88" spans="1:5" ht="17.25" customHeight="1" thickBot="1" x14ac:dyDescent="0.25">
      <c r="A88" s="40" t="s">
        <v>193</v>
      </c>
      <c r="B88" s="40" t="s">
        <v>192</v>
      </c>
      <c r="C88" s="39">
        <f>SUM(C89:C93)</f>
        <v>143874</v>
      </c>
      <c r="D88" s="34"/>
      <c r="E88" s="51"/>
    </row>
    <row r="89" spans="1:5" ht="17.25" customHeight="1" x14ac:dyDescent="0.2">
      <c r="A89" s="45" t="s">
        <v>191</v>
      </c>
      <c r="B89" s="30" t="s">
        <v>190</v>
      </c>
      <c r="C89" s="29">
        <v>138625</v>
      </c>
      <c r="D89" s="34"/>
      <c r="E89" s="21"/>
    </row>
    <row r="90" spans="1:5" ht="17.25" customHeight="1" x14ac:dyDescent="0.2">
      <c r="A90" s="36" t="s">
        <v>189</v>
      </c>
      <c r="B90" s="36" t="s">
        <v>188</v>
      </c>
      <c r="C90" s="29">
        <v>5249</v>
      </c>
      <c r="D90" s="34"/>
      <c r="E90" s="21"/>
    </row>
    <row r="91" spans="1:5" ht="17.25" customHeight="1" x14ac:dyDescent="0.2">
      <c r="A91" s="36" t="s">
        <v>187</v>
      </c>
      <c r="B91" s="36" t="s">
        <v>186</v>
      </c>
      <c r="C91" s="29">
        <v>0</v>
      </c>
      <c r="D91" s="34"/>
      <c r="E91" s="21"/>
    </row>
    <row r="92" spans="1:5" ht="17.25" customHeight="1" x14ac:dyDescent="0.2">
      <c r="A92" s="30" t="s">
        <v>185</v>
      </c>
      <c r="B92" s="36" t="s">
        <v>184</v>
      </c>
      <c r="C92" s="29" t="s">
        <v>5</v>
      </c>
      <c r="D92" s="34"/>
      <c r="E92" s="21"/>
    </row>
    <row r="93" spans="1:5" ht="17.25" customHeight="1" x14ac:dyDescent="0.2">
      <c r="A93" s="36" t="s">
        <v>183</v>
      </c>
      <c r="B93" s="36" t="s">
        <v>182</v>
      </c>
      <c r="C93" s="29" t="s">
        <v>5</v>
      </c>
      <c r="D93" s="34"/>
      <c r="E93" s="21"/>
    </row>
    <row r="94" spans="1:5" ht="17.25" customHeight="1" thickBot="1" x14ac:dyDescent="0.25">
      <c r="A94" s="40" t="s">
        <v>181</v>
      </c>
      <c r="B94" s="40" t="s">
        <v>180</v>
      </c>
      <c r="C94" s="39">
        <f>SUM(C95:C96)</f>
        <v>13293.86</v>
      </c>
      <c r="D94" s="34"/>
      <c r="E94" s="51"/>
    </row>
    <row r="95" spans="1:5" ht="17.25" customHeight="1" x14ac:dyDescent="0.2">
      <c r="A95" s="36" t="s">
        <v>179</v>
      </c>
      <c r="B95" s="30" t="s">
        <v>178</v>
      </c>
      <c r="C95" s="29">
        <v>13293.86</v>
      </c>
      <c r="D95" s="34"/>
      <c r="E95" s="21"/>
    </row>
    <row r="96" spans="1:5" ht="17.25" customHeight="1" x14ac:dyDescent="0.2">
      <c r="A96" s="36" t="s">
        <v>177</v>
      </c>
      <c r="B96" s="36" t="s">
        <v>176</v>
      </c>
      <c r="C96" s="29">
        <v>0</v>
      </c>
      <c r="D96" s="34"/>
      <c r="E96" s="21"/>
    </row>
    <row r="97" spans="1:5" ht="28.5" customHeight="1" thickBot="1" x14ac:dyDescent="0.25">
      <c r="A97" s="40" t="s">
        <v>175</v>
      </c>
      <c r="B97" s="40" t="s">
        <v>174</v>
      </c>
      <c r="C97" s="39">
        <f>SUM(C98:C101)</f>
        <v>8454.23</v>
      </c>
      <c r="D97" s="22"/>
      <c r="E97" s="51"/>
    </row>
    <row r="98" spans="1:5" ht="18" customHeight="1" x14ac:dyDescent="0.2">
      <c r="A98" s="36" t="s">
        <v>173</v>
      </c>
      <c r="B98" s="57" t="s">
        <v>172</v>
      </c>
      <c r="C98" s="29">
        <v>472</v>
      </c>
      <c r="D98" s="34"/>
      <c r="E98" s="21"/>
    </row>
    <row r="99" spans="1:5" ht="18" customHeight="1" x14ac:dyDescent="0.2">
      <c r="A99" s="36" t="s">
        <v>171</v>
      </c>
      <c r="B99" s="36" t="s">
        <v>170</v>
      </c>
      <c r="C99" s="29">
        <v>0</v>
      </c>
      <c r="D99" s="34"/>
      <c r="E99" s="21"/>
    </row>
    <row r="100" spans="1:5" ht="17.25" customHeight="1" x14ac:dyDescent="0.2">
      <c r="A100" s="36" t="s">
        <v>169</v>
      </c>
      <c r="B100" s="36" t="s">
        <v>168</v>
      </c>
      <c r="C100" s="29" t="s">
        <v>5</v>
      </c>
      <c r="D100" s="34"/>
      <c r="E100" s="21"/>
    </row>
    <row r="101" spans="1:5" ht="17.25" customHeight="1" x14ac:dyDescent="0.2">
      <c r="A101" s="36" t="s">
        <v>167</v>
      </c>
      <c r="B101" s="36" t="s">
        <v>166</v>
      </c>
      <c r="C101" s="29">
        <v>7982.23</v>
      </c>
      <c r="D101" s="34"/>
      <c r="E101" s="21"/>
    </row>
    <row r="102" spans="1:5" ht="17.25" customHeight="1" thickBot="1" x14ac:dyDescent="0.25">
      <c r="A102" s="40" t="s">
        <v>165</v>
      </c>
      <c r="B102" s="47" t="s">
        <v>164</v>
      </c>
      <c r="C102" s="39">
        <f>SUM(C103:C105)</f>
        <v>12322.33</v>
      </c>
      <c r="D102" s="34"/>
      <c r="E102" s="51"/>
    </row>
    <row r="103" spans="1:5" ht="17.25" customHeight="1" x14ac:dyDescent="0.2">
      <c r="A103" s="45" t="s">
        <v>163</v>
      </c>
      <c r="B103" s="30" t="s">
        <v>162</v>
      </c>
      <c r="C103" s="29">
        <v>460</v>
      </c>
      <c r="D103" s="34"/>
      <c r="E103" s="21"/>
    </row>
    <row r="104" spans="1:5" ht="17.25" customHeight="1" x14ac:dyDescent="0.2">
      <c r="A104" s="43" t="s">
        <v>161</v>
      </c>
      <c r="B104" s="36" t="s">
        <v>160</v>
      </c>
      <c r="C104" s="29">
        <v>0</v>
      </c>
      <c r="D104" s="34"/>
      <c r="E104" s="21"/>
    </row>
    <row r="105" spans="1:5" ht="17.25" customHeight="1" x14ac:dyDescent="0.2">
      <c r="A105" s="36" t="s">
        <v>159</v>
      </c>
      <c r="B105" s="36" t="s">
        <v>158</v>
      </c>
      <c r="C105" s="29">
        <v>11862.33</v>
      </c>
      <c r="D105" s="34"/>
      <c r="E105" s="21"/>
    </row>
    <row r="106" spans="1:5" ht="17.25" customHeight="1" thickBot="1" x14ac:dyDescent="0.25">
      <c r="A106" s="40" t="s">
        <v>157</v>
      </c>
      <c r="B106" s="47" t="s">
        <v>156</v>
      </c>
      <c r="C106" s="39">
        <f>SUM(C107:C108)</f>
        <v>4402081.8600000003</v>
      </c>
      <c r="D106" s="34"/>
      <c r="E106" s="51"/>
    </row>
    <row r="107" spans="1:5" ht="17.25" customHeight="1" x14ac:dyDescent="0.2">
      <c r="A107" s="36" t="s">
        <v>155</v>
      </c>
      <c r="B107" s="36" t="s">
        <v>154</v>
      </c>
      <c r="C107" s="29">
        <v>4327858.92</v>
      </c>
      <c r="D107" s="34"/>
      <c r="E107" s="21"/>
    </row>
    <row r="108" spans="1:5" ht="17.25" customHeight="1" x14ac:dyDescent="0.2">
      <c r="A108" s="36" t="s">
        <v>153</v>
      </c>
      <c r="B108" s="36" t="s">
        <v>152</v>
      </c>
      <c r="C108" s="29">
        <v>74222.94</v>
      </c>
      <c r="D108" s="34"/>
      <c r="E108" s="21"/>
    </row>
    <row r="109" spans="1:5" ht="34.5" customHeight="1" x14ac:dyDescent="0.2">
      <c r="A109" s="40" t="s">
        <v>151</v>
      </c>
      <c r="B109" s="47" t="s">
        <v>150</v>
      </c>
      <c r="C109" s="44" t="s">
        <v>5</v>
      </c>
      <c r="D109" s="34"/>
      <c r="E109" s="21"/>
    </row>
    <row r="110" spans="1:5" ht="17.25" customHeight="1" thickBot="1" x14ac:dyDescent="0.25">
      <c r="A110" s="40" t="s">
        <v>149</v>
      </c>
      <c r="B110" s="40" t="s">
        <v>148</v>
      </c>
      <c r="C110" s="39">
        <f>SUM(C111:C118)</f>
        <v>105479.05</v>
      </c>
      <c r="D110" s="34"/>
      <c r="E110" s="51"/>
    </row>
    <row r="111" spans="1:5" ht="17.25" customHeight="1" x14ac:dyDescent="0.2">
      <c r="A111" s="36" t="s">
        <v>147</v>
      </c>
      <c r="B111" s="36" t="s">
        <v>146</v>
      </c>
      <c r="C111" s="29">
        <v>3375.79</v>
      </c>
      <c r="D111" s="34"/>
      <c r="E111" s="21"/>
    </row>
    <row r="112" spans="1:5" ht="17.25" customHeight="1" x14ac:dyDescent="0.2">
      <c r="A112" s="36" t="s">
        <v>145</v>
      </c>
      <c r="B112" s="36" t="s">
        <v>144</v>
      </c>
      <c r="C112" s="29">
        <v>5702.06</v>
      </c>
      <c r="D112" s="34"/>
      <c r="E112" s="21"/>
    </row>
    <row r="113" spans="1:5" ht="17.25" customHeight="1" x14ac:dyDescent="0.2">
      <c r="A113" s="36" t="s">
        <v>143</v>
      </c>
      <c r="B113" s="36" t="s">
        <v>142</v>
      </c>
      <c r="C113" s="29">
        <v>2079.15</v>
      </c>
      <c r="D113" s="34"/>
      <c r="E113" s="21"/>
    </row>
    <row r="114" spans="1:5" ht="17.25" customHeight="1" x14ac:dyDescent="0.2">
      <c r="A114" s="43" t="s">
        <v>141</v>
      </c>
      <c r="B114" s="36" t="s">
        <v>140</v>
      </c>
      <c r="C114" s="29">
        <v>4474.34</v>
      </c>
      <c r="D114" s="34"/>
      <c r="E114" s="21"/>
    </row>
    <row r="115" spans="1:5" ht="17.25" customHeight="1" x14ac:dyDescent="0.2">
      <c r="A115" s="36" t="s">
        <v>139</v>
      </c>
      <c r="B115" s="36" t="s">
        <v>138</v>
      </c>
      <c r="C115" s="29">
        <v>9530.4500000000007</v>
      </c>
      <c r="D115" s="34"/>
      <c r="E115" s="21"/>
    </row>
    <row r="116" spans="1:5" ht="17.25" customHeight="1" x14ac:dyDescent="0.2">
      <c r="A116" s="43" t="s">
        <v>137</v>
      </c>
      <c r="B116" s="36" t="s">
        <v>136</v>
      </c>
      <c r="C116" s="29" t="s">
        <v>5</v>
      </c>
      <c r="D116" s="34"/>
      <c r="E116" s="21"/>
    </row>
    <row r="117" spans="1:5" ht="17.25" customHeight="1" x14ac:dyDescent="0.2">
      <c r="A117" s="36" t="s">
        <v>135</v>
      </c>
      <c r="B117" s="36" t="s">
        <v>134</v>
      </c>
      <c r="C117" s="29">
        <v>24735.83</v>
      </c>
      <c r="D117" s="34"/>
      <c r="E117" s="21"/>
    </row>
    <row r="118" spans="1:5" ht="17.25" customHeight="1" x14ac:dyDescent="0.2">
      <c r="A118" s="36" t="s">
        <v>133</v>
      </c>
      <c r="B118" s="36" t="s">
        <v>132</v>
      </c>
      <c r="C118" s="29">
        <v>55581.43</v>
      </c>
      <c r="D118" s="34"/>
      <c r="E118" s="21"/>
    </row>
    <row r="119" spans="1:5" ht="9" customHeight="1" x14ac:dyDescent="0.2">
      <c r="A119" s="36"/>
      <c r="B119" s="36"/>
      <c r="C119" s="29" t="s">
        <v>5</v>
      </c>
      <c r="D119" s="34"/>
      <c r="E119" s="21"/>
    </row>
    <row r="120" spans="1:5" ht="17.25" customHeight="1" x14ac:dyDescent="0.2">
      <c r="A120" s="41">
        <v>2.4</v>
      </c>
      <c r="B120" s="40" t="s">
        <v>131</v>
      </c>
      <c r="C120" s="44">
        <v>0</v>
      </c>
      <c r="D120" s="34"/>
      <c r="E120" s="51"/>
    </row>
    <row r="121" spans="1:5" ht="17.25" customHeight="1" x14ac:dyDescent="0.2">
      <c r="A121" s="33" t="s">
        <v>130</v>
      </c>
      <c r="B121" s="40" t="s">
        <v>129</v>
      </c>
      <c r="C121" s="37">
        <v>0</v>
      </c>
      <c r="D121" s="34"/>
      <c r="E121" s="21"/>
    </row>
    <row r="122" spans="1:5" ht="17.25" customHeight="1" x14ac:dyDescent="0.2">
      <c r="A122" s="33"/>
      <c r="B122" s="35" t="s">
        <v>106</v>
      </c>
      <c r="C122" s="37"/>
      <c r="D122" s="34"/>
      <c r="E122" s="21"/>
    </row>
    <row r="123" spans="1:5" ht="17.25" customHeight="1" x14ac:dyDescent="0.2">
      <c r="A123" s="30" t="s">
        <v>128</v>
      </c>
      <c r="B123" s="36" t="s">
        <v>127</v>
      </c>
      <c r="C123" s="29">
        <v>0</v>
      </c>
      <c r="D123" s="34"/>
      <c r="E123" s="21"/>
    </row>
    <row r="124" spans="1:5" ht="17.25" customHeight="1" x14ac:dyDescent="0.2">
      <c r="A124" s="36" t="s">
        <v>126</v>
      </c>
      <c r="B124" s="52" t="s">
        <v>125</v>
      </c>
      <c r="C124" s="29" t="s">
        <v>5</v>
      </c>
      <c r="D124" s="34"/>
      <c r="E124" s="21"/>
    </row>
    <row r="125" spans="1:5" ht="17.25" customHeight="1" x14ac:dyDescent="0.2">
      <c r="A125" s="36" t="s">
        <v>124</v>
      </c>
      <c r="B125" s="52" t="s">
        <v>123</v>
      </c>
      <c r="C125" s="29" t="s">
        <v>5</v>
      </c>
      <c r="D125" s="34"/>
      <c r="E125" s="21"/>
    </row>
    <row r="126" spans="1:5" ht="17.25" customHeight="1" x14ac:dyDescent="0.2">
      <c r="A126" s="36" t="s">
        <v>122</v>
      </c>
      <c r="B126" s="52" t="s">
        <v>121</v>
      </c>
      <c r="C126" s="29" t="s">
        <v>5</v>
      </c>
      <c r="D126" s="34"/>
      <c r="E126" s="21"/>
    </row>
    <row r="127" spans="1:5" ht="17.25" customHeight="1" x14ac:dyDescent="0.2">
      <c r="A127" s="36" t="s">
        <v>120</v>
      </c>
      <c r="B127" s="52" t="s">
        <v>119</v>
      </c>
      <c r="C127" s="29" t="s">
        <v>5</v>
      </c>
      <c r="D127" s="34"/>
      <c r="E127" s="21"/>
    </row>
    <row r="128" spans="1:5" ht="21" customHeight="1" x14ac:dyDescent="0.2">
      <c r="A128" s="36" t="s">
        <v>118</v>
      </c>
      <c r="B128" s="56" t="s">
        <v>117</v>
      </c>
      <c r="C128" s="29">
        <v>0</v>
      </c>
      <c r="D128" s="34"/>
      <c r="E128" s="21"/>
    </row>
    <row r="129" spans="1:5" ht="17.25" customHeight="1" x14ac:dyDescent="0.2">
      <c r="A129" s="36" t="s">
        <v>116</v>
      </c>
      <c r="B129" s="55" t="s">
        <v>115</v>
      </c>
      <c r="C129" s="29">
        <v>0</v>
      </c>
      <c r="D129" s="34"/>
      <c r="E129" s="21"/>
    </row>
    <row r="130" spans="1:5" ht="17.25" customHeight="1" x14ac:dyDescent="0.2">
      <c r="A130" s="36" t="s">
        <v>114</v>
      </c>
      <c r="B130" s="36" t="s">
        <v>113</v>
      </c>
      <c r="C130" s="29" t="s">
        <v>5</v>
      </c>
      <c r="D130" s="34"/>
      <c r="E130" s="21"/>
    </row>
    <row r="131" spans="1:5" ht="23.25" customHeight="1" x14ac:dyDescent="0.2">
      <c r="A131" s="54" t="s">
        <v>112</v>
      </c>
      <c r="B131" s="40" t="s">
        <v>111</v>
      </c>
      <c r="C131" s="53">
        <v>0</v>
      </c>
      <c r="D131" s="34"/>
      <c r="E131" s="21"/>
    </row>
    <row r="132" spans="1:5" ht="24.75" customHeight="1" x14ac:dyDescent="0.2">
      <c r="A132" s="54"/>
      <c r="B132" s="40" t="s">
        <v>89</v>
      </c>
      <c r="C132" s="53"/>
      <c r="D132" s="34"/>
      <c r="E132" s="21"/>
    </row>
    <row r="133" spans="1:5" ht="17.25" customHeight="1" x14ac:dyDescent="0.2">
      <c r="A133" s="36" t="s">
        <v>110</v>
      </c>
      <c r="B133" s="36" t="s">
        <v>109</v>
      </c>
      <c r="C133" s="29">
        <v>0</v>
      </c>
      <c r="D133" s="34"/>
      <c r="E133" s="21"/>
    </row>
    <row r="134" spans="1:5" ht="17.25" customHeight="1" x14ac:dyDescent="0.2">
      <c r="A134" s="41">
        <v>2.5</v>
      </c>
      <c r="B134" s="40" t="s">
        <v>108</v>
      </c>
      <c r="C134" s="44" t="s">
        <v>5</v>
      </c>
      <c r="D134" s="34"/>
      <c r="E134" s="21"/>
    </row>
    <row r="135" spans="1:5" ht="17.25" customHeight="1" x14ac:dyDescent="0.2">
      <c r="A135" s="33" t="s">
        <v>107</v>
      </c>
      <c r="B135" s="30" t="s">
        <v>93</v>
      </c>
      <c r="C135" s="32" t="s">
        <v>5</v>
      </c>
      <c r="D135" s="34"/>
      <c r="E135" s="21"/>
    </row>
    <row r="136" spans="1:5" ht="17.25" customHeight="1" x14ac:dyDescent="0.2">
      <c r="A136" s="33"/>
      <c r="B136" s="30" t="s">
        <v>106</v>
      </c>
      <c r="C136" s="32"/>
      <c r="D136" s="34"/>
      <c r="E136" s="21"/>
    </row>
    <row r="137" spans="1:5" ht="17.25" customHeight="1" x14ac:dyDescent="0.2">
      <c r="A137" s="43" t="s">
        <v>105</v>
      </c>
      <c r="B137" s="52" t="s">
        <v>104</v>
      </c>
      <c r="C137" s="29" t="s">
        <v>5</v>
      </c>
      <c r="D137" s="34"/>
      <c r="E137" s="21"/>
    </row>
    <row r="138" spans="1:5" ht="17.25" customHeight="1" x14ac:dyDescent="0.2">
      <c r="A138" s="33" t="s">
        <v>103</v>
      </c>
      <c r="B138" s="30" t="s">
        <v>93</v>
      </c>
      <c r="C138" s="32" t="s">
        <v>5</v>
      </c>
      <c r="D138" s="34"/>
      <c r="E138" s="21"/>
    </row>
    <row r="139" spans="1:5" ht="17.25" customHeight="1" x14ac:dyDescent="0.2">
      <c r="A139" s="33"/>
      <c r="B139" s="30" t="s">
        <v>102</v>
      </c>
      <c r="C139" s="32"/>
      <c r="D139" s="34"/>
      <c r="E139" s="21"/>
    </row>
    <row r="140" spans="1:5" ht="17.25" customHeight="1" x14ac:dyDescent="0.2">
      <c r="A140" s="33" t="s">
        <v>101</v>
      </c>
      <c r="B140" s="30" t="s">
        <v>90</v>
      </c>
      <c r="C140" s="32" t="s">
        <v>5</v>
      </c>
      <c r="D140" s="34"/>
      <c r="E140" s="21"/>
    </row>
    <row r="141" spans="1:5" ht="17.25" customHeight="1" x14ac:dyDescent="0.2">
      <c r="A141" s="33"/>
      <c r="B141" s="30" t="s">
        <v>100</v>
      </c>
      <c r="C141" s="32"/>
      <c r="D141" s="34"/>
      <c r="E141" s="21"/>
    </row>
    <row r="142" spans="1:5" ht="17.25" customHeight="1" x14ac:dyDescent="0.2">
      <c r="A142" s="33" t="s">
        <v>99</v>
      </c>
      <c r="B142" s="30" t="s">
        <v>98</v>
      </c>
      <c r="C142" s="32" t="s">
        <v>5</v>
      </c>
      <c r="D142" s="34"/>
      <c r="E142" s="21"/>
    </row>
    <row r="143" spans="1:5" ht="17.25" customHeight="1" x14ac:dyDescent="0.2">
      <c r="A143" s="33"/>
      <c r="B143" s="30" t="s">
        <v>97</v>
      </c>
      <c r="C143" s="32"/>
      <c r="D143" s="34"/>
      <c r="E143" s="21"/>
    </row>
    <row r="144" spans="1:5" ht="17.25" customHeight="1" x14ac:dyDescent="0.2">
      <c r="A144" s="33" t="s">
        <v>96</v>
      </c>
      <c r="B144" s="30" t="s">
        <v>90</v>
      </c>
      <c r="C144" s="32" t="s">
        <v>5</v>
      </c>
      <c r="D144" s="34"/>
      <c r="E144" s="21"/>
    </row>
    <row r="145" spans="1:5" ht="17.25" customHeight="1" x14ac:dyDescent="0.2">
      <c r="A145" s="33"/>
      <c r="B145" s="30" t="s">
        <v>95</v>
      </c>
      <c r="C145" s="32"/>
      <c r="D145" s="34"/>
      <c r="E145" s="21"/>
    </row>
    <row r="146" spans="1:5" ht="17.25" customHeight="1" x14ac:dyDescent="0.2">
      <c r="A146" s="33" t="s">
        <v>94</v>
      </c>
      <c r="B146" s="30" t="s">
        <v>93</v>
      </c>
      <c r="C146" s="32" t="s">
        <v>5</v>
      </c>
      <c r="D146" s="34"/>
      <c r="E146" s="21"/>
    </row>
    <row r="147" spans="1:5" ht="17.25" customHeight="1" x14ac:dyDescent="0.2">
      <c r="A147" s="33"/>
      <c r="B147" s="30" t="s">
        <v>92</v>
      </c>
      <c r="C147" s="32"/>
      <c r="D147" s="34"/>
      <c r="E147" s="21"/>
    </row>
    <row r="148" spans="1:5" ht="17.25" customHeight="1" x14ac:dyDescent="0.2">
      <c r="A148" s="33" t="s">
        <v>91</v>
      </c>
      <c r="B148" s="30" t="s">
        <v>90</v>
      </c>
      <c r="C148" s="32" t="s">
        <v>5</v>
      </c>
      <c r="D148" s="34"/>
      <c r="E148" s="21"/>
    </row>
    <row r="149" spans="1:5" ht="17.25" customHeight="1" x14ac:dyDescent="0.2">
      <c r="A149" s="33"/>
      <c r="B149" s="30" t="s">
        <v>89</v>
      </c>
      <c r="C149" s="32"/>
      <c r="D149" s="34"/>
      <c r="E149" s="21"/>
    </row>
    <row r="150" spans="1:5" ht="17.25" customHeight="1" thickBot="1" x14ac:dyDescent="0.25">
      <c r="A150" s="41">
        <v>2.6</v>
      </c>
      <c r="B150" s="40" t="s">
        <v>88</v>
      </c>
      <c r="C150" s="39">
        <f>SUM(C152:C171)</f>
        <v>396854.43</v>
      </c>
      <c r="D150" s="34"/>
      <c r="E150" s="51"/>
    </row>
    <row r="151" spans="1:5" ht="24" customHeight="1" x14ac:dyDescent="0.2">
      <c r="A151" s="40" t="s">
        <v>87</v>
      </c>
      <c r="B151" s="40" t="s">
        <v>86</v>
      </c>
      <c r="C151" s="49">
        <v>0</v>
      </c>
      <c r="D151" s="34"/>
      <c r="E151" s="21"/>
    </row>
    <row r="152" spans="1:5" ht="17.25" customHeight="1" x14ac:dyDescent="0.2">
      <c r="A152" s="36" t="s">
        <v>85</v>
      </c>
      <c r="B152" s="36" t="s">
        <v>84</v>
      </c>
      <c r="C152" s="49">
        <v>334703.15000000002</v>
      </c>
      <c r="D152" s="34"/>
      <c r="E152" s="21"/>
    </row>
    <row r="153" spans="1:5" ht="17.25" customHeight="1" x14ac:dyDescent="0.2">
      <c r="A153" s="36" t="s">
        <v>83</v>
      </c>
      <c r="B153" s="36" t="s">
        <v>82</v>
      </c>
      <c r="C153" s="49">
        <v>0</v>
      </c>
      <c r="D153" s="34"/>
      <c r="E153" s="21"/>
    </row>
    <row r="154" spans="1:5" ht="17.25" customHeight="1" x14ac:dyDescent="0.2">
      <c r="A154" s="43" t="s">
        <v>81</v>
      </c>
      <c r="B154" s="30" t="s">
        <v>80</v>
      </c>
      <c r="C154" s="49">
        <v>0</v>
      </c>
      <c r="D154" s="34"/>
      <c r="E154" s="21"/>
    </row>
    <row r="155" spans="1:5" ht="17.25" customHeight="1" x14ac:dyDescent="0.2">
      <c r="A155" s="43" t="s">
        <v>79</v>
      </c>
      <c r="B155" s="36" t="s">
        <v>78</v>
      </c>
      <c r="C155" s="49">
        <v>0</v>
      </c>
      <c r="D155" s="34"/>
      <c r="E155" s="21"/>
    </row>
    <row r="156" spans="1:5" ht="17.25" customHeight="1" x14ac:dyDescent="0.2">
      <c r="A156" s="40" t="s">
        <v>77</v>
      </c>
      <c r="B156" s="47" t="s">
        <v>76</v>
      </c>
      <c r="C156" s="48">
        <v>0</v>
      </c>
      <c r="D156" s="34"/>
      <c r="E156" s="21"/>
    </row>
    <row r="157" spans="1:5" ht="17.25" customHeight="1" x14ac:dyDescent="0.2">
      <c r="A157" s="36" t="s">
        <v>75</v>
      </c>
      <c r="B157" s="36" t="s">
        <v>69</v>
      </c>
      <c r="C157" s="49">
        <v>0</v>
      </c>
      <c r="D157" s="34"/>
      <c r="E157" s="21"/>
    </row>
    <row r="158" spans="1:5" ht="17.25" customHeight="1" x14ac:dyDescent="0.2">
      <c r="A158" s="36" t="s">
        <v>74</v>
      </c>
      <c r="B158" s="50" t="s">
        <v>73</v>
      </c>
      <c r="C158" s="49">
        <v>0</v>
      </c>
      <c r="D158" s="34"/>
      <c r="E158" s="21"/>
    </row>
    <row r="159" spans="1:5" ht="17.25" customHeight="1" x14ac:dyDescent="0.2">
      <c r="A159" s="40" t="s">
        <v>72</v>
      </c>
      <c r="B159" s="47" t="s">
        <v>71</v>
      </c>
      <c r="C159" s="48">
        <v>0</v>
      </c>
      <c r="D159" s="34"/>
      <c r="E159" s="21"/>
    </row>
    <row r="160" spans="1:5" ht="17.25" customHeight="1" x14ac:dyDescent="0.2">
      <c r="A160" s="36" t="s">
        <v>70</v>
      </c>
      <c r="B160" s="36" t="s">
        <v>69</v>
      </c>
      <c r="C160" s="48">
        <v>0</v>
      </c>
      <c r="D160" s="34"/>
      <c r="E160" s="21"/>
    </row>
    <row r="161" spans="1:5" ht="17.25" customHeight="1" x14ac:dyDescent="0.2">
      <c r="A161" s="36" t="s">
        <v>68</v>
      </c>
      <c r="B161" s="36" t="s">
        <v>67</v>
      </c>
      <c r="C161" s="44">
        <v>0</v>
      </c>
      <c r="D161" s="34"/>
      <c r="E161" s="21"/>
    </row>
    <row r="162" spans="1:5" ht="17.25" customHeight="1" x14ac:dyDescent="0.2">
      <c r="A162" s="36" t="s">
        <v>66</v>
      </c>
      <c r="B162" s="36" t="s">
        <v>65</v>
      </c>
      <c r="C162" s="29">
        <v>16551.36</v>
      </c>
      <c r="D162" s="34"/>
      <c r="E162" s="21"/>
    </row>
    <row r="163" spans="1:5" ht="33.75" customHeight="1" x14ac:dyDescent="0.2">
      <c r="A163" s="40" t="s">
        <v>64</v>
      </c>
      <c r="B163" s="47" t="s">
        <v>63</v>
      </c>
      <c r="C163" s="44" t="s">
        <v>5</v>
      </c>
      <c r="D163" s="34"/>
      <c r="E163" s="21"/>
    </row>
    <row r="164" spans="1:5" ht="17.25" customHeight="1" x14ac:dyDescent="0.2">
      <c r="A164" s="36" t="s">
        <v>62</v>
      </c>
      <c r="B164" s="36" t="s">
        <v>61</v>
      </c>
      <c r="C164" s="44" t="s">
        <v>5</v>
      </c>
      <c r="D164" s="34"/>
      <c r="E164" s="21"/>
    </row>
    <row r="165" spans="1:5" ht="17.25" customHeight="1" x14ac:dyDescent="0.2">
      <c r="A165" s="36" t="s">
        <v>60</v>
      </c>
      <c r="B165" s="43" t="s">
        <v>59</v>
      </c>
      <c r="C165" s="44" t="s">
        <v>5</v>
      </c>
      <c r="D165" s="34"/>
      <c r="E165" s="21"/>
    </row>
    <row r="166" spans="1:5" ht="17.25" customHeight="1" x14ac:dyDescent="0.2">
      <c r="A166" s="40" t="s">
        <v>58</v>
      </c>
      <c r="B166" s="40" t="s">
        <v>57</v>
      </c>
      <c r="C166" s="44">
        <v>0</v>
      </c>
      <c r="D166" s="46"/>
      <c r="E166" s="21"/>
    </row>
    <row r="167" spans="1:5" ht="17.25" customHeight="1" x14ac:dyDescent="0.2">
      <c r="A167" s="36" t="s">
        <v>56</v>
      </c>
      <c r="B167" s="36" t="s">
        <v>55</v>
      </c>
      <c r="C167" s="44">
        <v>0</v>
      </c>
      <c r="D167" s="34"/>
      <c r="E167" s="21"/>
    </row>
    <row r="168" spans="1:5" ht="17.25" customHeight="1" x14ac:dyDescent="0.2">
      <c r="A168" s="36" t="s">
        <v>54</v>
      </c>
      <c r="B168" s="36" t="s">
        <v>53</v>
      </c>
      <c r="C168" s="29">
        <v>0</v>
      </c>
      <c r="D168" s="34"/>
      <c r="E168" s="21"/>
    </row>
    <row r="169" spans="1:5" ht="17.25" customHeight="1" x14ac:dyDescent="0.2">
      <c r="A169" s="45" t="s">
        <v>52</v>
      </c>
      <c r="B169" s="30" t="s">
        <v>51</v>
      </c>
      <c r="C169" s="29">
        <v>0</v>
      </c>
      <c r="D169" s="34"/>
      <c r="E169" s="21"/>
    </row>
    <row r="170" spans="1:5" ht="17.25" customHeight="1" x14ac:dyDescent="0.2">
      <c r="A170" s="30" t="s">
        <v>50</v>
      </c>
      <c r="B170" s="43" t="s">
        <v>49</v>
      </c>
      <c r="C170" s="44" t="s">
        <v>5</v>
      </c>
      <c r="D170" s="34"/>
      <c r="E170" s="21"/>
    </row>
    <row r="171" spans="1:5" ht="17.25" customHeight="1" x14ac:dyDescent="0.2">
      <c r="A171" s="30" t="s">
        <v>48</v>
      </c>
      <c r="B171" s="43" t="s">
        <v>47</v>
      </c>
      <c r="C171" s="29">
        <v>45599.92</v>
      </c>
      <c r="D171" s="34"/>
      <c r="E171" s="21"/>
    </row>
    <row r="172" spans="1:5" ht="17.25" customHeight="1" x14ac:dyDescent="0.2">
      <c r="A172" s="36" t="s">
        <v>46</v>
      </c>
      <c r="B172" s="36" t="s">
        <v>45</v>
      </c>
      <c r="C172" s="29">
        <v>0</v>
      </c>
      <c r="D172" s="34"/>
      <c r="E172" s="21"/>
    </row>
    <row r="173" spans="1:5" ht="17.25" customHeight="1" x14ac:dyDescent="0.2">
      <c r="A173" s="36" t="s">
        <v>44</v>
      </c>
      <c r="B173" s="36" t="s">
        <v>43</v>
      </c>
      <c r="C173" s="29" t="s">
        <v>5</v>
      </c>
      <c r="D173" s="34"/>
      <c r="E173" s="21"/>
    </row>
    <row r="174" spans="1:5" ht="17.25" customHeight="1" x14ac:dyDescent="0.2">
      <c r="A174" s="36" t="s">
        <v>42</v>
      </c>
      <c r="B174" s="40" t="s">
        <v>41</v>
      </c>
      <c r="C174" s="44">
        <f>C175</f>
        <v>0</v>
      </c>
      <c r="D174" s="34"/>
      <c r="E174" s="21"/>
    </row>
    <row r="175" spans="1:5" ht="17.25" customHeight="1" x14ac:dyDescent="0.2">
      <c r="A175" s="30" t="s">
        <v>40</v>
      </c>
      <c r="B175" s="43" t="s">
        <v>39</v>
      </c>
      <c r="C175" s="29">
        <v>0</v>
      </c>
      <c r="D175" s="34"/>
      <c r="E175" s="21"/>
    </row>
    <row r="176" spans="1:5" ht="17.25" customHeight="1" x14ac:dyDescent="0.2">
      <c r="A176" s="36" t="s">
        <v>38</v>
      </c>
      <c r="B176" s="40" t="s">
        <v>37</v>
      </c>
      <c r="C176" s="44" t="s">
        <v>5</v>
      </c>
      <c r="D176" s="34"/>
      <c r="E176" s="21"/>
    </row>
    <row r="177" spans="1:5" ht="17.25" customHeight="1" x14ac:dyDescent="0.2">
      <c r="A177" s="30" t="s">
        <v>36</v>
      </c>
      <c r="B177" s="43" t="s">
        <v>35</v>
      </c>
      <c r="C177" s="29" t="s">
        <v>5</v>
      </c>
      <c r="D177" s="34"/>
      <c r="E177" s="21"/>
    </row>
    <row r="178" spans="1:5" ht="30" customHeight="1" x14ac:dyDescent="0.2">
      <c r="A178" s="36" t="s">
        <v>34</v>
      </c>
      <c r="B178" s="42" t="s">
        <v>33</v>
      </c>
      <c r="C178" s="29" t="s">
        <v>5</v>
      </c>
      <c r="D178" s="34"/>
      <c r="E178" s="21"/>
    </row>
    <row r="179" spans="1:5" ht="17.25" customHeight="1" thickBot="1" x14ac:dyDescent="0.25">
      <c r="A179" s="41">
        <v>2.7</v>
      </c>
      <c r="B179" s="40" t="s">
        <v>32</v>
      </c>
      <c r="C179" s="39">
        <f>SUM(C180)</f>
        <v>52864</v>
      </c>
      <c r="D179" s="34"/>
      <c r="E179" s="21"/>
    </row>
    <row r="180" spans="1:5" ht="17.25" customHeight="1" x14ac:dyDescent="0.2">
      <c r="A180" s="36" t="s">
        <v>31</v>
      </c>
      <c r="B180" s="36" t="s">
        <v>30</v>
      </c>
      <c r="C180" s="29">
        <v>52864</v>
      </c>
      <c r="D180" s="34"/>
      <c r="E180" s="21"/>
    </row>
    <row r="181" spans="1:5" ht="17.25" customHeight="1" x14ac:dyDescent="0.2">
      <c r="A181" s="36" t="s">
        <v>29</v>
      </c>
      <c r="B181" s="36" t="s">
        <v>28</v>
      </c>
      <c r="C181" s="29"/>
      <c r="D181" s="34"/>
      <c r="E181" s="21"/>
    </row>
    <row r="182" spans="1:5" ht="17.25" customHeight="1" x14ac:dyDescent="0.2">
      <c r="A182" s="33" t="s">
        <v>27</v>
      </c>
      <c r="B182" s="36" t="s">
        <v>26</v>
      </c>
      <c r="C182" s="32" t="s">
        <v>5</v>
      </c>
      <c r="D182" s="34"/>
      <c r="E182" s="21"/>
    </row>
    <row r="183" spans="1:5" ht="17.25" customHeight="1" x14ac:dyDescent="0.2">
      <c r="A183" s="33"/>
      <c r="B183" s="36" t="s">
        <v>25</v>
      </c>
      <c r="C183" s="32"/>
      <c r="D183" s="34"/>
      <c r="E183" s="21"/>
    </row>
    <row r="184" spans="1:5" ht="17.25" customHeight="1" x14ac:dyDescent="0.2">
      <c r="A184" s="33" t="s">
        <v>24</v>
      </c>
      <c r="B184" s="36" t="s">
        <v>23</v>
      </c>
      <c r="C184" s="32" t="s">
        <v>5</v>
      </c>
      <c r="D184" s="34"/>
      <c r="E184" s="21"/>
    </row>
    <row r="185" spans="1:5" ht="17.25" customHeight="1" x14ac:dyDescent="0.2">
      <c r="A185" s="33"/>
      <c r="B185" s="36" t="s">
        <v>22</v>
      </c>
      <c r="C185" s="32"/>
      <c r="D185" s="34"/>
      <c r="E185" s="21"/>
    </row>
    <row r="186" spans="1:5" ht="17.25" customHeight="1" x14ac:dyDescent="0.2">
      <c r="A186" s="38">
        <v>2.8</v>
      </c>
      <c r="B186" s="35" t="s">
        <v>21</v>
      </c>
      <c r="C186" s="37"/>
      <c r="D186" s="34"/>
      <c r="E186" s="21"/>
    </row>
    <row r="187" spans="1:5" ht="17.25" customHeight="1" x14ac:dyDescent="0.2">
      <c r="A187" s="38"/>
      <c r="B187" s="35" t="s">
        <v>20</v>
      </c>
      <c r="C187" s="37"/>
      <c r="D187" s="34"/>
      <c r="E187" s="21"/>
    </row>
    <row r="188" spans="1:5" ht="17.25" customHeight="1" x14ac:dyDescent="0.2">
      <c r="A188" s="36" t="s">
        <v>19</v>
      </c>
      <c r="B188" s="30" t="s">
        <v>18</v>
      </c>
      <c r="C188" s="29" t="s">
        <v>5</v>
      </c>
      <c r="D188" s="34"/>
      <c r="E188" s="21"/>
    </row>
    <row r="189" spans="1:5" ht="17.25" customHeight="1" x14ac:dyDescent="0.2">
      <c r="A189" s="33" t="s">
        <v>17</v>
      </c>
      <c r="B189" s="30" t="s">
        <v>16</v>
      </c>
      <c r="C189" s="32" t="s">
        <v>5</v>
      </c>
      <c r="D189" s="34"/>
      <c r="E189" s="21"/>
    </row>
    <row r="190" spans="1:5" ht="17.25" customHeight="1" x14ac:dyDescent="0.2">
      <c r="A190" s="33"/>
      <c r="B190" s="30" t="s">
        <v>15</v>
      </c>
      <c r="C190" s="32"/>
      <c r="D190" s="34"/>
      <c r="E190" s="21"/>
    </row>
    <row r="191" spans="1:5" ht="17.25" customHeight="1" x14ac:dyDescent="0.2">
      <c r="A191" s="36"/>
      <c r="B191" s="30"/>
      <c r="C191" s="29"/>
      <c r="D191" s="34"/>
      <c r="E191" s="21"/>
    </row>
    <row r="192" spans="1:5" ht="17.25" customHeight="1" x14ac:dyDescent="0.2">
      <c r="A192" s="36">
        <v>2.9</v>
      </c>
      <c r="B192" s="35" t="s">
        <v>14</v>
      </c>
      <c r="C192" s="29" t="s">
        <v>5</v>
      </c>
      <c r="D192" s="34"/>
      <c r="E192" s="21"/>
    </row>
    <row r="193" spans="1:5" ht="17.25" customHeight="1" x14ac:dyDescent="0.2">
      <c r="A193" s="33" t="s">
        <v>13</v>
      </c>
      <c r="B193" s="30" t="s">
        <v>12</v>
      </c>
      <c r="C193" s="32" t="s">
        <v>5</v>
      </c>
      <c r="D193" s="22"/>
      <c r="E193" s="21"/>
    </row>
    <row r="194" spans="1:5" ht="17.25" customHeight="1" x14ac:dyDescent="0.2">
      <c r="A194" s="33"/>
      <c r="B194" s="30" t="s">
        <v>11</v>
      </c>
      <c r="C194" s="32"/>
      <c r="D194" s="22"/>
      <c r="E194" s="21"/>
    </row>
    <row r="195" spans="1:5" ht="12.75" x14ac:dyDescent="0.2">
      <c r="A195" s="33" t="s">
        <v>10</v>
      </c>
      <c r="B195" s="30" t="s">
        <v>9</v>
      </c>
      <c r="C195" s="32" t="s">
        <v>5</v>
      </c>
      <c r="D195" s="22"/>
      <c r="E195" s="21"/>
    </row>
    <row r="196" spans="1:5" ht="12.75" x14ac:dyDescent="0.2">
      <c r="A196" s="33"/>
      <c r="B196" s="30" t="s">
        <v>8</v>
      </c>
      <c r="C196" s="32"/>
      <c r="D196" s="22"/>
      <c r="E196" s="21"/>
    </row>
    <row r="197" spans="1:5" ht="12.75" x14ac:dyDescent="0.2">
      <c r="A197" s="33" t="s">
        <v>7</v>
      </c>
      <c r="B197" s="30" t="s">
        <v>6</v>
      </c>
      <c r="C197" s="32" t="s">
        <v>5</v>
      </c>
      <c r="D197" s="22"/>
      <c r="E197" s="21"/>
    </row>
    <row r="198" spans="1:5" ht="12.75" x14ac:dyDescent="0.2">
      <c r="A198" s="33"/>
      <c r="B198" s="30" t="s">
        <v>4</v>
      </c>
      <c r="C198" s="32"/>
      <c r="D198" s="22"/>
      <c r="E198" s="21"/>
    </row>
    <row r="199" spans="1:5" ht="12.75" x14ac:dyDescent="0.2">
      <c r="A199" s="31"/>
      <c r="B199" s="30"/>
      <c r="C199" s="29"/>
      <c r="D199" s="22"/>
      <c r="E199" s="21"/>
    </row>
    <row r="200" spans="1:5" ht="18.75" customHeight="1" thickBot="1" x14ac:dyDescent="0.25">
      <c r="A200" s="28" t="s">
        <v>3</v>
      </c>
      <c r="B200" s="28"/>
      <c r="C200" s="27">
        <f>C24+C41+C78+C150+C179</f>
        <v>47183489.399999999</v>
      </c>
      <c r="D200" s="26"/>
      <c r="E200" s="21"/>
    </row>
    <row r="201" spans="1:5" ht="27" customHeight="1" thickBot="1" x14ac:dyDescent="0.25">
      <c r="A201" s="25"/>
      <c r="B201" s="24" t="s">
        <v>2</v>
      </c>
      <c r="C201" s="23">
        <f>D21-C200</f>
        <v>-5422264.25</v>
      </c>
      <c r="D201" s="22"/>
      <c r="E201" s="21"/>
    </row>
    <row r="202" spans="1:5" thickTop="1" x14ac:dyDescent="0.25">
      <c r="A202" s="14"/>
      <c r="B202" s="20"/>
      <c r="C202" s="12"/>
      <c r="D202" s="8"/>
      <c r="E202" s="7"/>
    </row>
    <row r="203" spans="1:5" ht="18" x14ac:dyDescent="0.25">
      <c r="A203" s="14"/>
      <c r="B203" s="20"/>
      <c r="C203" s="12"/>
      <c r="D203" s="8"/>
      <c r="E203" s="7"/>
    </row>
    <row r="204" spans="1:5" ht="18" x14ac:dyDescent="0.25">
      <c r="A204" s="14"/>
      <c r="B204" s="8"/>
      <c r="C204" s="12"/>
      <c r="D204" s="8"/>
      <c r="E204" s="7"/>
    </row>
    <row r="205" spans="1:5" ht="18" customHeight="1" x14ac:dyDescent="0.25">
      <c r="A205" s="14"/>
      <c r="B205" s="8" t="s">
        <v>1</v>
      </c>
      <c r="C205" s="12"/>
      <c r="D205" s="8"/>
      <c r="E205" s="7"/>
    </row>
    <row r="206" spans="1:5" ht="33.75" customHeight="1" x14ac:dyDescent="0.25">
      <c r="A206" s="10"/>
      <c r="B206" s="19"/>
      <c r="C206" s="18"/>
      <c r="D206" s="8"/>
      <c r="E206" s="7"/>
    </row>
    <row r="207" spans="1:5" ht="18" x14ac:dyDescent="0.25">
      <c r="A207" s="17"/>
      <c r="B207" s="17" t="s">
        <v>0</v>
      </c>
      <c r="C207" s="15"/>
      <c r="D207" s="8"/>
      <c r="E207" s="7"/>
    </row>
    <row r="208" spans="1:5" ht="18" x14ac:dyDescent="0.25">
      <c r="A208" s="17"/>
      <c r="B208" s="16"/>
      <c r="C208" s="15"/>
      <c r="D208" s="8"/>
      <c r="E208" s="7"/>
    </row>
    <row r="209" spans="1:5" ht="18" x14ac:dyDescent="0.25">
      <c r="A209" s="17"/>
      <c r="B209" s="16"/>
      <c r="C209" s="15"/>
      <c r="D209" s="8"/>
      <c r="E209" s="7"/>
    </row>
    <row r="210" spans="1:5" ht="18" x14ac:dyDescent="0.25">
      <c r="A210" s="14"/>
      <c r="B210" s="13"/>
      <c r="C210" s="12"/>
      <c r="D210" s="11"/>
      <c r="E210" s="7"/>
    </row>
    <row r="211" spans="1:5" ht="18" x14ac:dyDescent="0.25">
      <c r="A211" s="14"/>
      <c r="B211" s="13"/>
      <c r="C211" s="12"/>
      <c r="D211" s="11"/>
      <c r="E211" s="7"/>
    </row>
    <row r="212" spans="1:5" ht="18" x14ac:dyDescent="0.25">
      <c r="A212" s="10"/>
      <c r="B212" s="8"/>
      <c r="C212" s="9"/>
      <c r="D212" s="8"/>
      <c r="E212" s="7"/>
    </row>
    <row r="213" spans="1:5" ht="18" x14ac:dyDescent="0.25">
      <c r="A213" s="10"/>
      <c r="B213" s="8"/>
      <c r="C213" s="9"/>
      <c r="D213" s="8"/>
      <c r="E213" s="7"/>
    </row>
    <row r="215" spans="1:5" x14ac:dyDescent="0.3">
      <c r="A215" s="6"/>
    </row>
  </sheetData>
  <mergeCells count="38">
    <mergeCell ref="A200:B200"/>
    <mergeCell ref="A189:A190"/>
    <mergeCell ref="C189:C190"/>
    <mergeCell ref="A193:A194"/>
    <mergeCell ref="C193:C194"/>
    <mergeCell ref="A195:A196"/>
    <mergeCell ref="C195:C196"/>
    <mergeCell ref="A184:A185"/>
    <mergeCell ref="C184:C185"/>
    <mergeCell ref="A186:A187"/>
    <mergeCell ref="C186:C187"/>
    <mergeCell ref="A197:A198"/>
    <mergeCell ref="C197:C198"/>
    <mergeCell ref="A146:A147"/>
    <mergeCell ref="C146:C147"/>
    <mergeCell ref="A148:A149"/>
    <mergeCell ref="C148:C149"/>
    <mergeCell ref="A182:A183"/>
    <mergeCell ref="C182:C183"/>
    <mergeCell ref="A140:A141"/>
    <mergeCell ref="C140:C141"/>
    <mergeCell ref="A142:A143"/>
    <mergeCell ref="C142:C143"/>
    <mergeCell ref="A144:A145"/>
    <mergeCell ref="C144:C145"/>
    <mergeCell ref="A121:A122"/>
    <mergeCell ref="C121:C122"/>
    <mergeCell ref="A131:A132"/>
    <mergeCell ref="A135:A136"/>
    <mergeCell ref="C135:C136"/>
    <mergeCell ref="A138:A139"/>
    <mergeCell ref="C138:C139"/>
    <mergeCell ref="B13:D13"/>
    <mergeCell ref="B8:D8"/>
    <mergeCell ref="B9:D9"/>
    <mergeCell ref="B10:D10"/>
    <mergeCell ref="B11:D11"/>
    <mergeCell ref="B12:D12"/>
  </mergeCells>
  <pageMargins left="0.9055118110236221" right="0.43307086614173229" top="1.1811023622047245" bottom="0.59055118110236227" header="0" footer="0.51181102362204722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 DE INGRESOS  EGRESOS010</vt:lpstr>
      <vt:lpstr>'ESTA DE INGRESOS  EGRESOS010'!Área_de_impresión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Rosayddel Ramirez Pineda</dc:creator>
  <cp:lastModifiedBy>Rosayddel Ramirez Pineda</cp:lastModifiedBy>
  <dcterms:created xsi:type="dcterms:W3CDTF">2022-11-15T12:35:15Z</dcterms:created>
  <dcterms:modified xsi:type="dcterms:W3CDTF">2022-11-15T12:35:28Z</dcterms:modified>
</cp:coreProperties>
</file>