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firstSheet="5" activeTab="8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 Vet" sheetId="18" r:id="rId15"/>
  </sheets>
  <definedNames>
    <definedName name="_xlnm._FilterDatabase" localSheetId="13" hidden="1">'Alimento animal'!$A$11:$F$141</definedName>
    <definedName name="_xlnm.Print_Titles" localSheetId="1">'Bovino Carnico'!$10:$11</definedName>
    <definedName name="_xlnm.Print_Titles" localSheetId="2">'Bovino Lacteo'!$10:$11</definedName>
    <definedName name="_xlnm.Print_Titles" localSheetId="3">Leche!$10:$11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</definedNames>
  <calcPr calcId="124519"/>
</workbook>
</file>

<file path=xl/calcChain.xml><?xml version="1.0" encoding="utf-8"?>
<calcChain xmlns="http://schemas.openxmlformats.org/spreadsheetml/2006/main">
  <c r="C26" i="15"/>
  <c r="B26"/>
  <c r="C24"/>
  <c r="B24"/>
  <c r="E142" i="19"/>
  <c r="F142"/>
  <c r="E133"/>
  <c r="F133"/>
  <c r="E120"/>
  <c r="F120"/>
  <c r="E104"/>
  <c r="F104"/>
  <c r="E94"/>
  <c r="F94"/>
  <c r="E83"/>
  <c r="F83"/>
  <c r="E59"/>
  <c r="E68" s="1"/>
  <c r="F59"/>
  <c r="F68" s="1"/>
  <c r="E42"/>
  <c r="F42"/>
  <c r="E31"/>
  <c r="F31"/>
  <c r="E25"/>
  <c r="F25"/>
  <c r="E19"/>
  <c r="F19"/>
  <c r="C25" i="15"/>
  <c r="D282" i="18"/>
  <c r="D259"/>
  <c r="D235"/>
  <c r="D213"/>
  <c r="D186"/>
  <c r="D161"/>
  <c r="D139"/>
  <c r="D117"/>
  <c r="D91"/>
  <c r="D70"/>
  <c r="D48"/>
  <c r="D32"/>
  <c r="D283" s="1"/>
  <c r="E28" i="17"/>
  <c r="F28"/>
  <c r="E26"/>
  <c r="F26"/>
  <c r="E23"/>
  <c r="F23"/>
  <c r="E21"/>
  <c r="F21"/>
  <c r="E19"/>
  <c r="F19"/>
  <c r="F17"/>
  <c r="E15"/>
  <c r="F15"/>
  <c r="E13"/>
  <c r="F13"/>
  <c r="E42" i="16"/>
  <c r="F42"/>
  <c r="E40"/>
  <c r="F40"/>
  <c r="E38"/>
  <c r="F38"/>
  <c r="E36"/>
  <c r="F36"/>
  <c r="E34"/>
  <c r="F34"/>
  <c r="E31"/>
  <c r="F31"/>
  <c r="E28"/>
  <c r="F28"/>
  <c r="E25"/>
  <c r="F25"/>
  <c r="E23"/>
  <c r="F23"/>
  <c r="E21"/>
  <c r="F21"/>
  <c r="E17"/>
  <c r="F17"/>
  <c r="E14"/>
  <c r="F14"/>
  <c r="E166" i="14"/>
  <c r="F166"/>
  <c r="E151"/>
  <c r="F151"/>
  <c r="E137"/>
  <c r="F137"/>
  <c r="E122"/>
  <c r="F122"/>
  <c r="E111"/>
  <c r="F111"/>
  <c r="E101"/>
  <c r="F101"/>
  <c r="E87"/>
  <c r="F87"/>
  <c r="E70"/>
  <c r="F70"/>
  <c r="E58"/>
  <c r="F58"/>
  <c r="E42"/>
  <c r="F42"/>
  <c r="E32"/>
  <c r="F32"/>
  <c r="E20"/>
  <c r="F20"/>
  <c r="E52" i="13"/>
  <c r="F52"/>
  <c r="E51"/>
  <c r="F51"/>
  <c r="E46"/>
  <c r="F46"/>
  <c r="E43"/>
  <c r="F43"/>
  <c r="E41"/>
  <c r="F41"/>
  <c r="E38"/>
  <c r="F38"/>
  <c r="E34"/>
  <c r="F34"/>
  <c r="E31"/>
  <c r="F31"/>
  <c r="E28"/>
  <c r="F28"/>
  <c r="E25"/>
  <c r="F25"/>
  <c r="E19"/>
  <c r="F19"/>
  <c r="E16"/>
  <c r="F16"/>
  <c r="E14"/>
  <c r="F14"/>
  <c r="E38" i="12"/>
  <c r="F38"/>
  <c r="E13"/>
  <c r="F13"/>
  <c r="E15"/>
  <c r="F15"/>
  <c r="E17"/>
  <c r="F17"/>
  <c r="E21"/>
  <c r="F21"/>
  <c r="E25"/>
  <c r="F25"/>
  <c r="E29"/>
  <c r="F29"/>
  <c r="E32"/>
  <c r="F32"/>
  <c r="E35"/>
  <c r="F35"/>
  <c r="E37"/>
  <c r="F37"/>
  <c r="E228" i="11"/>
  <c r="F228"/>
  <c r="E24"/>
  <c r="F24"/>
  <c r="E44"/>
  <c r="F44"/>
  <c r="E63"/>
  <c r="F63"/>
  <c r="E81"/>
  <c r="F81"/>
  <c r="E97"/>
  <c r="F97"/>
  <c r="E117"/>
  <c r="F117"/>
  <c r="E137"/>
  <c r="F137"/>
  <c r="E154"/>
  <c r="F154"/>
  <c r="E171"/>
  <c r="F171"/>
  <c r="E189"/>
  <c r="F189"/>
  <c r="E211"/>
  <c r="F211"/>
  <c r="E227"/>
  <c r="F227"/>
  <c r="E35" i="10"/>
  <c r="F35"/>
  <c r="E13"/>
  <c r="F13"/>
  <c r="E15"/>
  <c r="F15"/>
  <c r="E18"/>
  <c r="F18"/>
  <c r="E20"/>
  <c r="F20"/>
  <c r="E23"/>
  <c r="F23"/>
  <c r="E25"/>
  <c r="F25"/>
  <c r="E27"/>
  <c r="F27"/>
  <c r="E29"/>
  <c r="F29"/>
  <c r="E31"/>
  <c r="F31"/>
  <c r="E34"/>
  <c r="F34"/>
  <c r="E49" i="9"/>
  <c r="F49"/>
  <c r="E14"/>
  <c r="F14"/>
  <c r="E17"/>
  <c r="F17"/>
  <c r="E22"/>
  <c r="F22"/>
  <c r="E26"/>
  <c r="F26"/>
  <c r="E29"/>
  <c r="F29"/>
  <c r="E31"/>
  <c r="F31"/>
  <c r="E34"/>
  <c r="F34"/>
  <c r="E37"/>
  <c r="F37"/>
  <c r="E39"/>
  <c r="F39"/>
  <c r="E42"/>
  <c r="F42"/>
  <c r="E44"/>
  <c r="F44"/>
  <c r="E48"/>
  <c r="F48"/>
  <c r="E71" i="8"/>
  <c r="F71"/>
  <c r="E70"/>
  <c r="F70"/>
  <c r="E64"/>
  <c r="F64"/>
  <c r="E59"/>
  <c r="F59"/>
  <c r="E55"/>
  <c r="F55"/>
  <c r="E51"/>
  <c r="F51"/>
  <c r="E46"/>
  <c r="F46"/>
  <c r="E42"/>
  <c r="F42"/>
  <c r="E38"/>
  <c r="F38"/>
  <c r="E33"/>
  <c r="F33"/>
  <c r="E27"/>
  <c r="F27"/>
  <c r="E21"/>
  <c r="F21"/>
  <c r="E16"/>
  <c r="F16"/>
  <c r="E203" i="7"/>
  <c r="F203"/>
  <c r="E202"/>
  <c r="F202"/>
  <c r="E187"/>
  <c r="F187"/>
  <c r="E169"/>
  <c r="F169"/>
  <c r="E152"/>
  <c r="F152"/>
  <c r="E138"/>
  <c r="F138"/>
  <c r="E123"/>
  <c r="F123"/>
  <c r="E107"/>
  <c r="F107"/>
  <c r="E92"/>
  <c r="F92"/>
  <c r="E76"/>
  <c r="F76"/>
  <c r="E58"/>
  <c r="F58"/>
  <c r="E44"/>
  <c r="F44"/>
  <c r="E27"/>
  <c r="F27"/>
  <c r="E237" i="6"/>
  <c r="F237"/>
  <c r="E236"/>
  <c r="F236"/>
  <c r="E217"/>
  <c r="F217"/>
  <c r="E197"/>
  <c r="F197"/>
  <c r="E184"/>
  <c r="F184"/>
  <c r="E164"/>
  <c r="F164"/>
  <c r="E144"/>
  <c r="F144"/>
  <c r="E123"/>
  <c r="F123"/>
  <c r="E105"/>
  <c r="F105"/>
  <c r="E88"/>
  <c r="F88"/>
  <c r="E71"/>
  <c r="F71"/>
  <c r="E53"/>
  <c r="F53"/>
  <c r="E32"/>
  <c r="F32"/>
  <c r="E46" i="5"/>
  <c r="F46"/>
  <c r="E45"/>
  <c r="F45"/>
  <c r="E40"/>
  <c r="F40"/>
  <c r="E38"/>
  <c r="F38"/>
  <c r="E36"/>
  <c r="F36"/>
  <c r="E34"/>
  <c r="F34"/>
  <c r="E32"/>
  <c r="F32"/>
  <c r="E28"/>
  <c r="F28"/>
  <c r="E26"/>
  <c r="F26"/>
  <c r="E22"/>
  <c r="F22"/>
  <c r="E19"/>
  <c r="F19"/>
  <c r="E16"/>
  <c r="F16"/>
  <c r="E13"/>
  <c r="F13"/>
  <c r="E167" i="14" l="1"/>
  <c r="F167"/>
  <c r="F29" i="17"/>
  <c r="C23" i="15" s="1"/>
  <c r="F43" i="16"/>
  <c r="C22" i="15" s="1"/>
  <c r="E43" i="16"/>
  <c r="B22" i="15" s="1"/>
  <c r="E17" i="17"/>
  <c r="E29" l="1"/>
  <c r="B23" i="15" s="1"/>
</calcChain>
</file>

<file path=xl/sharedStrings.xml><?xml version="1.0" encoding="utf-8"?>
<sst xmlns="http://schemas.openxmlformats.org/spreadsheetml/2006/main" count="5278" uniqueCount="152">
  <si>
    <t>Abril</t>
  </si>
  <si>
    <t>Bovino</t>
  </si>
  <si>
    <t>Cárnico</t>
  </si>
  <si>
    <t>Estados Unidos</t>
  </si>
  <si>
    <t>Puerto Rico</t>
  </si>
  <si>
    <t>Agosto</t>
  </si>
  <si>
    <t>Diciembre</t>
  </si>
  <si>
    <t>Australia</t>
  </si>
  <si>
    <t>Italia</t>
  </si>
  <si>
    <t>Enero</t>
  </si>
  <si>
    <t>Febrero</t>
  </si>
  <si>
    <t>Julio</t>
  </si>
  <si>
    <t>Panama</t>
  </si>
  <si>
    <t>Junio</t>
  </si>
  <si>
    <t>Marzo</t>
  </si>
  <si>
    <t>Nueva Caledonia</t>
  </si>
  <si>
    <t>Mayo</t>
  </si>
  <si>
    <t>Ecuador</t>
  </si>
  <si>
    <t>Noviembre</t>
  </si>
  <si>
    <t>Octubre</t>
  </si>
  <si>
    <t>Septiembre</t>
  </si>
  <si>
    <t>Total</t>
  </si>
  <si>
    <t>Lácteo</t>
  </si>
  <si>
    <t>Francia</t>
  </si>
  <si>
    <t>Costa Rica</t>
  </si>
  <si>
    <t>España</t>
  </si>
  <si>
    <t>Brasil</t>
  </si>
  <si>
    <t>Mexico</t>
  </si>
  <si>
    <t>Guatemala</t>
  </si>
  <si>
    <t>Nueva Zealandia</t>
  </si>
  <si>
    <t>Polonia</t>
  </si>
  <si>
    <t>brasil</t>
  </si>
  <si>
    <t>Queso</t>
  </si>
  <si>
    <t>Holanda</t>
  </si>
  <si>
    <t>Emiratos Arabes Unidos</t>
  </si>
  <si>
    <t>Chile</t>
  </si>
  <si>
    <t>Dinamarca</t>
  </si>
  <si>
    <t>Canada</t>
  </si>
  <si>
    <t>Argentina</t>
  </si>
  <si>
    <t>Irlanda</t>
  </si>
  <si>
    <t>Belgica</t>
  </si>
  <si>
    <t>Nueva Zelandia</t>
  </si>
  <si>
    <t>Puerto rico</t>
  </si>
  <si>
    <t>Union Europea</t>
  </si>
  <si>
    <t>Uruguay</t>
  </si>
  <si>
    <t>Japon</t>
  </si>
  <si>
    <t>Estonia</t>
  </si>
  <si>
    <t>Colombia</t>
  </si>
  <si>
    <t>Eslovenia</t>
  </si>
  <si>
    <t>est</t>
  </si>
  <si>
    <t>Subtotal</t>
  </si>
  <si>
    <t>Origen Vegetal</t>
  </si>
  <si>
    <t>Leche</t>
  </si>
  <si>
    <t>Netherlands</t>
  </si>
  <si>
    <t>Peru</t>
  </si>
  <si>
    <t>Suiza</t>
  </si>
  <si>
    <t>Alemania</t>
  </si>
  <si>
    <t>Caprino</t>
  </si>
  <si>
    <t>Inglaterra</t>
  </si>
  <si>
    <t>COSTA Rica</t>
  </si>
  <si>
    <t>Nicaragua</t>
  </si>
  <si>
    <t>Reino Unido</t>
  </si>
  <si>
    <t>Porcino</t>
  </si>
  <si>
    <t>Venezuela</t>
  </si>
  <si>
    <t>españa y alemania</t>
  </si>
  <si>
    <t>Pavo</t>
  </si>
  <si>
    <t>India</t>
  </si>
  <si>
    <t>Piel Animal</t>
  </si>
  <si>
    <t/>
  </si>
  <si>
    <t>Hong Kong</t>
  </si>
  <si>
    <t>alemania</t>
  </si>
  <si>
    <t>Finlandia</t>
  </si>
  <si>
    <t>Taiwan</t>
  </si>
  <si>
    <t>Vietnam</t>
  </si>
  <si>
    <t>China</t>
  </si>
  <si>
    <t>Corea del Sur</t>
  </si>
  <si>
    <t>Bolivia</t>
  </si>
  <si>
    <t>Portugal</t>
  </si>
  <si>
    <t>Otra Especie</t>
  </si>
  <si>
    <t>taiwan</t>
  </si>
  <si>
    <t>Korea</t>
  </si>
  <si>
    <t>Ovino</t>
  </si>
  <si>
    <t>korea</t>
  </si>
  <si>
    <t>Tailandia</t>
  </si>
  <si>
    <t>Otro Origen</t>
  </si>
  <si>
    <t>Embutidos</t>
  </si>
  <si>
    <t>Pollo</t>
  </si>
  <si>
    <t>Otro Tipo</t>
  </si>
  <si>
    <t>Piel</t>
  </si>
  <si>
    <t>Suecia</t>
  </si>
  <si>
    <t>Alimento Animal</t>
  </si>
  <si>
    <t>Costa rica</t>
  </si>
  <si>
    <t>Trinidad &amp; Tobago</t>
  </si>
  <si>
    <t>Otro origen</t>
  </si>
  <si>
    <t>Cuba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</si>
  <si>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</si>
  <si>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</si>
  <si>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</si>
  <si>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</si>
  <si>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</si>
  <si>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</si>
  <si>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</si>
  <si>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</si>
  <si>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</si>
  <si>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</si>
  <si>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</si>
  <si>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</si>
  <si>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</si>
  <si>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</si>
  <si>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“Año del Bicentenario del Natalicio de Juan Pablo Duarte”</t>
  </si>
  <si>
    <t>Consolidado de Importaciones de Carne de Res del Año 2012</t>
  </si>
  <si>
    <t>Consolidado General de Importaciones del Año 2012</t>
  </si>
  <si>
    <t>Avícola</t>
  </si>
  <si>
    <t>Huevo</t>
  </si>
  <si>
    <t>Huevos fertiles</t>
  </si>
  <si>
    <t>Huevos</t>
  </si>
  <si>
    <t>Huevos Fertiles</t>
  </si>
  <si>
    <t>Alimento variado</t>
  </si>
  <si>
    <t>Bulgaria</t>
  </si>
  <si>
    <t>Rusia</t>
  </si>
  <si>
    <t>Turquia</t>
  </si>
  <si>
    <t>Austria</t>
  </si>
  <si>
    <t>EL Salvador</t>
  </si>
  <si>
    <t>Eslovaquia</t>
  </si>
  <si>
    <t>El Salvador</t>
  </si>
  <si>
    <t>Honduras</t>
  </si>
  <si>
    <t>Tunisia</t>
  </si>
  <si>
    <t>Paraguay</t>
  </si>
  <si>
    <t>Hungria</t>
  </si>
  <si>
    <t>irlanda</t>
  </si>
  <si>
    <t>Productos Veterinarios</t>
  </si>
  <si>
    <t>Base Alimento Animal</t>
  </si>
  <si>
    <t>Islas Caiman</t>
  </si>
  <si>
    <t>Argelia</t>
  </si>
  <si>
    <t>Butan</t>
  </si>
  <si>
    <t>Brunei Darussulam</t>
  </si>
  <si>
    <t>Burkina Faso</t>
  </si>
  <si>
    <t>Consolidado de Importaciones de Alimento para animales del Año 2012</t>
  </si>
  <si>
    <t>Alimento para Animales</t>
  </si>
  <si>
    <t>Consolidado de Importaciones de Productos veterinarios del Año 2012</t>
  </si>
  <si>
    <t>Consolidado de Importaciones de Huevos Fertiles del Año 2012</t>
  </si>
  <si>
    <t>Consolidado de Importaciones de Huevos del Año 2012</t>
  </si>
  <si>
    <t>Consolidado de Importaciones de Carne de Pollo del Año 2012</t>
  </si>
  <si>
    <t>Consolidado de Importaciones de Embutidos del Año 2012</t>
  </si>
  <si>
    <t>Consolidado de Importaciones de Pieles del Año 2012</t>
  </si>
  <si>
    <t>Consolidado de Importaciones de Carne Caprino del Año 2012</t>
  </si>
  <si>
    <t>Consolidado de Importaciones de Carne de Pavo del Año 2012</t>
  </si>
  <si>
    <t>Consolidado de Importaciones de Carne de Cerdo del Año 2012</t>
  </si>
  <si>
    <t>Consolidado de Importaciones de Leche del Año 2012</t>
  </si>
  <si>
    <t>Consolidado de Importaciones de Lacteo del Año 2012</t>
  </si>
  <si>
    <t>Consolidado de Importaciones de Mercancia de otros Productos del Año 2012</t>
  </si>
  <si>
    <t>* En esta categoria se encuentran productos como mayonesa, comida preparada, mercancia de origen mixto, ect.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</si>
</sst>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indexed="8"/>
      <name val="Calibri"/>
      <charset val="204"/>
    </font>
    <font>
      <sz val="10"/>
      <color indexed="8"/>
      <name val="Arial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</cellStyleXfs>
  <cellXfs count="228">
    <xf numFmtId="0" fontId="0" fillId="0" borderId="0" xfId="0"/>
    <xf numFmtId="0" fontId="2" fillId="0" borderId="0" xfId="0" applyFont="1"/>
    <xf numFmtId="43" fontId="0" fillId="0" borderId="0" xfId="1" applyFont="1"/>
    <xf numFmtId="0" fontId="5" fillId="0" borderId="2" xfId="2" applyFont="1" applyFill="1" applyBorder="1" applyAlignment="1">
      <alignment wrapText="1"/>
    </xf>
    <xf numFmtId="43" fontId="5" fillId="0" borderId="2" xfId="1" applyFont="1" applyFill="1" applyBorder="1" applyAlignment="1">
      <alignment horizontal="right" wrapText="1"/>
    </xf>
    <xf numFmtId="0" fontId="5" fillId="0" borderId="3" xfId="2" applyFont="1" applyFill="1" applyBorder="1" applyAlignment="1">
      <alignment wrapText="1"/>
    </xf>
    <xf numFmtId="43" fontId="5" fillId="0" borderId="3" xfId="1" applyFont="1" applyFill="1" applyBorder="1" applyAlignment="1">
      <alignment horizontal="right" wrapText="1"/>
    </xf>
    <xf numFmtId="0" fontId="5" fillId="0" borderId="4" xfId="2" applyFont="1" applyFill="1" applyBorder="1" applyAlignment="1">
      <alignment wrapText="1"/>
    </xf>
    <xf numFmtId="43" fontId="5" fillId="0" borderId="4" xfId="1" applyFont="1" applyFill="1" applyBorder="1" applyAlignment="1">
      <alignment horizontal="right" wrapText="1"/>
    </xf>
    <xf numFmtId="0" fontId="3" fillId="3" borderId="1" xfId="2" applyFont="1" applyFill="1" applyBorder="1" applyAlignment="1">
      <alignment wrapText="1"/>
    </xf>
    <xf numFmtId="43" fontId="3" fillId="3" borderId="1" xfId="1" applyFont="1" applyFill="1" applyBorder="1" applyAlignment="1">
      <alignment horizontal="right" wrapText="1"/>
    </xf>
    <xf numFmtId="0" fontId="3" fillId="3" borderId="6" xfId="2" applyFont="1" applyFill="1" applyBorder="1" applyAlignment="1">
      <alignment wrapText="1"/>
    </xf>
    <xf numFmtId="0" fontId="3" fillId="3" borderId="7" xfId="2" applyFont="1" applyFill="1" applyBorder="1" applyAlignment="1">
      <alignment wrapText="1"/>
    </xf>
    <xf numFmtId="43" fontId="3" fillId="3" borderId="8" xfId="1" applyFont="1" applyFill="1" applyBorder="1" applyAlignment="1">
      <alignment horizontal="right" wrapText="1"/>
    </xf>
    <xf numFmtId="0" fontId="5" fillId="0" borderId="9" xfId="2" applyFont="1" applyFill="1" applyBorder="1" applyAlignment="1">
      <alignment wrapText="1"/>
    </xf>
    <xf numFmtId="43" fontId="5" fillId="0" borderId="9" xfId="1" applyFont="1" applyFill="1" applyBorder="1" applyAlignment="1">
      <alignment horizontal="right" wrapText="1"/>
    </xf>
    <xf numFmtId="0" fontId="2" fillId="3" borderId="7" xfId="0" applyFont="1" applyFill="1" applyBorder="1"/>
    <xf numFmtId="43" fontId="2" fillId="3" borderId="8" xfId="1" applyFont="1" applyFill="1" applyBorder="1"/>
    <xf numFmtId="0" fontId="3" fillId="4" borderId="6" xfId="2" applyFont="1" applyFill="1" applyBorder="1" applyAlignment="1">
      <alignment wrapText="1"/>
    </xf>
    <xf numFmtId="0" fontId="2" fillId="4" borderId="7" xfId="0" applyFont="1" applyFill="1" applyBorder="1"/>
    <xf numFmtId="43" fontId="2" fillId="4" borderId="8" xfId="1" applyFont="1" applyFill="1" applyBorder="1"/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right" wrapText="1"/>
    </xf>
    <xf numFmtId="164" fontId="3" fillId="3" borderId="1" xfId="1" applyNumberFormat="1" applyFont="1" applyFill="1" applyBorder="1" applyAlignment="1">
      <alignment horizontal="right" wrapText="1"/>
    </xf>
    <xf numFmtId="164" fontId="5" fillId="0" borderId="4" xfId="1" applyNumberFormat="1" applyFont="1" applyFill="1" applyBorder="1" applyAlignment="1">
      <alignment horizontal="right" wrapText="1"/>
    </xf>
    <xf numFmtId="164" fontId="5" fillId="0" borderId="3" xfId="1" applyNumberFormat="1" applyFont="1" applyFill="1" applyBorder="1" applyAlignment="1">
      <alignment horizontal="right" wrapText="1"/>
    </xf>
    <xf numFmtId="164" fontId="3" fillId="3" borderId="7" xfId="1" applyNumberFormat="1" applyFont="1" applyFill="1" applyBorder="1" applyAlignment="1">
      <alignment horizontal="right" wrapText="1"/>
    </xf>
    <xf numFmtId="164" fontId="5" fillId="0" borderId="2" xfId="1" applyNumberFormat="1" applyFont="1" applyFill="1" applyBorder="1" applyAlignment="1">
      <alignment horizontal="right" wrapText="1"/>
    </xf>
    <xf numFmtId="164" fontId="2" fillId="3" borderId="7" xfId="1" applyNumberFormat="1" applyFont="1" applyFill="1" applyBorder="1"/>
    <xf numFmtId="164" fontId="2" fillId="4" borderId="7" xfId="1" applyNumberFormat="1" applyFont="1" applyFill="1" applyBorder="1"/>
    <xf numFmtId="164" fontId="0" fillId="0" borderId="0" xfId="1" applyNumberFormat="1" applyFont="1"/>
    <xf numFmtId="0" fontId="5" fillId="0" borderId="10" xfId="3" applyFont="1" applyFill="1" applyBorder="1" applyAlignment="1">
      <alignment wrapText="1"/>
    </xf>
    <xf numFmtId="164" fontId="5" fillId="0" borderId="10" xfId="1" applyNumberFormat="1" applyFont="1" applyFill="1" applyBorder="1" applyAlignment="1">
      <alignment horizontal="right" wrapText="1"/>
    </xf>
    <xf numFmtId="43" fontId="5" fillId="0" borderId="10" xfId="1" applyFont="1" applyFill="1" applyBorder="1" applyAlignment="1">
      <alignment horizontal="right" wrapText="1"/>
    </xf>
    <xf numFmtId="0" fontId="5" fillId="0" borderId="11" xfId="3" applyFont="1" applyFill="1" applyBorder="1" applyAlignment="1">
      <alignment wrapText="1"/>
    </xf>
    <xf numFmtId="164" fontId="5" fillId="0" borderId="11" xfId="1" applyNumberFormat="1" applyFont="1" applyFill="1" applyBorder="1" applyAlignment="1">
      <alignment horizontal="right" wrapText="1"/>
    </xf>
    <xf numFmtId="43" fontId="5" fillId="0" borderId="11" xfId="1" applyFont="1" applyFill="1" applyBorder="1" applyAlignment="1">
      <alignment horizontal="right" wrapText="1"/>
    </xf>
    <xf numFmtId="0" fontId="5" fillId="0" borderId="12" xfId="3" applyFont="1" applyFill="1" applyBorder="1" applyAlignment="1">
      <alignment wrapText="1"/>
    </xf>
    <xf numFmtId="164" fontId="5" fillId="0" borderId="12" xfId="1" applyNumberFormat="1" applyFont="1" applyFill="1" applyBorder="1" applyAlignment="1">
      <alignment horizontal="right" wrapText="1"/>
    </xf>
    <xf numFmtId="43" fontId="5" fillId="0" borderId="12" xfId="1" applyFont="1" applyFill="1" applyBorder="1" applyAlignment="1">
      <alignment horizontal="right" wrapText="1"/>
    </xf>
    <xf numFmtId="0" fontId="5" fillId="0" borderId="13" xfId="3" applyFont="1" applyFill="1" applyBorder="1" applyAlignment="1">
      <alignment wrapText="1"/>
    </xf>
    <xf numFmtId="164" fontId="5" fillId="0" borderId="13" xfId="1" applyNumberFormat="1" applyFont="1" applyFill="1" applyBorder="1" applyAlignment="1">
      <alignment horizontal="right" wrapText="1"/>
    </xf>
    <xf numFmtId="43" fontId="5" fillId="0" borderId="13" xfId="1" applyFont="1" applyFill="1" applyBorder="1" applyAlignment="1">
      <alignment horizontal="right" wrapText="1"/>
    </xf>
    <xf numFmtId="0" fontId="2" fillId="3" borderId="5" xfId="0" applyFont="1" applyFill="1" applyBorder="1"/>
    <xf numFmtId="0" fontId="3" fillId="3" borderId="5" xfId="3" applyFont="1" applyFill="1" applyBorder="1" applyAlignment="1">
      <alignment wrapText="1"/>
    </xf>
    <xf numFmtId="164" fontId="3" fillId="3" borderId="5" xfId="1" applyNumberFormat="1" applyFont="1" applyFill="1" applyBorder="1" applyAlignment="1">
      <alignment horizontal="right" wrapText="1"/>
    </xf>
    <xf numFmtId="43" fontId="3" fillId="3" borderId="5" xfId="1" applyFont="1" applyFill="1" applyBorder="1" applyAlignment="1">
      <alignment horizontal="right" wrapText="1"/>
    </xf>
    <xf numFmtId="0" fontId="3" fillId="4" borderId="14" xfId="3" applyFont="1" applyFill="1" applyBorder="1" applyAlignment="1">
      <alignment wrapText="1"/>
    </xf>
    <xf numFmtId="0" fontId="2" fillId="4" borderId="14" xfId="0" applyFont="1" applyFill="1" applyBorder="1"/>
    <xf numFmtId="164" fontId="2" fillId="4" borderId="14" xfId="1" applyNumberFormat="1" applyFont="1" applyFill="1" applyBorder="1"/>
    <xf numFmtId="43" fontId="2" fillId="4" borderId="14" xfId="1" applyFont="1" applyFill="1" applyBorder="1"/>
    <xf numFmtId="164" fontId="2" fillId="3" borderId="5" xfId="1" applyNumberFormat="1" applyFont="1" applyFill="1" applyBorder="1"/>
    <xf numFmtId="43" fontId="2" fillId="3" borderId="5" xfId="1" applyFont="1" applyFill="1" applyBorder="1"/>
    <xf numFmtId="0" fontId="5" fillId="0" borderId="10" xfId="4" applyFont="1" applyFill="1" applyBorder="1" applyAlignment="1">
      <alignment wrapText="1"/>
    </xf>
    <xf numFmtId="0" fontId="5" fillId="0" borderId="11" xfId="4" applyFont="1" applyFill="1" applyBorder="1" applyAlignment="1">
      <alignment wrapText="1"/>
    </xf>
    <xf numFmtId="0" fontId="5" fillId="0" borderId="12" xfId="4" applyFont="1" applyFill="1" applyBorder="1" applyAlignment="1">
      <alignment wrapText="1"/>
    </xf>
    <xf numFmtId="0" fontId="5" fillId="0" borderId="13" xfId="4" applyFont="1" applyFill="1" applyBorder="1" applyAlignment="1">
      <alignment wrapText="1"/>
    </xf>
    <xf numFmtId="0" fontId="3" fillId="3" borderId="5" xfId="4" applyFont="1" applyFill="1" applyBorder="1" applyAlignment="1">
      <alignment wrapText="1"/>
    </xf>
    <xf numFmtId="0" fontId="3" fillId="4" borderId="14" xfId="4" applyFont="1" applyFill="1" applyBorder="1" applyAlignment="1">
      <alignment wrapText="1"/>
    </xf>
    <xf numFmtId="0" fontId="5" fillId="0" borderId="10" xfId="5" applyFont="1" applyFill="1" applyBorder="1" applyAlignment="1">
      <alignment wrapText="1"/>
    </xf>
    <xf numFmtId="0" fontId="5" fillId="0" borderId="11" xfId="5" applyFont="1" applyFill="1" applyBorder="1" applyAlignment="1">
      <alignment wrapText="1"/>
    </xf>
    <xf numFmtId="0" fontId="5" fillId="0" borderId="12" xfId="5" applyFont="1" applyFill="1" applyBorder="1" applyAlignment="1">
      <alignment wrapText="1"/>
    </xf>
    <xf numFmtId="0" fontId="5" fillId="0" borderId="13" xfId="5" applyFont="1" applyFill="1" applyBorder="1" applyAlignment="1">
      <alignment wrapText="1"/>
    </xf>
    <xf numFmtId="0" fontId="3" fillId="3" borderId="5" xfId="5" applyFont="1" applyFill="1" applyBorder="1" applyAlignment="1">
      <alignment wrapText="1"/>
    </xf>
    <xf numFmtId="0" fontId="3" fillId="4" borderId="14" xfId="5" applyFont="1" applyFill="1" applyBorder="1" applyAlignment="1">
      <alignment wrapText="1"/>
    </xf>
    <xf numFmtId="0" fontId="5" fillId="0" borderId="10" xfId="6" applyFont="1" applyFill="1" applyBorder="1" applyAlignment="1">
      <alignment wrapText="1"/>
    </xf>
    <xf numFmtId="0" fontId="5" fillId="0" borderId="11" xfId="6" applyFont="1" applyFill="1" applyBorder="1" applyAlignment="1">
      <alignment wrapText="1"/>
    </xf>
    <xf numFmtId="0" fontId="5" fillId="0" borderId="12" xfId="6" applyFont="1" applyFill="1" applyBorder="1" applyAlignment="1">
      <alignment wrapText="1"/>
    </xf>
    <xf numFmtId="0" fontId="5" fillId="0" borderId="13" xfId="6" applyFont="1" applyFill="1" applyBorder="1" applyAlignment="1">
      <alignment wrapText="1"/>
    </xf>
    <xf numFmtId="0" fontId="3" fillId="3" borderId="5" xfId="6" applyFont="1" applyFill="1" applyBorder="1" applyAlignment="1">
      <alignment wrapText="1"/>
    </xf>
    <xf numFmtId="0" fontId="5" fillId="0" borderId="15" xfId="6" applyFont="1" applyFill="1" applyBorder="1" applyAlignment="1">
      <alignment wrapText="1"/>
    </xf>
    <xf numFmtId="43" fontId="5" fillId="0" borderId="15" xfId="1" applyFont="1" applyFill="1" applyBorder="1" applyAlignment="1">
      <alignment horizontal="right" wrapText="1"/>
    </xf>
    <xf numFmtId="0" fontId="0" fillId="4" borderId="14" xfId="0" applyFill="1" applyBorder="1"/>
    <xf numFmtId="0" fontId="5" fillId="0" borderId="16" xfId="7" applyFont="1" applyFill="1" applyBorder="1" applyAlignment="1">
      <alignment wrapText="1"/>
    </xf>
    <xf numFmtId="43" fontId="5" fillId="0" borderId="16" xfId="1" applyFont="1" applyFill="1" applyBorder="1" applyAlignment="1">
      <alignment horizontal="right" wrapText="1"/>
    </xf>
    <xf numFmtId="0" fontId="5" fillId="0" borderId="13" xfId="7" applyFont="1" applyFill="1" applyBorder="1" applyAlignment="1">
      <alignment wrapText="1"/>
    </xf>
    <xf numFmtId="0" fontId="3" fillId="3" borderId="5" xfId="7" applyFont="1" applyFill="1" applyBorder="1" applyAlignment="1">
      <alignment wrapText="1"/>
    </xf>
    <xf numFmtId="0" fontId="5" fillId="0" borderId="15" xfId="7" applyFont="1" applyFill="1" applyBorder="1" applyAlignment="1">
      <alignment wrapText="1"/>
    </xf>
    <xf numFmtId="0" fontId="5" fillId="0" borderId="12" xfId="7" applyFont="1" applyFill="1" applyBorder="1" applyAlignment="1">
      <alignment wrapText="1"/>
    </xf>
    <xf numFmtId="0" fontId="3" fillId="4" borderId="14" xfId="7" applyFont="1" applyFill="1" applyBorder="1" applyAlignment="1">
      <alignment wrapText="1"/>
    </xf>
    <xf numFmtId="0" fontId="3" fillId="2" borderId="17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164" fontId="3" fillId="2" borderId="18" xfId="1" applyNumberFormat="1" applyFont="1" applyFill="1" applyBorder="1" applyAlignment="1">
      <alignment horizontal="center"/>
    </xf>
    <xf numFmtId="43" fontId="3" fillId="2" borderId="19" xfId="1" applyFont="1" applyFill="1" applyBorder="1" applyAlignment="1">
      <alignment horizontal="center"/>
    </xf>
    <xf numFmtId="0" fontId="5" fillId="0" borderId="20" xfId="8" applyFont="1" applyFill="1" applyBorder="1" applyAlignment="1">
      <alignment wrapText="1"/>
    </xf>
    <xf numFmtId="43" fontId="5" fillId="0" borderId="20" xfId="1" applyFont="1" applyFill="1" applyBorder="1" applyAlignment="1">
      <alignment horizontal="right" wrapText="1"/>
    </xf>
    <xf numFmtId="0" fontId="5" fillId="0" borderId="21" xfId="8" applyFont="1" applyFill="1" applyBorder="1" applyAlignment="1">
      <alignment wrapText="1"/>
    </xf>
    <xf numFmtId="43" fontId="5" fillId="0" borderId="21" xfId="1" applyFont="1" applyFill="1" applyBorder="1" applyAlignment="1">
      <alignment horizontal="right" wrapText="1"/>
    </xf>
    <xf numFmtId="0" fontId="5" fillId="0" borderId="22" xfId="8" applyFont="1" applyFill="1" applyBorder="1" applyAlignment="1">
      <alignment wrapText="1"/>
    </xf>
    <xf numFmtId="43" fontId="5" fillId="0" borderId="22" xfId="1" applyFont="1" applyFill="1" applyBorder="1" applyAlignment="1">
      <alignment horizontal="right" wrapText="1"/>
    </xf>
    <xf numFmtId="0" fontId="5" fillId="0" borderId="23" xfId="8" applyFont="1" applyFill="1" applyBorder="1" applyAlignment="1">
      <alignment wrapText="1"/>
    </xf>
    <xf numFmtId="43" fontId="5" fillId="0" borderId="23" xfId="1" applyFont="1" applyFill="1" applyBorder="1" applyAlignment="1">
      <alignment horizontal="right" wrapText="1"/>
    </xf>
    <xf numFmtId="0" fontId="3" fillId="3" borderId="24" xfId="8" applyFont="1" applyFill="1" applyBorder="1" applyAlignment="1">
      <alignment wrapText="1"/>
    </xf>
    <xf numFmtId="0" fontId="3" fillId="3" borderId="25" xfId="8" applyFont="1" applyFill="1" applyBorder="1" applyAlignment="1">
      <alignment wrapText="1"/>
    </xf>
    <xf numFmtId="43" fontId="3" fillId="3" borderId="26" xfId="1" applyFont="1" applyFill="1" applyBorder="1" applyAlignment="1">
      <alignment horizontal="right" wrapText="1"/>
    </xf>
    <xf numFmtId="0" fontId="3" fillId="4" borderId="27" xfId="8" applyFont="1" applyFill="1" applyBorder="1" applyAlignment="1">
      <alignment wrapText="1"/>
    </xf>
    <xf numFmtId="0" fontId="2" fillId="4" borderId="27" xfId="0" applyFont="1" applyFill="1" applyBorder="1"/>
    <xf numFmtId="43" fontId="2" fillId="4" borderId="27" xfId="1" applyFont="1" applyFill="1" applyBorder="1"/>
    <xf numFmtId="0" fontId="2" fillId="3" borderId="25" xfId="0" applyFont="1" applyFill="1" applyBorder="1"/>
    <xf numFmtId="43" fontId="2" fillId="3" borderId="26" xfId="1" applyFont="1" applyFill="1" applyBorder="1"/>
    <xf numFmtId="0" fontId="5" fillId="0" borderId="11" xfId="9" applyFont="1" applyFill="1" applyBorder="1" applyAlignment="1">
      <alignment wrapText="1"/>
    </xf>
    <xf numFmtId="0" fontId="5" fillId="0" borderId="16" xfId="9" applyFont="1" applyFill="1" applyBorder="1" applyAlignment="1">
      <alignment wrapText="1"/>
    </xf>
    <xf numFmtId="0" fontId="5" fillId="0" borderId="13" xfId="9" applyFont="1" applyFill="1" applyBorder="1" applyAlignment="1">
      <alignment wrapText="1"/>
    </xf>
    <xf numFmtId="0" fontId="6" fillId="3" borderId="5" xfId="9" applyFont="1" applyFill="1" applyBorder="1" applyAlignment="1">
      <alignment wrapText="1"/>
    </xf>
    <xf numFmtId="43" fontId="6" fillId="3" borderId="5" xfId="1" applyFont="1" applyFill="1" applyBorder="1" applyAlignment="1">
      <alignment horizontal="right" wrapText="1"/>
    </xf>
    <xf numFmtId="0" fontId="5" fillId="0" borderId="15" xfId="9" applyFont="1" applyFill="1" applyBorder="1" applyAlignment="1">
      <alignment wrapText="1"/>
    </xf>
    <xf numFmtId="0" fontId="3" fillId="3" borderId="5" xfId="9" applyFont="1" applyFill="1" applyBorder="1" applyAlignment="1">
      <alignment wrapText="1"/>
    </xf>
    <xf numFmtId="0" fontId="5" fillId="0" borderId="12" xfId="9" applyFont="1" applyFill="1" applyBorder="1" applyAlignment="1">
      <alignment wrapText="1"/>
    </xf>
    <xf numFmtId="0" fontId="3" fillId="4" borderId="14" xfId="9" applyFont="1" applyFill="1" applyBorder="1" applyAlignment="1">
      <alignment wrapText="1"/>
    </xf>
    <xf numFmtId="0" fontId="5" fillId="0" borderId="10" xfId="10" applyFont="1" applyFill="1" applyBorder="1" applyAlignment="1">
      <alignment wrapText="1"/>
    </xf>
    <xf numFmtId="0" fontId="5" fillId="0" borderId="11" xfId="10" applyFont="1" applyFill="1" applyBorder="1" applyAlignment="1">
      <alignment wrapText="1"/>
    </xf>
    <xf numFmtId="0" fontId="5" fillId="0" borderId="12" xfId="10" applyFont="1" applyFill="1" applyBorder="1" applyAlignment="1">
      <alignment wrapText="1"/>
    </xf>
    <xf numFmtId="0" fontId="5" fillId="0" borderId="13" xfId="10" applyFont="1" applyFill="1" applyBorder="1" applyAlignment="1">
      <alignment wrapText="1"/>
    </xf>
    <xf numFmtId="0" fontId="3" fillId="3" borderId="5" xfId="10" applyFont="1" applyFill="1" applyBorder="1" applyAlignment="1">
      <alignment wrapText="1"/>
    </xf>
    <xf numFmtId="0" fontId="5" fillId="0" borderId="15" xfId="10" applyFont="1" applyFill="1" applyBorder="1" applyAlignment="1">
      <alignment wrapText="1"/>
    </xf>
    <xf numFmtId="0" fontId="3" fillId="4" borderId="14" xfId="10" applyFont="1" applyFill="1" applyBorder="1" applyAlignment="1">
      <alignment wrapText="1"/>
    </xf>
    <xf numFmtId="0" fontId="5" fillId="0" borderId="10" xfId="11" applyFont="1" applyFill="1" applyBorder="1" applyAlignment="1">
      <alignment wrapText="1"/>
    </xf>
    <xf numFmtId="0" fontId="5" fillId="0" borderId="11" xfId="11" applyFont="1" applyFill="1" applyBorder="1" applyAlignment="1">
      <alignment wrapText="1"/>
    </xf>
    <xf numFmtId="0" fontId="5" fillId="0" borderId="12" xfId="11" applyFont="1" applyFill="1" applyBorder="1" applyAlignment="1">
      <alignment wrapText="1"/>
    </xf>
    <xf numFmtId="0" fontId="5" fillId="0" borderId="13" xfId="11" applyFont="1" applyFill="1" applyBorder="1" applyAlignment="1">
      <alignment wrapText="1"/>
    </xf>
    <xf numFmtId="0" fontId="3" fillId="3" borderId="5" xfId="11" applyFont="1" applyFill="1" applyBorder="1" applyAlignment="1">
      <alignment wrapText="1"/>
    </xf>
    <xf numFmtId="0" fontId="3" fillId="4" borderId="14" xfId="11" applyFont="1" applyFill="1" applyBorder="1" applyAlignment="1">
      <alignment wrapText="1"/>
    </xf>
    <xf numFmtId="164" fontId="5" fillId="0" borderId="15" xfId="1" applyNumberFormat="1" applyFont="1" applyFill="1" applyBorder="1" applyAlignment="1">
      <alignment horizontal="right" wrapText="1"/>
    </xf>
    <xf numFmtId="164" fontId="5" fillId="0" borderId="20" xfId="1" applyNumberFormat="1" applyFont="1" applyFill="1" applyBorder="1" applyAlignment="1">
      <alignment horizontal="right" wrapText="1"/>
    </xf>
    <xf numFmtId="164" fontId="5" fillId="0" borderId="21" xfId="1" applyNumberFormat="1" applyFont="1" applyFill="1" applyBorder="1" applyAlignment="1">
      <alignment horizontal="right" wrapText="1"/>
    </xf>
    <xf numFmtId="164" fontId="5" fillId="0" borderId="22" xfId="1" applyNumberFormat="1" applyFont="1" applyFill="1" applyBorder="1" applyAlignment="1">
      <alignment horizontal="right" wrapText="1"/>
    </xf>
    <xf numFmtId="164" fontId="3" fillId="3" borderId="25" xfId="1" applyNumberFormat="1" applyFont="1" applyFill="1" applyBorder="1" applyAlignment="1">
      <alignment horizontal="right" wrapText="1"/>
    </xf>
    <xf numFmtId="164" fontId="5" fillId="0" borderId="23" xfId="1" applyNumberFormat="1" applyFont="1" applyFill="1" applyBorder="1" applyAlignment="1">
      <alignment horizontal="right" wrapText="1"/>
    </xf>
    <xf numFmtId="164" fontId="2" fillId="3" borderId="25" xfId="1" applyNumberFormat="1" applyFont="1" applyFill="1" applyBorder="1"/>
    <xf numFmtId="164" fontId="2" fillId="4" borderId="27" xfId="1" applyNumberFormat="1" applyFont="1" applyFill="1" applyBorder="1"/>
    <xf numFmtId="164" fontId="5" fillId="0" borderId="16" xfId="1" applyNumberFormat="1" applyFont="1" applyFill="1" applyBorder="1" applyAlignment="1">
      <alignment horizontal="right" wrapText="1"/>
    </xf>
    <xf numFmtId="0" fontId="0" fillId="0" borderId="11" xfId="0" applyBorder="1"/>
    <xf numFmtId="164" fontId="0" fillId="0" borderId="11" xfId="1" applyNumberFormat="1" applyFont="1" applyBorder="1"/>
    <xf numFmtId="43" fontId="0" fillId="0" borderId="11" xfId="1" applyFont="1" applyBorder="1"/>
    <xf numFmtId="0" fontId="0" fillId="0" borderId="13" xfId="0" applyBorder="1"/>
    <xf numFmtId="164" fontId="0" fillId="0" borderId="13" xfId="1" applyNumberFormat="1" applyFont="1" applyBorder="1"/>
    <xf numFmtId="43" fontId="0" fillId="0" borderId="13" xfId="1" applyFont="1" applyBorder="1"/>
    <xf numFmtId="0" fontId="2" fillId="0" borderId="5" xfId="0" applyFont="1" applyBorder="1"/>
    <xf numFmtId="164" fontId="2" fillId="0" borderId="5" xfId="1" applyNumberFormat="1" applyFont="1" applyBorder="1"/>
    <xf numFmtId="43" fontId="2" fillId="0" borderId="5" xfId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5" borderId="0" xfId="0" applyFill="1"/>
    <xf numFmtId="0" fontId="7" fillId="0" borderId="0" xfId="0" applyFont="1" applyAlignment="1">
      <alignment horizontal="center"/>
    </xf>
    <xf numFmtId="43" fontId="0" fillId="0" borderId="0" xfId="0" applyNumberFormat="1"/>
    <xf numFmtId="0" fontId="12" fillId="0" borderId="32" xfId="12" applyFont="1" applyFill="1" applyBorder="1" applyAlignment="1">
      <alignment wrapText="1"/>
    </xf>
    <xf numFmtId="43" fontId="12" fillId="0" borderId="32" xfId="1" applyFont="1" applyFill="1" applyBorder="1" applyAlignment="1">
      <alignment horizontal="right" wrapText="1"/>
    </xf>
    <xf numFmtId="0" fontId="12" fillId="0" borderId="2" xfId="12" applyFont="1" applyFill="1" applyBorder="1" applyAlignment="1">
      <alignment wrapText="1"/>
    </xf>
    <xf numFmtId="43" fontId="12" fillId="0" borderId="2" xfId="1" applyFont="1" applyFill="1" applyBorder="1" applyAlignment="1">
      <alignment horizontal="right" wrapText="1"/>
    </xf>
    <xf numFmtId="0" fontId="12" fillId="0" borderId="3" xfId="12" applyFont="1" applyFill="1" applyBorder="1" applyAlignment="1">
      <alignment wrapText="1"/>
    </xf>
    <xf numFmtId="43" fontId="12" fillId="0" borderId="3" xfId="1" applyFont="1" applyFill="1" applyBorder="1" applyAlignment="1">
      <alignment horizontal="right" wrapText="1"/>
    </xf>
    <xf numFmtId="0" fontId="12" fillId="0" borderId="4" xfId="12" applyFont="1" applyFill="1" applyBorder="1" applyAlignment="1">
      <alignment wrapText="1"/>
    </xf>
    <xf numFmtId="43" fontId="12" fillId="0" borderId="4" xfId="1" applyFont="1" applyFill="1" applyBorder="1" applyAlignment="1">
      <alignment horizontal="right" wrapText="1"/>
    </xf>
    <xf numFmtId="0" fontId="12" fillId="3" borderId="7" xfId="12" applyFont="1" applyFill="1" applyBorder="1" applyAlignment="1">
      <alignment wrapText="1"/>
    </xf>
    <xf numFmtId="0" fontId="3" fillId="3" borderId="7" xfId="12" applyFont="1" applyFill="1" applyBorder="1" applyAlignment="1">
      <alignment wrapText="1"/>
    </xf>
    <xf numFmtId="0" fontId="12" fillId="0" borderId="9" xfId="12" applyFont="1" applyFill="1" applyBorder="1" applyAlignment="1">
      <alignment wrapText="1"/>
    </xf>
    <xf numFmtId="43" fontId="12" fillId="0" borderId="9" xfId="1" applyFont="1" applyFill="1" applyBorder="1" applyAlignment="1">
      <alignment horizontal="right" wrapText="1"/>
    </xf>
    <xf numFmtId="0" fontId="14" fillId="4" borderId="33" xfId="0" applyFont="1" applyFill="1" applyBorder="1"/>
    <xf numFmtId="43" fontId="14" fillId="4" borderId="33" xfId="1" applyFont="1" applyFill="1" applyBorder="1"/>
    <xf numFmtId="0" fontId="0" fillId="0" borderId="0" xfId="0" applyFill="1"/>
    <xf numFmtId="43" fontId="0" fillId="0" borderId="0" xfId="1" applyFont="1" applyFill="1"/>
    <xf numFmtId="0" fontId="12" fillId="0" borderId="22" xfId="13" applyFont="1" applyFill="1" applyBorder="1" applyAlignment="1">
      <alignment wrapText="1"/>
    </xf>
    <xf numFmtId="43" fontId="12" fillId="0" borderId="22" xfId="1" applyFont="1" applyFill="1" applyBorder="1" applyAlignment="1">
      <alignment horizontal="right" wrapText="1"/>
    </xf>
    <xf numFmtId="0" fontId="12" fillId="0" borderId="23" xfId="13" applyFont="1" applyFill="1" applyBorder="1" applyAlignment="1">
      <alignment wrapText="1"/>
    </xf>
    <xf numFmtId="43" fontId="12" fillId="0" borderId="23" xfId="1" applyFont="1" applyFill="1" applyBorder="1" applyAlignment="1">
      <alignment horizontal="right" wrapText="1"/>
    </xf>
    <xf numFmtId="0" fontId="3" fillId="3" borderId="25" xfId="13" applyFont="1" applyFill="1" applyBorder="1" applyAlignment="1">
      <alignment wrapText="1"/>
    </xf>
    <xf numFmtId="0" fontId="12" fillId="0" borderId="34" xfId="13" applyFont="1" applyFill="1" applyBorder="1" applyAlignment="1">
      <alignment wrapText="1"/>
    </xf>
    <xf numFmtId="43" fontId="12" fillId="0" borderId="34" xfId="1" applyFont="1" applyFill="1" applyBorder="1" applyAlignment="1">
      <alignment horizontal="right" wrapText="1"/>
    </xf>
    <xf numFmtId="0" fontId="14" fillId="4" borderId="27" xfId="0" applyFont="1" applyFill="1" applyBorder="1"/>
    <xf numFmtId="43" fontId="14" fillId="4" borderId="27" xfId="1" applyFont="1" applyFill="1" applyBorder="1"/>
    <xf numFmtId="43" fontId="3" fillId="3" borderId="5" xfId="1" applyFont="1" applyFill="1" applyBorder="1" applyAlignment="1">
      <alignment wrapText="1"/>
    </xf>
    <xf numFmtId="0" fontId="12" fillId="0" borderId="10" xfId="12" applyFont="1" applyFill="1" applyBorder="1" applyAlignment="1">
      <alignment wrapText="1"/>
    </xf>
    <xf numFmtId="0" fontId="5" fillId="0" borderId="10" xfId="12" applyFont="1" applyFill="1" applyBorder="1" applyAlignment="1">
      <alignment wrapText="1"/>
    </xf>
    <xf numFmtId="43" fontId="12" fillId="0" borderId="10" xfId="1" applyFont="1" applyFill="1" applyBorder="1" applyAlignment="1">
      <alignment horizontal="right" wrapText="1"/>
    </xf>
    <xf numFmtId="0" fontId="12" fillId="0" borderId="11" xfId="12" applyFont="1" applyFill="1" applyBorder="1" applyAlignment="1">
      <alignment wrapText="1"/>
    </xf>
    <xf numFmtId="0" fontId="5" fillId="0" borderId="11" xfId="12" applyFont="1" applyFill="1" applyBorder="1" applyAlignment="1">
      <alignment wrapText="1"/>
    </xf>
    <xf numFmtId="43" fontId="12" fillId="0" borderId="11" xfId="1" applyFont="1" applyFill="1" applyBorder="1" applyAlignment="1">
      <alignment horizontal="right" wrapText="1"/>
    </xf>
    <xf numFmtId="0" fontId="12" fillId="0" borderId="35" xfId="12" applyFont="1" applyFill="1" applyBorder="1" applyAlignment="1">
      <alignment wrapText="1"/>
    </xf>
    <xf numFmtId="0" fontId="5" fillId="0" borderId="35" xfId="12" applyFont="1" applyFill="1" applyBorder="1" applyAlignment="1">
      <alignment wrapText="1"/>
    </xf>
    <xf numFmtId="43" fontId="12" fillId="0" borderId="35" xfId="1" applyFont="1" applyFill="1" applyBorder="1" applyAlignment="1">
      <alignment horizontal="right" wrapText="1"/>
    </xf>
    <xf numFmtId="0" fontId="12" fillId="0" borderId="12" xfId="12" applyFont="1" applyFill="1" applyBorder="1" applyAlignment="1">
      <alignment wrapText="1"/>
    </xf>
    <xf numFmtId="0" fontId="5" fillId="0" borderId="12" xfId="12" applyFont="1" applyFill="1" applyBorder="1" applyAlignment="1">
      <alignment wrapText="1"/>
    </xf>
    <xf numFmtId="43" fontId="12" fillId="0" borderId="12" xfId="1" applyFont="1" applyFill="1" applyBorder="1" applyAlignment="1">
      <alignment horizontal="right" wrapText="1"/>
    </xf>
    <xf numFmtId="0" fontId="12" fillId="0" borderId="13" xfId="12" applyFont="1" applyFill="1" applyBorder="1" applyAlignment="1">
      <alignment wrapText="1"/>
    </xf>
    <xf numFmtId="0" fontId="5" fillId="0" borderId="13" xfId="12" applyFont="1" applyFill="1" applyBorder="1" applyAlignment="1">
      <alignment wrapText="1"/>
    </xf>
    <xf numFmtId="43" fontId="12" fillId="0" borderId="13" xfId="1" applyFont="1" applyFill="1" applyBorder="1" applyAlignment="1">
      <alignment horizontal="right" wrapText="1"/>
    </xf>
    <xf numFmtId="0" fontId="3" fillId="2" borderId="5" xfId="2" applyFont="1" applyFill="1" applyBorder="1" applyAlignment="1">
      <alignment horizontal="center"/>
    </xf>
    <xf numFmtId="43" fontId="3" fillId="2" borderId="5" xfId="1" applyFont="1" applyFill="1" applyBorder="1" applyAlignment="1">
      <alignment horizontal="center"/>
    </xf>
    <xf numFmtId="0" fontId="0" fillId="0" borderId="15" xfId="0" applyBorder="1"/>
    <xf numFmtId="164" fontId="0" fillId="0" borderId="15" xfId="1" applyNumberFormat="1" applyFont="1" applyBorder="1"/>
    <xf numFmtId="0" fontId="2" fillId="4" borderId="5" xfId="0" applyFont="1" applyFill="1" applyBorder="1"/>
    <xf numFmtId="43" fontId="2" fillId="4" borderId="5" xfId="1" applyFont="1" applyFill="1" applyBorder="1"/>
    <xf numFmtId="0" fontId="5" fillId="0" borderId="10" xfId="14" applyFont="1" applyFill="1" applyBorder="1" applyAlignment="1">
      <alignment wrapText="1"/>
    </xf>
    <xf numFmtId="0" fontId="5" fillId="0" borderId="11" xfId="14" applyFont="1" applyFill="1" applyBorder="1" applyAlignment="1">
      <alignment wrapText="1"/>
    </xf>
    <xf numFmtId="0" fontId="5" fillId="0" borderId="35" xfId="14" applyFont="1" applyFill="1" applyBorder="1" applyAlignment="1">
      <alignment wrapText="1"/>
    </xf>
    <xf numFmtId="43" fontId="5" fillId="0" borderId="35" xfId="1" applyFont="1" applyFill="1" applyBorder="1" applyAlignment="1">
      <alignment horizontal="right" wrapText="1"/>
    </xf>
    <xf numFmtId="0" fontId="5" fillId="0" borderId="12" xfId="14" applyFont="1" applyFill="1" applyBorder="1" applyAlignment="1">
      <alignment wrapText="1"/>
    </xf>
    <xf numFmtId="0" fontId="5" fillId="0" borderId="13" xfId="14" applyFont="1" applyFill="1" applyBorder="1" applyAlignment="1">
      <alignment wrapText="1"/>
    </xf>
    <xf numFmtId="164" fontId="2" fillId="4" borderId="5" xfId="1" applyNumberFormat="1" applyFont="1" applyFill="1" applyBorder="1"/>
    <xf numFmtId="164" fontId="3" fillId="3" borderId="5" xfId="1" applyNumberFormat="1" applyFont="1" applyFill="1" applyBorder="1" applyAlignment="1">
      <alignment wrapText="1"/>
    </xf>
    <xf numFmtId="164" fontId="5" fillId="0" borderId="35" xfId="1" applyNumberFormat="1" applyFont="1" applyFill="1" applyBorder="1" applyAlignment="1">
      <alignment horizontal="right" wrapText="1"/>
    </xf>
    <xf numFmtId="164" fontId="14" fillId="4" borderId="27" xfId="1" applyNumberFormat="1" applyFont="1" applyFill="1" applyBorder="1"/>
    <xf numFmtId="164" fontId="12" fillId="0" borderId="22" xfId="1" applyNumberFormat="1" applyFont="1" applyFill="1" applyBorder="1" applyAlignment="1">
      <alignment horizontal="right" wrapText="1"/>
    </xf>
    <xf numFmtId="164" fontId="12" fillId="0" borderId="34" xfId="1" applyNumberFormat="1" applyFont="1" applyFill="1" applyBorder="1" applyAlignment="1">
      <alignment horizontal="right" wrapText="1"/>
    </xf>
    <xf numFmtId="164" fontId="12" fillId="0" borderId="23" xfId="1" applyNumberFormat="1" applyFont="1" applyFill="1" applyBorder="1" applyAlignment="1">
      <alignment horizontal="right" wrapText="1"/>
    </xf>
    <xf numFmtId="164" fontId="12" fillId="0" borderId="32" xfId="1" applyNumberFormat="1" applyFont="1" applyFill="1" applyBorder="1" applyAlignment="1">
      <alignment horizontal="right" wrapText="1"/>
    </xf>
    <xf numFmtId="164" fontId="12" fillId="0" borderId="3" xfId="1" applyNumberFormat="1" applyFont="1" applyFill="1" applyBorder="1" applyAlignment="1">
      <alignment horizontal="right" wrapText="1"/>
    </xf>
    <xf numFmtId="164" fontId="12" fillId="0" borderId="4" xfId="1" applyNumberFormat="1" applyFont="1" applyFill="1" applyBorder="1" applyAlignment="1">
      <alignment horizontal="right" wrapText="1"/>
    </xf>
    <xf numFmtId="164" fontId="12" fillId="0" borderId="2" xfId="1" applyNumberFormat="1" applyFont="1" applyFill="1" applyBorder="1" applyAlignment="1">
      <alignment horizontal="right" wrapText="1"/>
    </xf>
    <xf numFmtId="164" fontId="12" fillId="0" borderId="9" xfId="1" applyNumberFormat="1" applyFont="1" applyFill="1" applyBorder="1" applyAlignment="1">
      <alignment horizontal="right" wrapText="1"/>
    </xf>
    <xf numFmtId="164" fontId="14" fillId="4" borderId="33" xfId="1" applyNumberFormat="1" applyFont="1" applyFill="1" applyBorder="1"/>
    <xf numFmtId="164" fontId="0" fillId="0" borderId="0" xfId="1" applyNumberFormat="1" applyFont="1" applyFill="1"/>
    <xf numFmtId="164" fontId="6" fillId="3" borderId="5" xfId="1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2" borderId="30" xfId="2" applyFont="1" applyFill="1" applyBorder="1" applyAlignment="1">
      <alignment horizontal="center"/>
    </xf>
    <xf numFmtId="0" fontId="3" fillId="2" borderId="28" xfId="2" applyFont="1" applyFill="1" applyBorder="1" applyAlignment="1">
      <alignment horizontal="center"/>
    </xf>
    <xf numFmtId="0" fontId="3" fillId="2" borderId="29" xfId="2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2" borderId="31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5">
    <cellStyle name="Millares" xfId="1" builtinId="3"/>
    <cellStyle name="Normal" xfId="0" builtinId="0"/>
    <cellStyle name="Normal_Hoja1" xfId="12"/>
    <cellStyle name="Normal_Hoja10" xfId="7"/>
    <cellStyle name="Normal_Hoja11" xfId="8"/>
    <cellStyle name="Normal_Hoja12" xfId="9"/>
    <cellStyle name="Normal_Hoja13" xfId="10"/>
    <cellStyle name="Normal_Hoja14" xfId="11"/>
    <cellStyle name="Normal_Hoja2" xfId="13"/>
    <cellStyle name="Normal_Hoja2_1" xfId="14"/>
    <cellStyle name="Normal_Hoja5" xfId="2"/>
    <cellStyle name="Normal_Hoja6" xfId="3"/>
    <cellStyle name="Normal_Hoja7" xfId="4"/>
    <cellStyle name="Normal_Hoja8" xfId="5"/>
    <cellStyle name="Normal_Hoja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272934</xdr:colOff>
      <xdr:row>0</xdr:row>
      <xdr:rowOff>104774</xdr:rowOff>
    </xdr:from>
    <xdr:to>
      <xdr:col>1</xdr:col>
      <xdr:colOff>1133475</xdr:colOff>
      <xdr:row>4</xdr:row>
      <xdr:rowOff>171449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3084" y="104774"/>
          <a:ext cx="860541" cy="8286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9525</xdr:rowOff>
    </xdr:from>
    <xdr:to>
      <xdr:col>3</xdr:col>
      <xdr:colOff>994886</xdr:colOff>
      <xdr:row>5</xdr:row>
      <xdr:rowOff>28575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9525"/>
          <a:ext cx="947261" cy="97155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57149</xdr:rowOff>
    </xdr:from>
    <xdr:to>
      <xdr:col>3</xdr:col>
      <xdr:colOff>824627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57149"/>
          <a:ext cx="900827" cy="92392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57149</xdr:rowOff>
    </xdr:from>
    <xdr:to>
      <xdr:col>3</xdr:col>
      <xdr:colOff>1005602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6025" y="57149"/>
          <a:ext cx="824627" cy="92392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57149</xdr:rowOff>
    </xdr:from>
    <xdr:to>
      <xdr:col>3</xdr:col>
      <xdr:colOff>834152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57149"/>
          <a:ext cx="824627" cy="92392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0</xdr:row>
      <xdr:rowOff>47624</xdr:rowOff>
    </xdr:from>
    <xdr:to>
      <xdr:col>3</xdr:col>
      <xdr:colOff>453152</xdr:colOff>
      <xdr:row>5</xdr:row>
      <xdr:rowOff>19049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7025" y="47624"/>
          <a:ext cx="824627" cy="923925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0</xdr:row>
      <xdr:rowOff>47624</xdr:rowOff>
    </xdr:from>
    <xdr:to>
      <xdr:col>2</xdr:col>
      <xdr:colOff>281702</xdr:colOff>
      <xdr:row>5</xdr:row>
      <xdr:rowOff>19049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6425" y="47624"/>
          <a:ext cx="824627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57149</xdr:rowOff>
    </xdr:from>
    <xdr:to>
      <xdr:col>3</xdr:col>
      <xdr:colOff>977503</xdr:colOff>
      <xdr:row>5</xdr:row>
      <xdr:rowOff>9524</xdr:rowOff>
    </xdr:to>
    <xdr:pic>
      <xdr:nvPicPr>
        <xdr:cNvPr id="102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57149"/>
          <a:ext cx="882253" cy="9048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57149</xdr:rowOff>
    </xdr:from>
    <xdr:to>
      <xdr:col>3</xdr:col>
      <xdr:colOff>1053703</xdr:colOff>
      <xdr:row>5</xdr:row>
      <xdr:rowOff>9524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57149"/>
          <a:ext cx="882253" cy="9048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76200</xdr:rowOff>
    </xdr:from>
    <xdr:to>
      <xdr:col>3</xdr:col>
      <xdr:colOff>835343</xdr:colOff>
      <xdr:row>5</xdr:row>
      <xdr:rowOff>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95551" y="76200"/>
          <a:ext cx="854392" cy="8763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0</xdr:row>
      <xdr:rowOff>82305</xdr:rowOff>
    </xdr:from>
    <xdr:to>
      <xdr:col>3</xdr:col>
      <xdr:colOff>981076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6" y="82305"/>
          <a:ext cx="876300" cy="89876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0</xdr:row>
      <xdr:rowOff>85725</xdr:rowOff>
    </xdr:from>
    <xdr:to>
      <xdr:col>3</xdr:col>
      <xdr:colOff>949167</xdr:colOff>
      <xdr:row>5</xdr:row>
      <xdr:rowOff>28575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1" y="85725"/>
          <a:ext cx="872966" cy="8953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52997</xdr:rowOff>
    </xdr:from>
    <xdr:to>
      <xdr:col>3</xdr:col>
      <xdr:colOff>1066800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52997"/>
          <a:ext cx="904875" cy="92807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57149</xdr:rowOff>
    </xdr:from>
    <xdr:to>
      <xdr:col>3</xdr:col>
      <xdr:colOff>948452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57149"/>
          <a:ext cx="900827" cy="9239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76199</xdr:rowOff>
    </xdr:from>
    <xdr:to>
      <xdr:col>3</xdr:col>
      <xdr:colOff>977503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76199"/>
          <a:ext cx="882253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workbookViewId="0">
      <selection activeCell="E22" sqref="E22"/>
    </sheetView>
  </sheetViews>
  <sheetFormatPr baseColWidth="10" defaultRowHeight="15"/>
  <cols>
    <col min="1" max="1" width="22.5703125" bestFit="1" customWidth="1"/>
    <col min="2" max="2" width="21.28515625" style="33" customWidth="1"/>
    <col min="3" max="3" width="19.42578125" style="2" customWidth="1"/>
  </cols>
  <sheetData>
    <row r="1" spans="1:3">
      <c r="A1" s="143"/>
      <c r="B1"/>
      <c r="C1"/>
    </row>
    <row r="2" spans="1:3">
      <c r="B2"/>
      <c r="C2"/>
    </row>
    <row r="3" spans="1:3">
      <c r="B3"/>
      <c r="C3"/>
    </row>
    <row r="4" spans="1:3">
      <c r="B4"/>
      <c r="C4"/>
    </row>
    <row r="5" spans="1:3">
      <c r="B5"/>
      <c r="C5"/>
    </row>
    <row r="6" spans="1:3">
      <c r="A6" s="216" t="s">
        <v>106</v>
      </c>
      <c r="B6" s="216"/>
      <c r="C6" s="216"/>
    </row>
    <row r="7" spans="1:3" ht="23.25">
      <c r="A7" s="217" t="s">
        <v>107</v>
      </c>
      <c r="B7" s="217"/>
      <c r="C7" s="217"/>
    </row>
    <row r="8" spans="1:3" ht="22.5">
      <c r="A8" s="218" t="s">
        <v>108</v>
      </c>
      <c r="B8" s="218"/>
      <c r="C8" s="218"/>
    </row>
    <row r="9" spans="1:3" ht="16.5" thickBot="1">
      <c r="A9" s="219" t="s">
        <v>109</v>
      </c>
      <c r="B9" s="219"/>
      <c r="C9" s="219"/>
    </row>
    <row r="10" spans="1:3" ht="15.75" thickBot="1">
      <c r="A10" s="220" t="s">
        <v>111</v>
      </c>
      <c r="B10" s="221"/>
      <c r="C10" s="222"/>
    </row>
    <row r="11" spans="1:3" ht="15.75" thickBot="1">
      <c r="A11" s="140" t="s">
        <v>105</v>
      </c>
      <c r="B11" s="141" t="s">
        <v>99</v>
      </c>
      <c r="C11" s="142" t="s">
        <v>100</v>
      </c>
    </row>
    <row r="12" spans="1:3">
      <c r="A12" s="137" t="s">
        <v>101</v>
      </c>
      <c r="B12" s="138">
        <v>4182624.5533862114</v>
      </c>
      <c r="C12" s="139">
        <v>28068271.710914612</v>
      </c>
    </row>
    <row r="13" spans="1:3">
      <c r="A13" s="134" t="s">
        <v>102</v>
      </c>
      <c r="B13" s="135">
        <v>14702018.319697082</v>
      </c>
      <c r="C13" s="136">
        <v>83809378.0347718</v>
      </c>
    </row>
    <row r="14" spans="1:3">
      <c r="A14" s="134" t="s">
        <v>52</v>
      </c>
      <c r="B14" s="135">
        <v>53867757.317687035</v>
      </c>
      <c r="C14" s="136">
        <v>280790296.03875256</v>
      </c>
    </row>
    <row r="15" spans="1:3">
      <c r="A15" s="134" t="s">
        <v>103</v>
      </c>
      <c r="B15" s="135">
        <v>16242678.317877114</v>
      </c>
      <c r="C15" s="136">
        <v>67231613.612779617</v>
      </c>
    </row>
    <row r="16" spans="1:3">
      <c r="A16" s="134" t="s">
        <v>65</v>
      </c>
      <c r="B16" s="135">
        <v>5187282.0108771324</v>
      </c>
      <c r="C16" s="136">
        <v>14641907.731685638</v>
      </c>
    </row>
    <row r="17" spans="1:3">
      <c r="A17" s="134" t="s">
        <v>57</v>
      </c>
      <c r="B17" s="135">
        <v>72121.600799560547</v>
      </c>
      <c r="C17" s="136">
        <v>321964.78247070312</v>
      </c>
    </row>
    <row r="18" spans="1:3">
      <c r="A18" s="134" t="s">
        <v>104</v>
      </c>
      <c r="B18" s="135">
        <v>14867764.965714157</v>
      </c>
      <c r="C18" s="136">
        <v>98983483.391410828</v>
      </c>
    </row>
    <row r="19" spans="1:3">
      <c r="A19" s="134" t="s">
        <v>85</v>
      </c>
      <c r="B19" s="135">
        <v>24528.673583984375</v>
      </c>
      <c r="C19" s="136">
        <v>137038.89931678772</v>
      </c>
    </row>
    <row r="20" spans="1:3">
      <c r="A20" s="134" t="s">
        <v>86</v>
      </c>
      <c r="B20" s="135">
        <v>23852429.528317928</v>
      </c>
      <c r="C20" s="136">
        <v>32588776.228151321</v>
      </c>
    </row>
    <row r="21" spans="1:3">
      <c r="A21" s="134" t="s">
        <v>84</v>
      </c>
      <c r="B21" s="135">
        <v>34789429.464929104</v>
      </c>
      <c r="C21" s="136">
        <v>51319981.779718876</v>
      </c>
    </row>
    <row r="22" spans="1:3">
      <c r="A22" s="137" t="s">
        <v>115</v>
      </c>
      <c r="B22" s="139">
        <f>Huevo!E43</f>
        <v>615686.85590553284</v>
      </c>
      <c r="C22" s="139">
        <f>Huevo!F43</f>
        <v>1587822.5305519104</v>
      </c>
    </row>
    <row r="23" spans="1:3">
      <c r="A23" s="134" t="s">
        <v>116</v>
      </c>
      <c r="B23" s="135">
        <f>'Huevos Fertiles'!E29</f>
        <v>664026.2626953125</v>
      </c>
      <c r="C23" s="135">
        <f>'Huevos Fertiles'!F29</f>
        <v>2892368.5703125</v>
      </c>
    </row>
    <row r="24" spans="1:3">
      <c r="A24" s="134" t="s">
        <v>138</v>
      </c>
      <c r="B24" s="135">
        <f>'Alimento animal'!E142</f>
        <v>9570470.126953125</v>
      </c>
      <c r="C24" s="135">
        <f>'Alimento animal'!F142</f>
        <v>4548023.671875</v>
      </c>
    </row>
    <row r="25" spans="1:3" ht="15.75" thickBot="1">
      <c r="A25" s="191" t="s">
        <v>130</v>
      </c>
      <c r="B25" s="192"/>
      <c r="C25" s="192">
        <f>'Pro Vet'!D283</f>
        <v>54579046.555706523</v>
      </c>
    </row>
    <row r="26" spans="1:3" ht="15.75" thickBot="1">
      <c r="A26" s="193" t="s">
        <v>21</v>
      </c>
      <c r="B26" s="201">
        <f>SUM(B12:B25)</f>
        <v>178638817.99842328</v>
      </c>
      <c r="C26" s="194">
        <f>SUM(C12:C25)</f>
        <v>721499973.53841865</v>
      </c>
    </row>
    <row r="28" spans="1:3" ht="31.5" customHeight="1">
      <c r="A28" s="227" t="s">
        <v>151</v>
      </c>
      <c r="B28" s="227"/>
      <c r="C28" s="227"/>
    </row>
  </sheetData>
  <mergeCells count="6">
    <mergeCell ref="A28:C28"/>
    <mergeCell ref="A6:C6"/>
    <mergeCell ref="A7:C7"/>
    <mergeCell ref="A8:C8"/>
    <mergeCell ref="A9:C9"/>
    <mergeCell ref="A10:C10"/>
  </mergeCells>
  <printOptions horizontalCentered="1"/>
  <pageMargins left="0.9055118110236221" right="0.70866141732283472" top="0.74803149606299213" bottom="0.7480314960629921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E5" sqref="E5"/>
    </sheetView>
  </sheetViews>
  <sheetFormatPr baseColWidth="10" defaultColWidth="30.8554687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6.85546875" style="33" bestFit="1" customWidth="1"/>
    <col min="6" max="6" width="16.140625" style="2" bestFit="1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142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>
      <c r="A12" s="112" t="s">
        <v>9</v>
      </c>
      <c r="B12" s="112" t="s">
        <v>86</v>
      </c>
      <c r="C12" s="112" t="s">
        <v>2</v>
      </c>
      <c r="D12" s="112" t="s">
        <v>25</v>
      </c>
      <c r="E12" s="35">
        <v>2586.60009765625</v>
      </c>
      <c r="F12" s="36">
        <v>1373.760009765625</v>
      </c>
    </row>
    <row r="13" spans="1:6" ht="15.75" thickBot="1">
      <c r="A13" s="114" t="s">
        <v>9</v>
      </c>
      <c r="B13" s="114" t="s">
        <v>86</v>
      </c>
      <c r="C13" s="114" t="s">
        <v>2</v>
      </c>
      <c r="D13" s="114" t="s">
        <v>3</v>
      </c>
      <c r="E13" s="41">
        <v>3292420.0785970688</v>
      </c>
      <c r="F13" s="42">
        <v>3978115.3799285889</v>
      </c>
    </row>
    <row r="14" spans="1:6" s="1" customFormat="1" ht="15.75" thickBot="1">
      <c r="A14" s="116" t="s">
        <v>50</v>
      </c>
      <c r="B14" s="116"/>
      <c r="C14" s="116"/>
      <c r="D14" s="116"/>
      <c r="E14" s="48">
        <f>SUM(E12:E13)</f>
        <v>3295006.678694725</v>
      </c>
      <c r="F14" s="49">
        <f>SUM(F12:F13)</f>
        <v>3979489.1399383545</v>
      </c>
    </row>
    <row r="15" spans="1:6" ht="15.75" thickBot="1">
      <c r="A15" s="117" t="s">
        <v>10</v>
      </c>
      <c r="B15" s="117" t="s">
        <v>86</v>
      </c>
      <c r="C15" s="117" t="s">
        <v>2</v>
      </c>
      <c r="D15" s="117" t="s">
        <v>3</v>
      </c>
      <c r="E15" s="125">
        <v>1944699.6910638809</v>
      </c>
      <c r="F15" s="74">
        <v>3540644.9423522949</v>
      </c>
    </row>
    <row r="16" spans="1:6" s="1" customFormat="1" ht="15.75" thickBot="1">
      <c r="A16" s="116" t="s">
        <v>50</v>
      </c>
      <c r="B16" s="116"/>
      <c r="C16" s="116"/>
      <c r="D16" s="116"/>
      <c r="E16" s="48">
        <f>SUM(E15)</f>
        <v>1944699.6910638809</v>
      </c>
      <c r="F16" s="49">
        <f>SUM(F15)</f>
        <v>3540644.9423522949</v>
      </c>
    </row>
    <row r="17" spans="1:6">
      <c r="A17" s="115" t="s">
        <v>14</v>
      </c>
      <c r="B17" s="115" t="s">
        <v>86</v>
      </c>
      <c r="C17" s="115" t="s">
        <v>2</v>
      </c>
      <c r="D17" s="115" t="s">
        <v>25</v>
      </c>
      <c r="E17" s="44">
        <v>44.340000152587891</v>
      </c>
      <c r="F17" s="45">
        <v>256.6199951171875</v>
      </c>
    </row>
    <row r="18" spans="1:6" ht="15.75" thickBot="1">
      <c r="A18" s="114" t="s">
        <v>14</v>
      </c>
      <c r="B18" s="114" t="s">
        <v>86</v>
      </c>
      <c r="C18" s="114" t="s">
        <v>2</v>
      </c>
      <c r="D18" s="114" t="s">
        <v>3</v>
      </c>
      <c r="E18" s="41">
        <v>1330563.0687599182</v>
      </c>
      <c r="F18" s="42">
        <v>2096227.60131073</v>
      </c>
    </row>
    <row r="19" spans="1:6" s="1" customFormat="1" ht="15.75" thickBot="1">
      <c r="A19" s="116" t="s">
        <v>50</v>
      </c>
      <c r="B19" s="116"/>
      <c r="C19" s="116"/>
      <c r="D19" s="116"/>
      <c r="E19" s="48">
        <f>SUM(E17:E18)</f>
        <v>1330607.4087600708</v>
      </c>
      <c r="F19" s="49">
        <f>SUM(F17:F18)</f>
        <v>2096484.2213058472</v>
      </c>
    </row>
    <row r="20" spans="1:6">
      <c r="A20" s="115" t="s">
        <v>0</v>
      </c>
      <c r="B20" s="115" t="s">
        <v>86</v>
      </c>
      <c r="C20" s="115" t="s">
        <v>2</v>
      </c>
      <c r="D20" s="115" t="s">
        <v>25</v>
      </c>
      <c r="E20" s="44">
        <v>614.6199951171875</v>
      </c>
      <c r="F20" s="45">
        <v>1559</v>
      </c>
    </row>
    <row r="21" spans="1:6">
      <c r="A21" s="113" t="s">
        <v>0</v>
      </c>
      <c r="B21" s="113" t="s">
        <v>86</v>
      </c>
      <c r="C21" s="113" t="s">
        <v>2</v>
      </c>
      <c r="D21" s="113" t="s">
        <v>3</v>
      </c>
      <c r="E21" s="38">
        <v>3677505.0775146484</v>
      </c>
      <c r="F21" s="39">
        <v>3708220.0200119019</v>
      </c>
    </row>
    <row r="22" spans="1:6">
      <c r="A22" s="113" t="s">
        <v>0</v>
      </c>
      <c r="B22" s="113" t="s">
        <v>86</v>
      </c>
      <c r="C22" s="113" t="s">
        <v>2</v>
      </c>
      <c r="D22" s="113" t="s">
        <v>46</v>
      </c>
      <c r="E22" s="38">
        <v>49090.91015625</v>
      </c>
      <c r="F22" s="39">
        <v>48060</v>
      </c>
    </row>
    <row r="23" spans="1:6">
      <c r="A23" s="113" t="s">
        <v>0</v>
      </c>
      <c r="B23" s="113" t="s">
        <v>86</v>
      </c>
      <c r="C23" s="113" t="s">
        <v>2</v>
      </c>
      <c r="D23" s="113" t="s">
        <v>12</v>
      </c>
      <c r="E23" s="38">
        <v>2721.580078125</v>
      </c>
      <c r="F23" s="39">
        <v>4524</v>
      </c>
    </row>
    <row r="24" spans="1:6" ht="15.75" thickBot="1">
      <c r="A24" s="114" t="s">
        <v>0</v>
      </c>
      <c r="B24" s="114" t="s">
        <v>86</v>
      </c>
      <c r="C24" s="114" t="s">
        <v>2</v>
      </c>
      <c r="D24" s="114" t="s">
        <v>4</v>
      </c>
      <c r="E24" s="41">
        <v>2513.4599609375</v>
      </c>
      <c r="F24" s="42">
        <v>2688.8999938964844</v>
      </c>
    </row>
    <row r="25" spans="1:6" s="1" customFormat="1" ht="15.75" thickBot="1">
      <c r="A25" s="116" t="s">
        <v>50</v>
      </c>
      <c r="B25" s="116"/>
      <c r="C25" s="116"/>
      <c r="D25" s="116"/>
      <c r="E25" s="48">
        <f>SUM(E20:E24)</f>
        <v>3732445.6477050781</v>
      </c>
      <c r="F25" s="49">
        <f>SUM(F20:F24)</f>
        <v>3765051.9200057983</v>
      </c>
    </row>
    <row r="26" spans="1:6">
      <c r="A26" s="115" t="s">
        <v>16</v>
      </c>
      <c r="B26" s="115" t="s">
        <v>86</v>
      </c>
      <c r="C26" s="115" t="s">
        <v>2</v>
      </c>
      <c r="D26" s="115" t="s">
        <v>25</v>
      </c>
      <c r="E26" s="44">
        <v>1293.199951171875</v>
      </c>
      <c r="F26" s="45">
        <v>1373.760009765625</v>
      </c>
    </row>
    <row r="27" spans="1:6" ht="15.75" thickBot="1">
      <c r="A27" s="114" t="s">
        <v>16</v>
      </c>
      <c r="B27" s="114" t="s">
        <v>86</v>
      </c>
      <c r="C27" s="114" t="s">
        <v>2</v>
      </c>
      <c r="D27" s="114" t="s">
        <v>3</v>
      </c>
      <c r="E27" s="41">
        <v>2597352.2077932358</v>
      </c>
      <c r="F27" s="42">
        <v>3205317.1250534058</v>
      </c>
    </row>
    <row r="28" spans="1:6" s="1" customFormat="1" ht="15.75" thickBot="1">
      <c r="A28" s="116" t="s">
        <v>50</v>
      </c>
      <c r="B28" s="116"/>
      <c r="C28" s="116"/>
      <c r="D28" s="116"/>
      <c r="E28" s="48">
        <f>SUM(E26:E27)</f>
        <v>2598645.4077444077</v>
      </c>
      <c r="F28" s="49">
        <f>SUM(F26:F27)</f>
        <v>3206690.8850631714</v>
      </c>
    </row>
    <row r="29" spans="1:6">
      <c r="A29" s="115" t="s">
        <v>13</v>
      </c>
      <c r="B29" s="115" t="s">
        <v>86</v>
      </c>
      <c r="C29" s="115" t="s">
        <v>2</v>
      </c>
      <c r="D29" s="115" t="s">
        <v>25</v>
      </c>
      <c r="E29" s="44">
        <v>2982.8464660644531</v>
      </c>
      <c r="F29" s="45">
        <v>10426</v>
      </c>
    </row>
    <row r="30" spans="1:6" ht="15.75" thickBot="1">
      <c r="A30" s="114" t="s">
        <v>13</v>
      </c>
      <c r="B30" s="114" t="s">
        <v>86</v>
      </c>
      <c r="C30" s="114" t="s">
        <v>2</v>
      </c>
      <c r="D30" s="114" t="s">
        <v>3</v>
      </c>
      <c r="E30" s="41">
        <v>1739732.2852993011</v>
      </c>
      <c r="F30" s="42">
        <v>2924809.8942871094</v>
      </c>
    </row>
    <row r="31" spans="1:6" s="1" customFormat="1" ht="15.75" thickBot="1">
      <c r="A31" s="116" t="s">
        <v>50</v>
      </c>
      <c r="B31" s="116"/>
      <c r="C31" s="116"/>
      <c r="D31" s="116"/>
      <c r="E31" s="48">
        <f>SUM(E29:E30)</f>
        <v>1742715.1317653656</v>
      </c>
      <c r="F31" s="49">
        <f>SUM(F29:F30)</f>
        <v>2935235.8942871094</v>
      </c>
    </row>
    <row r="32" spans="1:6">
      <c r="A32" s="115" t="s">
        <v>11</v>
      </c>
      <c r="B32" s="115" t="s">
        <v>86</v>
      </c>
      <c r="C32" s="115" t="s">
        <v>2</v>
      </c>
      <c r="D32" s="115" t="s">
        <v>25</v>
      </c>
      <c r="E32" s="44">
        <v>25.000000476837158</v>
      </c>
      <c r="F32" s="45">
        <v>41.710000991821289</v>
      </c>
    </row>
    <row r="33" spans="1:6" ht="15.75" thickBot="1">
      <c r="A33" s="114" t="s">
        <v>11</v>
      </c>
      <c r="B33" s="114" t="s">
        <v>86</v>
      </c>
      <c r="C33" s="114" t="s">
        <v>2</v>
      </c>
      <c r="D33" s="114" t="s">
        <v>3</v>
      </c>
      <c r="E33" s="41">
        <v>2479829.2630729675</v>
      </c>
      <c r="F33" s="42">
        <v>3076562.5253295898</v>
      </c>
    </row>
    <row r="34" spans="1:6" s="1" customFormat="1" ht="15.75" thickBot="1">
      <c r="A34" s="116" t="s">
        <v>50</v>
      </c>
      <c r="B34" s="116"/>
      <c r="C34" s="116"/>
      <c r="D34" s="116"/>
      <c r="E34" s="48">
        <f>SUM(E32:E33)</f>
        <v>2479854.2630734444</v>
      </c>
      <c r="F34" s="49">
        <f>SUM(F32:F33)</f>
        <v>3076604.2353305817</v>
      </c>
    </row>
    <row r="35" spans="1:6">
      <c r="A35" s="115" t="s">
        <v>5</v>
      </c>
      <c r="B35" s="115" t="s">
        <v>86</v>
      </c>
      <c r="C35" s="115" t="s">
        <v>2</v>
      </c>
      <c r="D35" s="115" t="s">
        <v>35</v>
      </c>
      <c r="E35" s="44">
        <v>43548.921875</v>
      </c>
      <c r="F35" s="45">
        <v>55896</v>
      </c>
    </row>
    <row r="36" spans="1:6">
      <c r="A36" s="113" t="s">
        <v>5</v>
      </c>
      <c r="B36" s="113" t="s">
        <v>86</v>
      </c>
      <c r="C36" s="113" t="s">
        <v>2</v>
      </c>
      <c r="D36" s="113" t="s">
        <v>25</v>
      </c>
      <c r="E36" s="38">
        <v>434.08999633789062</v>
      </c>
      <c r="F36" s="39">
        <v>2229.0400390625</v>
      </c>
    </row>
    <row r="37" spans="1:6" ht="15.75" thickBot="1">
      <c r="A37" s="114" t="s">
        <v>5</v>
      </c>
      <c r="B37" s="114" t="s">
        <v>86</v>
      </c>
      <c r="C37" s="114" t="s">
        <v>2</v>
      </c>
      <c r="D37" s="114" t="s">
        <v>3</v>
      </c>
      <c r="E37" s="41">
        <v>1881051.2958278656</v>
      </c>
      <c r="F37" s="42">
        <v>2233479.9972076416</v>
      </c>
    </row>
    <row r="38" spans="1:6" s="1" customFormat="1" ht="15.75" thickBot="1">
      <c r="A38" s="116" t="s">
        <v>50</v>
      </c>
      <c r="B38" s="116"/>
      <c r="C38" s="116"/>
      <c r="D38" s="116"/>
      <c r="E38" s="48">
        <f>SUM(E35:E37)</f>
        <v>1925034.3076992035</v>
      </c>
      <c r="F38" s="49">
        <f>SUM(F35:F37)</f>
        <v>2291605.0372467041</v>
      </c>
    </row>
    <row r="39" spans="1:6">
      <c r="A39" s="115" t="s">
        <v>20</v>
      </c>
      <c r="B39" s="115" t="s">
        <v>86</v>
      </c>
      <c r="C39" s="115" t="s">
        <v>2</v>
      </c>
      <c r="D39" s="115" t="s">
        <v>35</v>
      </c>
      <c r="E39" s="44">
        <v>43469.08984375</v>
      </c>
      <c r="F39" s="45">
        <v>60984</v>
      </c>
    </row>
    <row r="40" spans="1:6" ht="15.75" thickBot="1">
      <c r="A40" s="114" t="s">
        <v>20</v>
      </c>
      <c r="B40" s="114" t="s">
        <v>86</v>
      </c>
      <c r="C40" s="114" t="s">
        <v>2</v>
      </c>
      <c r="D40" s="114" t="s">
        <v>3</v>
      </c>
      <c r="E40" s="41">
        <v>1077805.5644702911</v>
      </c>
      <c r="F40" s="42">
        <v>2511958.803604126</v>
      </c>
    </row>
    <row r="41" spans="1:6" s="1" customFormat="1" ht="15.75" thickBot="1">
      <c r="A41" s="116" t="s">
        <v>50</v>
      </c>
      <c r="B41" s="116"/>
      <c r="C41" s="116"/>
      <c r="D41" s="116"/>
      <c r="E41" s="48">
        <f>SUM(E39:E40)</f>
        <v>1121274.6543140411</v>
      </c>
      <c r="F41" s="49">
        <f>SUM(F39:F40)</f>
        <v>2572942.803604126</v>
      </c>
    </row>
    <row r="42" spans="1:6" ht="15.75" thickBot="1">
      <c r="A42" s="117" t="s">
        <v>19</v>
      </c>
      <c r="B42" s="117" t="s">
        <v>86</v>
      </c>
      <c r="C42" s="117" t="s">
        <v>2</v>
      </c>
      <c r="D42" s="117" t="s">
        <v>3</v>
      </c>
      <c r="E42" s="125">
        <v>487402.68990135193</v>
      </c>
      <c r="F42" s="74">
        <v>912458.17767715454</v>
      </c>
    </row>
    <row r="43" spans="1:6" s="1" customFormat="1" ht="15.75" thickBot="1">
      <c r="A43" s="116" t="s">
        <v>50</v>
      </c>
      <c r="B43" s="116"/>
      <c r="C43" s="116"/>
      <c r="D43" s="116"/>
      <c r="E43" s="48">
        <f>SUM(E42)</f>
        <v>487402.68990135193</v>
      </c>
      <c r="F43" s="49">
        <f>SUM(F42)</f>
        <v>912458.17767715454</v>
      </c>
    </row>
    <row r="44" spans="1:6">
      <c r="A44" s="115" t="s">
        <v>18</v>
      </c>
      <c r="B44" s="115" t="s">
        <v>86</v>
      </c>
      <c r="C44" s="115" t="s">
        <v>2</v>
      </c>
      <c r="D44" s="115" t="s">
        <v>25</v>
      </c>
      <c r="E44" s="44">
        <v>2442.89990234375</v>
      </c>
      <c r="F44" s="45">
        <v>2097.1201171875</v>
      </c>
    </row>
    <row r="45" spans="1:6" ht="15.75" thickBot="1">
      <c r="A45" s="114" t="s">
        <v>18</v>
      </c>
      <c r="B45" s="114" t="s">
        <v>86</v>
      </c>
      <c r="C45" s="114" t="s">
        <v>2</v>
      </c>
      <c r="D45" s="114" t="s">
        <v>3</v>
      </c>
      <c r="E45" s="41">
        <v>1062574.3610744476</v>
      </c>
      <c r="F45" s="42">
        <v>1575242.6474533081</v>
      </c>
    </row>
    <row r="46" spans="1:6" s="1" customFormat="1" ht="15.75" thickBot="1">
      <c r="A46" s="116" t="s">
        <v>50</v>
      </c>
      <c r="B46" s="116"/>
      <c r="C46" s="116"/>
      <c r="D46" s="116"/>
      <c r="E46" s="48">
        <f>SUM(E44:E45)</f>
        <v>1065017.2609767914</v>
      </c>
      <c r="F46" s="49">
        <f>SUM(F44:F45)</f>
        <v>1577339.7675704956</v>
      </c>
    </row>
    <row r="47" spans="1:6">
      <c r="A47" s="115" t="s">
        <v>6</v>
      </c>
      <c r="B47" s="115" t="s">
        <v>86</v>
      </c>
      <c r="C47" s="115" t="s">
        <v>2</v>
      </c>
      <c r="D47" s="115" t="s">
        <v>35</v>
      </c>
      <c r="E47" s="44">
        <v>43069.9296875</v>
      </c>
      <c r="F47" s="45">
        <v>60424</v>
      </c>
    </row>
    <row r="48" spans="1:6">
      <c r="A48" s="113" t="s">
        <v>6</v>
      </c>
      <c r="B48" s="113" t="s">
        <v>86</v>
      </c>
      <c r="C48" s="113" t="s">
        <v>2</v>
      </c>
      <c r="D48" s="113" t="s">
        <v>25</v>
      </c>
      <c r="E48" s="38">
        <v>155.58000183105469</v>
      </c>
      <c r="F48" s="39">
        <v>477</v>
      </c>
    </row>
    <row r="49" spans="1:6">
      <c r="A49" s="113" t="s">
        <v>6</v>
      </c>
      <c r="B49" s="113" t="s">
        <v>86</v>
      </c>
      <c r="C49" s="113" t="s">
        <v>2</v>
      </c>
      <c r="D49" s="113" t="s">
        <v>3</v>
      </c>
      <c r="E49" s="38">
        <v>2064546.7870864868</v>
      </c>
      <c r="F49" s="39">
        <v>2530846.2037696838</v>
      </c>
    </row>
    <row r="50" spans="1:6" ht="15.75" thickBot="1">
      <c r="A50" s="114" t="s">
        <v>6</v>
      </c>
      <c r="B50" s="114" t="s">
        <v>86</v>
      </c>
      <c r="C50" s="114" t="s">
        <v>2</v>
      </c>
      <c r="D50" s="114" t="s">
        <v>28</v>
      </c>
      <c r="E50" s="41">
        <v>21954.08984375</v>
      </c>
      <c r="F50" s="42">
        <v>42482</v>
      </c>
    </row>
    <row r="51" spans="1:6" s="1" customFormat="1" ht="15.75" thickBot="1">
      <c r="A51" s="116" t="s">
        <v>50</v>
      </c>
      <c r="B51" s="46"/>
      <c r="C51" s="46"/>
      <c r="D51" s="46"/>
      <c r="E51" s="54">
        <f>SUM(E47:E50)</f>
        <v>2129726.3866195679</v>
      </c>
      <c r="F51" s="55">
        <f>SUM(F47:F50)</f>
        <v>2634229.2037696838</v>
      </c>
    </row>
    <row r="52" spans="1:6" s="1" customFormat="1" ht="15.75" thickBot="1">
      <c r="A52" s="118" t="s">
        <v>21</v>
      </c>
      <c r="B52" s="51"/>
      <c r="C52" s="51"/>
      <c r="D52" s="51"/>
      <c r="E52" s="52">
        <f>SUM(E51,E46,E43,E41,E38,E34,E31,E28,E25,E19,E16,E14)</f>
        <v>23852429.528317928</v>
      </c>
      <c r="F52" s="53">
        <f>SUM(F51,F46,F43,F41,F38,F34,F31,F28,F25,F19,F16,F14)</f>
        <v>32588776.228151321</v>
      </c>
    </row>
  </sheetData>
  <sortState ref="A2:G29">
    <sortCondition ref="D2:D29"/>
  </sortState>
  <mergeCells count="5">
    <mergeCell ref="A6:F6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69"/>
  <sheetViews>
    <sheetView topLeftCell="A140" workbookViewId="0">
      <selection activeCell="C175" sqref="C175"/>
    </sheetView>
  </sheetViews>
  <sheetFormatPr baseColWidth="10" defaultColWidth="33.140625" defaultRowHeight="15"/>
  <cols>
    <col min="1" max="2" width="11.42578125" bestFit="1" customWidth="1"/>
    <col min="3" max="3" width="16.140625" bestFit="1" customWidth="1"/>
    <col min="4" max="4" width="18.7109375" bestFit="1" customWidth="1"/>
    <col min="5" max="5" width="16.85546875" style="33" bestFit="1" customWidth="1"/>
    <col min="6" max="6" width="16.140625" style="2" bestFit="1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150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>
      <c r="A12" s="119" t="s">
        <v>9</v>
      </c>
      <c r="B12" s="119" t="s">
        <v>84</v>
      </c>
      <c r="C12" s="119" t="s">
        <v>87</v>
      </c>
      <c r="D12" s="119" t="s">
        <v>26</v>
      </c>
      <c r="E12" s="35">
        <v>95416.359375</v>
      </c>
      <c r="F12" s="36">
        <v>304056</v>
      </c>
    </row>
    <row r="13" spans="1:6">
      <c r="A13" s="120" t="s">
        <v>9</v>
      </c>
      <c r="B13" s="120" t="s">
        <v>84</v>
      </c>
      <c r="C13" s="120" t="s">
        <v>87</v>
      </c>
      <c r="D13" s="120" t="s">
        <v>24</v>
      </c>
      <c r="E13" s="38">
        <v>7004.639892578125</v>
      </c>
      <c r="F13" s="39">
        <v>104771.458984375</v>
      </c>
    </row>
    <row r="14" spans="1:6">
      <c r="A14" s="120" t="s">
        <v>9</v>
      </c>
      <c r="B14" s="120" t="s">
        <v>84</v>
      </c>
      <c r="C14" s="120" t="s">
        <v>87</v>
      </c>
      <c r="D14" s="120" t="s">
        <v>25</v>
      </c>
      <c r="E14" s="38">
        <v>13669.089437961578</v>
      </c>
      <c r="F14" s="39">
        <v>54610.080284118652</v>
      </c>
    </row>
    <row r="15" spans="1:6">
      <c r="A15" s="120" t="s">
        <v>9</v>
      </c>
      <c r="B15" s="120" t="s">
        <v>84</v>
      </c>
      <c r="C15" s="120" t="s">
        <v>87</v>
      </c>
      <c r="D15" s="120" t="s">
        <v>3</v>
      </c>
      <c r="E15" s="38">
        <v>2650793.3164680004</v>
      </c>
      <c r="F15" s="39">
        <v>2989299.7267189026</v>
      </c>
    </row>
    <row r="16" spans="1:6">
      <c r="A16" s="120" t="s">
        <v>9</v>
      </c>
      <c r="B16" s="120" t="s">
        <v>84</v>
      </c>
      <c r="C16" s="120" t="s">
        <v>87</v>
      </c>
      <c r="D16" s="120" t="s">
        <v>33</v>
      </c>
      <c r="E16" s="38">
        <v>24947.830078125</v>
      </c>
      <c r="F16" s="39">
        <v>78240.8671875</v>
      </c>
    </row>
    <row r="17" spans="1:6">
      <c r="A17" s="120" t="s">
        <v>9</v>
      </c>
      <c r="B17" s="120" t="s">
        <v>84</v>
      </c>
      <c r="C17" s="120" t="s">
        <v>87</v>
      </c>
      <c r="D17" s="120" t="s">
        <v>8</v>
      </c>
      <c r="E17" s="38">
        <v>18.909999847412109</v>
      </c>
      <c r="F17" s="39">
        <v>16.850000381469727</v>
      </c>
    </row>
    <row r="18" spans="1:6">
      <c r="A18" s="120" t="s">
        <v>9</v>
      </c>
      <c r="B18" s="120" t="s">
        <v>84</v>
      </c>
      <c r="C18" s="120" t="s">
        <v>87</v>
      </c>
      <c r="D18" s="120" t="s">
        <v>27</v>
      </c>
      <c r="E18" s="38">
        <v>53574.330078125</v>
      </c>
      <c r="F18" s="39">
        <v>180265.203125</v>
      </c>
    </row>
    <row r="19" spans="1:6" ht="15.75" thickBot="1">
      <c r="A19" s="121" t="s">
        <v>9</v>
      </c>
      <c r="B19" s="121" t="s">
        <v>84</v>
      </c>
      <c r="C19" s="121" t="s">
        <v>87</v>
      </c>
      <c r="D19" s="121" t="s">
        <v>4</v>
      </c>
      <c r="E19" s="41">
        <v>22679.83984375</v>
      </c>
      <c r="F19" s="42">
        <v>6250</v>
      </c>
    </row>
    <row r="20" spans="1:6" s="1" customFormat="1" ht="15.75" thickBot="1">
      <c r="A20" s="123" t="s">
        <v>50</v>
      </c>
      <c r="B20" s="123"/>
      <c r="C20" s="123"/>
      <c r="D20" s="123"/>
      <c r="E20" s="48">
        <f>SUM(E12:E19)</f>
        <v>2868104.3151733875</v>
      </c>
      <c r="F20" s="49">
        <f>SUM(F12:F19)</f>
        <v>3717510.1863002777</v>
      </c>
    </row>
    <row r="21" spans="1:6">
      <c r="A21" s="122" t="s">
        <v>10</v>
      </c>
      <c r="B21" s="122" t="s">
        <v>84</v>
      </c>
      <c r="C21" s="122" t="s">
        <v>87</v>
      </c>
      <c r="D21" s="122" t="s">
        <v>40</v>
      </c>
      <c r="E21" s="44">
        <v>149215.203125</v>
      </c>
      <c r="F21" s="45">
        <v>660000</v>
      </c>
    </row>
    <row r="22" spans="1:6">
      <c r="A22" s="120" t="s">
        <v>10</v>
      </c>
      <c r="B22" s="120" t="s">
        <v>84</v>
      </c>
      <c r="C22" s="120" t="s">
        <v>87</v>
      </c>
      <c r="D22" s="120" t="s">
        <v>24</v>
      </c>
      <c r="E22" s="38">
        <v>13577.379638671875</v>
      </c>
      <c r="F22" s="39">
        <v>63182.2001953125</v>
      </c>
    </row>
    <row r="23" spans="1:6">
      <c r="A23" s="120" t="s">
        <v>10</v>
      </c>
      <c r="B23" s="120" t="s">
        <v>84</v>
      </c>
      <c r="C23" s="120" t="s">
        <v>87</v>
      </c>
      <c r="D23" s="120" t="s">
        <v>36</v>
      </c>
      <c r="E23" s="38">
        <v>332.489990234375</v>
      </c>
      <c r="F23" s="39">
        <v>58213.859375</v>
      </c>
    </row>
    <row r="24" spans="1:6">
      <c r="A24" s="120" t="s">
        <v>10</v>
      </c>
      <c r="B24" s="120" t="s">
        <v>84</v>
      </c>
      <c r="C24" s="120" t="s">
        <v>87</v>
      </c>
      <c r="D24" s="120" t="s">
        <v>25</v>
      </c>
      <c r="E24" s="38">
        <v>14879.980026245117</v>
      </c>
      <c r="F24" s="39">
        <v>35466.279296875</v>
      </c>
    </row>
    <row r="25" spans="1:6">
      <c r="A25" s="120" t="s">
        <v>10</v>
      </c>
      <c r="B25" s="120" t="s">
        <v>84</v>
      </c>
      <c r="C25" s="120" t="s">
        <v>87</v>
      </c>
      <c r="D25" s="120" t="s">
        <v>3</v>
      </c>
      <c r="E25" s="38">
        <v>408096.36844062805</v>
      </c>
      <c r="F25" s="39">
        <v>590926.02535247803</v>
      </c>
    </row>
    <row r="26" spans="1:6">
      <c r="A26" s="120" t="s">
        <v>10</v>
      </c>
      <c r="B26" s="120" t="s">
        <v>84</v>
      </c>
      <c r="C26" s="120" t="s">
        <v>87</v>
      </c>
      <c r="D26" s="120" t="s">
        <v>23</v>
      </c>
      <c r="E26" s="38">
        <v>1239.1400203704834</v>
      </c>
      <c r="F26" s="39">
        <v>3022.0999145507812</v>
      </c>
    </row>
    <row r="27" spans="1:6">
      <c r="A27" s="120" t="s">
        <v>10</v>
      </c>
      <c r="B27" s="120" t="s">
        <v>84</v>
      </c>
      <c r="C27" s="120" t="s">
        <v>87</v>
      </c>
      <c r="D27" s="120" t="s">
        <v>28</v>
      </c>
      <c r="E27" s="38">
        <v>16964.51953125</v>
      </c>
      <c r="F27" s="39">
        <v>23509.400390625</v>
      </c>
    </row>
    <row r="28" spans="1:6">
      <c r="A28" s="120" t="s">
        <v>10</v>
      </c>
      <c r="B28" s="120" t="s">
        <v>84</v>
      </c>
      <c r="C28" s="120" t="s">
        <v>87</v>
      </c>
      <c r="D28" s="120" t="s">
        <v>33</v>
      </c>
      <c r="E28" s="38">
        <v>74995.44140625</v>
      </c>
      <c r="F28" s="39">
        <v>270447.8671875</v>
      </c>
    </row>
    <row r="29" spans="1:6">
      <c r="A29" s="120" t="s">
        <v>10</v>
      </c>
      <c r="B29" s="120" t="s">
        <v>84</v>
      </c>
      <c r="C29" s="120" t="s">
        <v>87</v>
      </c>
      <c r="D29" s="120" t="s">
        <v>27</v>
      </c>
      <c r="E29" s="38">
        <v>457826.71109008789</v>
      </c>
      <c r="F29" s="39">
        <v>1617022.9250183105</v>
      </c>
    </row>
    <row r="30" spans="1:6">
      <c r="A30" s="120" t="s">
        <v>10</v>
      </c>
      <c r="B30" s="120" t="s">
        <v>84</v>
      </c>
      <c r="C30" s="120" t="s">
        <v>87</v>
      </c>
      <c r="D30" s="120" t="s">
        <v>30</v>
      </c>
      <c r="E30" s="38">
        <v>31933.220703125</v>
      </c>
      <c r="F30" s="39">
        <v>116192</v>
      </c>
    </row>
    <row r="31" spans="1:6" ht="15.75" thickBot="1">
      <c r="A31" s="121" t="s">
        <v>10</v>
      </c>
      <c r="B31" s="121" t="s">
        <v>84</v>
      </c>
      <c r="C31" s="121" t="s">
        <v>87</v>
      </c>
      <c r="D31" s="121" t="s">
        <v>4</v>
      </c>
      <c r="E31" s="41">
        <v>573187.099609375</v>
      </c>
      <c r="F31" s="42">
        <v>465533.359375</v>
      </c>
    </row>
    <row r="32" spans="1:6" s="1" customFormat="1" ht="15.75" thickBot="1">
      <c r="A32" s="123" t="s">
        <v>50</v>
      </c>
      <c r="B32" s="123"/>
      <c r="C32" s="123"/>
      <c r="D32" s="123"/>
      <c r="E32" s="48">
        <f>SUM(E21:E31)</f>
        <v>1742247.5535812378</v>
      </c>
      <c r="F32" s="49">
        <f>SUM(F21:F31)</f>
        <v>3903516.0161056519</v>
      </c>
    </row>
    <row r="33" spans="1:6">
      <c r="A33" s="122" t="s">
        <v>14</v>
      </c>
      <c r="B33" s="122" t="s">
        <v>84</v>
      </c>
      <c r="C33" s="122" t="s">
        <v>87</v>
      </c>
      <c r="D33" s="122" t="s">
        <v>91</v>
      </c>
      <c r="E33" s="44">
        <v>21777.659912109375</v>
      </c>
      <c r="F33" s="45">
        <v>48361.451019287109</v>
      </c>
    </row>
    <row r="34" spans="1:6">
      <c r="A34" s="120" t="s">
        <v>14</v>
      </c>
      <c r="B34" s="120" t="s">
        <v>84</v>
      </c>
      <c r="C34" s="120" t="s">
        <v>87</v>
      </c>
      <c r="D34" s="120" t="s">
        <v>36</v>
      </c>
      <c r="E34" s="38">
        <v>14197.509765625</v>
      </c>
      <c r="F34" s="39">
        <v>80225.6015625</v>
      </c>
    </row>
    <row r="35" spans="1:6">
      <c r="A35" s="120" t="s">
        <v>14</v>
      </c>
      <c r="B35" s="120" t="s">
        <v>84</v>
      </c>
      <c r="C35" s="120" t="s">
        <v>87</v>
      </c>
      <c r="D35" s="120" t="s">
        <v>25</v>
      </c>
      <c r="E35" s="38">
        <v>25100.960494995117</v>
      </c>
      <c r="F35" s="39">
        <v>84745.030029296875</v>
      </c>
    </row>
    <row r="36" spans="1:6">
      <c r="A36" s="120" t="s">
        <v>14</v>
      </c>
      <c r="B36" s="120" t="s">
        <v>84</v>
      </c>
      <c r="C36" s="120" t="s">
        <v>87</v>
      </c>
      <c r="D36" s="120" t="s">
        <v>3</v>
      </c>
      <c r="E36" s="38">
        <v>10204333.081309319</v>
      </c>
      <c r="F36" s="39">
        <v>4747437.6843299866</v>
      </c>
    </row>
    <row r="37" spans="1:6">
      <c r="A37" s="120" t="s">
        <v>14</v>
      </c>
      <c r="B37" s="120" t="s">
        <v>84</v>
      </c>
      <c r="C37" s="120" t="s">
        <v>87</v>
      </c>
      <c r="D37" s="120" t="s">
        <v>23</v>
      </c>
      <c r="E37" s="38">
        <v>2400.4399261474609</v>
      </c>
      <c r="F37" s="39">
        <v>4453.8600463867187</v>
      </c>
    </row>
    <row r="38" spans="1:6">
      <c r="A38" s="120" t="s">
        <v>14</v>
      </c>
      <c r="B38" s="120" t="s">
        <v>84</v>
      </c>
      <c r="C38" s="120" t="s">
        <v>87</v>
      </c>
      <c r="D38" s="120" t="s">
        <v>8</v>
      </c>
      <c r="E38" s="38">
        <v>422.34999847412109</v>
      </c>
      <c r="F38" s="39">
        <v>18830.480003356934</v>
      </c>
    </row>
    <row r="39" spans="1:6">
      <c r="A39" s="120" t="s">
        <v>14</v>
      </c>
      <c r="B39" s="120" t="s">
        <v>84</v>
      </c>
      <c r="C39" s="120" t="s">
        <v>87</v>
      </c>
      <c r="D39" s="120" t="s">
        <v>27</v>
      </c>
      <c r="E39" s="38">
        <v>12583.6796875</v>
      </c>
      <c r="F39" s="39">
        <v>86355.96875</v>
      </c>
    </row>
    <row r="40" spans="1:6">
      <c r="A40" s="120" t="s">
        <v>14</v>
      </c>
      <c r="B40" s="120" t="s">
        <v>84</v>
      </c>
      <c r="C40" s="120" t="s">
        <v>87</v>
      </c>
      <c r="D40" s="120" t="s">
        <v>15</v>
      </c>
      <c r="E40" s="38">
        <v>28.120000839233398</v>
      </c>
      <c r="F40" s="39">
        <v>806.780029296875</v>
      </c>
    </row>
    <row r="41" spans="1:6" ht="15.75" thickBot="1">
      <c r="A41" s="121" t="s">
        <v>14</v>
      </c>
      <c r="B41" s="121" t="s">
        <v>84</v>
      </c>
      <c r="C41" s="121" t="s">
        <v>87</v>
      </c>
      <c r="D41" s="121" t="s">
        <v>4</v>
      </c>
      <c r="E41" s="41">
        <v>179727.296875</v>
      </c>
      <c r="F41" s="42">
        <v>158204</v>
      </c>
    </row>
    <row r="42" spans="1:6" s="1" customFormat="1" ht="15.75" thickBot="1">
      <c r="A42" s="123" t="s">
        <v>50</v>
      </c>
      <c r="B42" s="123"/>
      <c r="C42" s="123"/>
      <c r="D42" s="123"/>
      <c r="E42" s="48">
        <f>SUM(E33:E41)</f>
        <v>10460571.097970009</v>
      </c>
      <c r="F42" s="49">
        <f>SUM(F33:F41)</f>
        <v>5229420.8557701111</v>
      </c>
    </row>
    <row r="43" spans="1:6">
      <c r="A43" s="122" t="s">
        <v>0</v>
      </c>
      <c r="B43" s="122" t="s">
        <v>84</v>
      </c>
      <c r="C43" s="122" t="s">
        <v>87</v>
      </c>
      <c r="D43" s="122" t="s">
        <v>40</v>
      </c>
      <c r="E43" s="44">
        <v>65812.359375</v>
      </c>
      <c r="F43" s="45">
        <v>247312.5</v>
      </c>
    </row>
    <row r="44" spans="1:6">
      <c r="A44" s="120" t="s">
        <v>0</v>
      </c>
      <c r="B44" s="120" t="s">
        <v>84</v>
      </c>
      <c r="C44" s="120" t="s">
        <v>87</v>
      </c>
      <c r="D44" s="120" t="s">
        <v>24</v>
      </c>
      <c r="E44" s="38">
        <v>20993.219970703125</v>
      </c>
      <c r="F44" s="39">
        <v>48952.1796875</v>
      </c>
    </row>
    <row r="45" spans="1:6">
      <c r="A45" s="120" t="s">
        <v>0</v>
      </c>
      <c r="B45" s="120" t="s">
        <v>84</v>
      </c>
      <c r="C45" s="120" t="s">
        <v>87</v>
      </c>
      <c r="D45" s="120" t="s">
        <v>36</v>
      </c>
      <c r="E45" s="38">
        <v>170.63999938964844</v>
      </c>
      <c r="F45" s="39">
        <v>27052.599609375</v>
      </c>
    </row>
    <row r="46" spans="1:6">
      <c r="A46" s="120" t="s">
        <v>0</v>
      </c>
      <c r="B46" s="120" t="s">
        <v>84</v>
      </c>
      <c r="C46" s="120" t="s">
        <v>87</v>
      </c>
      <c r="D46" s="120" t="s">
        <v>25</v>
      </c>
      <c r="E46" s="38">
        <v>24689.630210876465</v>
      </c>
      <c r="F46" s="39">
        <v>116328.96801757813</v>
      </c>
    </row>
    <row r="47" spans="1:6">
      <c r="A47" s="120" t="s">
        <v>0</v>
      </c>
      <c r="B47" s="120" t="s">
        <v>84</v>
      </c>
      <c r="C47" s="120" t="s">
        <v>88</v>
      </c>
      <c r="D47" s="120" t="s">
        <v>3</v>
      </c>
      <c r="E47" s="38">
        <v>142.8800048828125</v>
      </c>
      <c r="F47" s="39">
        <v>6640</v>
      </c>
    </row>
    <row r="48" spans="1:6">
      <c r="A48" s="120" t="s">
        <v>0</v>
      </c>
      <c r="B48" s="120" t="s">
        <v>84</v>
      </c>
      <c r="C48" s="120" t="s">
        <v>2</v>
      </c>
      <c r="D48" s="120" t="s">
        <v>3</v>
      </c>
      <c r="E48" s="38">
        <v>2077.272705078125</v>
      </c>
      <c r="F48" s="39">
        <v>8071</v>
      </c>
    </row>
    <row r="49" spans="1:6">
      <c r="A49" s="120" t="s">
        <v>0</v>
      </c>
      <c r="B49" s="120" t="s">
        <v>84</v>
      </c>
      <c r="C49" s="120" t="s">
        <v>87</v>
      </c>
      <c r="D49" s="120" t="s">
        <v>3</v>
      </c>
      <c r="E49" s="38">
        <v>918485.96987915039</v>
      </c>
      <c r="F49" s="39">
        <v>1823156.1422309875</v>
      </c>
    </row>
    <row r="50" spans="1:6">
      <c r="A50" s="120" t="s">
        <v>0</v>
      </c>
      <c r="B50" s="120" t="s">
        <v>84</v>
      </c>
      <c r="C50" s="120" t="s">
        <v>87</v>
      </c>
      <c r="D50" s="120" t="s">
        <v>23</v>
      </c>
      <c r="E50" s="38">
        <v>240.85999917984009</v>
      </c>
      <c r="F50" s="39">
        <v>675.15999984741211</v>
      </c>
    </row>
    <row r="51" spans="1:6">
      <c r="A51" s="120" t="s">
        <v>0</v>
      </c>
      <c r="B51" s="120" t="s">
        <v>84</v>
      </c>
      <c r="C51" s="120" t="s">
        <v>87</v>
      </c>
      <c r="D51" s="120" t="s">
        <v>28</v>
      </c>
      <c r="E51" s="38">
        <v>86379.34375</v>
      </c>
      <c r="F51" s="39">
        <v>166759</v>
      </c>
    </row>
    <row r="52" spans="1:6">
      <c r="A52" s="120" t="s">
        <v>0</v>
      </c>
      <c r="B52" s="120" t="s">
        <v>84</v>
      </c>
      <c r="C52" s="120" t="s">
        <v>87</v>
      </c>
      <c r="D52" s="120" t="s">
        <v>33</v>
      </c>
      <c r="E52" s="38">
        <v>49895.66015625</v>
      </c>
      <c r="F52" s="39">
        <v>152454</v>
      </c>
    </row>
    <row r="53" spans="1:6">
      <c r="A53" s="120" t="s">
        <v>0</v>
      </c>
      <c r="B53" s="120" t="s">
        <v>84</v>
      </c>
      <c r="C53" s="120" t="s">
        <v>87</v>
      </c>
      <c r="D53" s="120" t="s">
        <v>8</v>
      </c>
      <c r="E53" s="38">
        <v>12119.459777832031</v>
      </c>
      <c r="F53" s="39">
        <v>54361.921875</v>
      </c>
    </row>
    <row r="54" spans="1:6">
      <c r="A54" s="120" t="s">
        <v>0</v>
      </c>
      <c r="B54" s="120" t="s">
        <v>84</v>
      </c>
      <c r="C54" s="120" t="s">
        <v>87</v>
      </c>
      <c r="D54" s="120" t="s">
        <v>53</v>
      </c>
      <c r="E54" s="38">
        <v>14400</v>
      </c>
      <c r="F54" s="39">
        <v>5220</v>
      </c>
    </row>
    <row r="55" spans="1:6">
      <c r="A55" s="120" t="s">
        <v>0</v>
      </c>
      <c r="B55" s="120" t="s">
        <v>84</v>
      </c>
      <c r="C55" s="120" t="s">
        <v>87</v>
      </c>
      <c r="D55" s="120" t="s">
        <v>30</v>
      </c>
      <c r="E55" s="38">
        <v>63933.220703125</v>
      </c>
      <c r="F55" s="39">
        <v>226560</v>
      </c>
    </row>
    <row r="56" spans="1:6">
      <c r="A56" s="120" t="s">
        <v>0</v>
      </c>
      <c r="B56" s="120" t="s">
        <v>84</v>
      </c>
      <c r="C56" s="120" t="s">
        <v>87</v>
      </c>
      <c r="D56" s="120" t="s">
        <v>4</v>
      </c>
      <c r="E56" s="38">
        <v>162403</v>
      </c>
      <c r="F56" s="39">
        <v>152840.7421875</v>
      </c>
    </row>
    <row r="57" spans="1:6" ht="15.75" thickBot="1">
      <c r="A57" s="121" t="s">
        <v>0</v>
      </c>
      <c r="B57" s="121" t="s">
        <v>84</v>
      </c>
      <c r="C57" s="121" t="s">
        <v>87</v>
      </c>
      <c r="D57" s="121" t="s">
        <v>89</v>
      </c>
      <c r="E57" s="41">
        <v>2011.699951171875</v>
      </c>
      <c r="F57" s="42">
        <v>63571</v>
      </c>
    </row>
    <row r="58" spans="1:6" s="1" customFormat="1" ht="15.75" thickBot="1">
      <c r="A58" s="123" t="s">
        <v>50</v>
      </c>
      <c r="B58" s="123"/>
      <c r="C58" s="123"/>
      <c r="D58" s="123"/>
      <c r="E58" s="48">
        <f>SUM(E43:E57)</f>
        <v>1423755.2164826393</v>
      </c>
      <c r="F58" s="49">
        <f>SUM(F43:F57)</f>
        <v>3099955.2136077881</v>
      </c>
    </row>
    <row r="59" spans="1:6">
      <c r="A59" s="122" t="s">
        <v>16</v>
      </c>
      <c r="B59" s="122" t="s">
        <v>84</v>
      </c>
      <c r="C59" s="122" t="s">
        <v>87</v>
      </c>
      <c r="D59" s="122" t="s">
        <v>40</v>
      </c>
      <c r="E59" s="44">
        <v>110000</v>
      </c>
      <c r="F59" s="45">
        <v>412500</v>
      </c>
    </row>
    <row r="60" spans="1:6">
      <c r="A60" s="120" t="s">
        <v>16</v>
      </c>
      <c r="B60" s="120" t="s">
        <v>84</v>
      </c>
      <c r="C60" s="120" t="s">
        <v>87</v>
      </c>
      <c r="D60" s="120" t="s">
        <v>47</v>
      </c>
      <c r="E60" s="38">
        <v>3492.699951171875</v>
      </c>
      <c r="F60" s="39">
        <v>27500</v>
      </c>
    </row>
    <row r="61" spans="1:6">
      <c r="A61" s="120" t="s">
        <v>16</v>
      </c>
      <c r="B61" s="120" t="s">
        <v>84</v>
      </c>
      <c r="C61" s="120" t="s">
        <v>87</v>
      </c>
      <c r="D61" s="120" t="s">
        <v>24</v>
      </c>
      <c r="E61" s="38">
        <v>1609.3599853515625</v>
      </c>
      <c r="F61" s="39">
        <v>4786</v>
      </c>
    </row>
    <row r="62" spans="1:6">
      <c r="A62" s="120" t="s">
        <v>16</v>
      </c>
      <c r="B62" s="120" t="s">
        <v>84</v>
      </c>
      <c r="C62" s="120" t="s">
        <v>87</v>
      </c>
      <c r="D62" s="120" t="s">
        <v>25</v>
      </c>
      <c r="E62" s="38">
        <v>2144.5299987792969</v>
      </c>
      <c r="F62" s="39">
        <v>66431.178527832031</v>
      </c>
    </row>
    <row r="63" spans="1:6">
      <c r="A63" s="120" t="s">
        <v>16</v>
      </c>
      <c r="B63" s="120" t="s">
        <v>84</v>
      </c>
      <c r="C63" s="120" t="s">
        <v>87</v>
      </c>
      <c r="D63" s="120" t="s">
        <v>3</v>
      </c>
      <c r="E63" s="38">
        <v>3553751.2140216827</v>
      </c>
      <c r="F63" s="39">
        <v>4645841.4825286865</v>
      </c>
    </row>
    <row r="64" spans="1:6">
      <c r="A64" s="120" t="s">
        <v>16</v>
      </c>
      <c r="B64" s="120" t="s">
        <v>84</v>
      </c>
      <c r="C64" s="120" t="s">
        <v>87</v>
      </c>
      <c r="D64" s="120" t="s">
        <v>23</v>
      </c>
      <c r="E64" s="38">
        <v>179.64000034332275</v>
      </c>
      <c r="F64" s="39">
        <v>567.20999908447266</v>
      </c>
    </row>
    <row r="65" spans="1:6">
      <c r="A65" s="120" t="s">
        <v>16</v>
      </c>
      <c r="B65" s="120" t="s">
        <v>84</v>
      </c>
      <c r="C65" s="120" t="s">
        <v>87</v>
      </c>
      <c r="D65" s="120" t="s">
        <v>28</v>
      </c>
      <c r="E65" s="38">
        <v>42471.1796875</v>
      </c>
      <c r="F65" s="39">
        <v>81795</v>
      </c>
    </row>
    <row r="66" spans="1:6">
      <c r="A66" s="120" t="s">
        <v>16</v>
      </c>
      <c r="B66" s="120" t="s">
        <v>84</v>
      </c>
      <c r="C66" s="120" t="s">
        <v>87</v>
      </c>
      <c r="D66" s="120" t="s">
        <v>33</v>
      </c>
      <c r="E66" s="38">
        <v>24947.830078125</v>
      </c>
      <c r="F66" s="39">
        <v>79675</v>
      </c>
    </row>
    <row r="67" spans="1:6">
      <c r="A67" s="120" t="s">
        <v>16</v>
      </c>
      <c r="B67" s="120" t="s">
        <v>84</v>
      </c>
      <c r="C67" s="120" t="s">
        <v>87</v>
      </c>
      <c r="D67" s="120" t="s">
        <v>8</v>
      </c>
      <c r="E67" s="38">
        <v>772.38001251220703</v>
      </c>
      <c r="F67" s="39">
        <v>24215.712999343872</v>
      </c>
    </row>
    <row r="68" spans="1:6">
      <c r="A68" s="120" t="s">
        <v>16</v>
      </c>
      <c r="B68" s="120" t="s">
        <v>84</v>
      </c>
      <c r="C68" s="120" t="s">
        <v>87</v>
      </c>
      <c r="D68" s="120" t="s">
        <v>30</v>
      </c>
      <c r="E68" s="38">
        <v>32000</v>
      </c>
      <c r="F68" s="39">
        <v>110368</v>
      </c>
    </row>
    <row r="69" spans="1:6" ht="15.75" thickBot="1">
      <c r="A69" s="121" t="s">
        <v>16</v>
      </c>
      <c r="B69" s="121" t="s">
        <v>84</v>
      </c>
      <c r="C69" s="121" t="s">
        <v>87</v>
      </c>
      <c r="D69" s="121" t="s">
        <v>4</v>
      </c>
      <c r="E69" s="41">
        <v>182042.283203125</v>
      </c>
      <c r="F69" s="42">
        <v>173072.6875</v>
      </c>
    </row>
    <row r="70" spans="1:6" s="1" customFormat="1" ht="15.75" thickBot="1">
      <c r="A70" s="123" t="s">
        <v>50</v>
      </c>
      <c r="B70" s="123"/>
      <c r="C70" s="123"/>
      <c r="D70" s="123"/>
      <c r="E70" s="48">
        <f>SUM(E59:E69)</f>
        <v>3953411.116938591</v>
      </c>
      <c r="F70" s="49">
        <f>SUM(F59:F69)</f>
        <v>5626752.2715549469</v>
      </c>
    </row>
    <row r="71" spans="1:6">
      <c r="A71" s="122" t="s">
        <v>13</v>
      </c>
      <c r="B71" s="122" t="s">
        <v>84</v>
      </c>
      <c r="C71" s="122" t="s">
        <v>87</v>
      </c>
      <c r="D71" s="122" t="s">
        <v>38</v>
      </c>
      <c r="E71" s="44">
        <v>24002.080078125</v>
      </c>
      <c r="F71" s="45">
        <v>37200</v>
      </c>
    </row>
    <row r="72" spans="1:6">
      <c r="A72" s="120" t="s">
        <v>13</v>
      </c>
      <c r="B72" s="120" t="s">
        <v>84</v>
      </c>
      <c r="C72" s="120" t="s">
        <v>87</v>
      </c>
      <c r="D72" s="120" t="s">
        <v>37</v>
      </c>
      <c r="E72" s="38">
        <v>35.380000114440918</v>
      </c>
      <c r="F72" s="39">
        <v>0</v>
      </c>
    </row>
    <row r="73" spans="1:6">
      <c r="A73" s="120" t="s">
        <v>13</v>
      </c>
      <c r="B73" s="120" t="s">
        <v>84</v>
      </c>
      <c r="C73" s="120" t="s">
        <v>87</v>
      </c>
      <c r="D73" s="120" t="s">
        <v>24</v>
      </c>
      <c r="E73" s="38">
        <v>11181.581787109375</v>
      </c>
      <c r="F73" s="39">
        <v>37977.119140625</v>
      </c>
    </row>
    <row r="74" spans="1:6">
      <c r="A74" s="120" t="s">
        <v>13</v>
      </c>
      <c r="B74" s="120" t="s">
        <v>84</v>
      </c>
      <c r="C74" s="120" t="s">
        <v>87</v>
      </c>
      <c r="D74" s="120" t="s">
        <v>36</v>
      </c>
      <c r="E74" s="38">
        <v>177.6300048828125</v>
      </c>
      <c r="F74" s="39">
        <v>38490</v>
      </c>
    </row>
    <row r="75" spans="1:6">
      <c r="A75" s="120" t="s">
        <v>13</v>
      </c>
      <c r="B75" s="120" t="s">
        <v>84</v>
      </c>
      <c r="C75" s="120" t="s">
        <v>87</v>
      </c>
      <c r="D75" s="120" t="s">
        <v>25</v>
      </c>
      <c r="E75" s="38">
        <v>30488.660490512848</v>
      </c>
      <c r="F75" s="39">
        <v>77597.040756225586</v>
      </c>
    </row>
    <row r="76" spans="1:6">
      <c r="A76" s="120" t="s">
        <v>13</v>
      </c>
      <c r="B76" s="120" t="s">
        <v>84</v>
      </c>
      <c r="C76" s="120" t="s">
        <v>87</v>
      </c>
      <c r="D76" s="120" t="s">
        <v>3</v>
      </c>
      <c r="E76" s="38">
        <v>1067708.0400447845</v>
      </c>
      <c r="F76" s="39">
        <v>1535248.4707183838</v>
      </c>
    </row>
    <row r="77" spans="1:6">
      <c r="A77" s="120" t="s">
        <v>13</v>
      </c>
      <c r="B77" s="120" t="s">
        <v>84</v>
      </c>
      <c r="C77" s="120" t="s">
        <v>87</v>
      </c>
      <c r="D77" s="120" t="s">
        <v>23</v>
      </c>
      <c r="E77" s="38">
        <v>3275.6900119781494</v>
      </c>
      <c r="F77" s="39">
        <v>40338.410743713379</v>
      </c>
    </row>
    <row r="78" spans="1:6">
      <c r="A78" s="120" t="s">
        <v>13</v>
      </c>
      <c r="B78" s="120" t="s">
        <v>84</v>
      </c>
      <c r="C78" s="120" t="s">
        <v>87</v>
      </c>
      <c r="D78" s="120" t="s">
        <v>28</v>
      </c>
      <c r="E78" s="38">
        <v>44307.33984375</v>
      </c>
      <c r="F78" s="39">
        <v>83379.5</v>
      </c>
    </row>
    <row r="79" spans="1:6">
      <c r="A79" s="120" t="s">
        <v>13</v>
      </c>
      <c r="B79" s="120" t="s">
        <v>84</v>
      </c>
      <c r="C79" s="120" t="s">
        <v>87</v>
      </c>
      <c r="D79" s="120" t="s">
        <v>33</v>
      </c>
      <c r="E79" s="38">
        <v>24947.830078125</v>
      </c>
      <c r="F79" s="39">
        <v>74500</v>
      </c>
    </row>
    <row r="80" spans="1:6">
      <c r="A80" s="120" t="s">
        <v>13</v>
      </c>
      <c r="B80" s="120" t="s">
        <v>84</v>
      </c>
      <c r="C80" s="120" t="s">
        <v>87</v>
      </c>
      <c r="D80" s="120" t="s">
        <v>39</v>
      </c>
      <c r="E80" s="38">
        <v>124739.125</v>
      </c>
      <c r="F80" s="39">
        <v>348030</v>
      </c>
    </row>
    <row r="81" spans="1:6">
      <c r="A81" s="120" t="s">
        <v>13</v>
      </c>
      <c r="B81" s="120" t="s">
        <v>84</v>
      </c>
      <c r="C81" s="120" t="s">
        <v>2</v>
      </c>
      <c r="D81" s="120" t="s">
        <v>8</v>
      </c>
      <c r="E81" s="38">
        <v>458.3800048828125</v>
      </c>
      <c r="F81" s="39">
        <v>1236.510009765625</v>
      </c>
    </row>
    <row r="82" spans="1:6">
      <c r="A82" s="120" t="s">
        <v>13</v>
      </c>
      <c r="B82" s="120" t="s">
        <v>84</v>
      </c>
      <c r="C82" s="120" t="s">
        <v>87</v>
      </c>
      <c r="D82" s="120" t="s">
        <v>8</v>
      </c>
      <c r="E82" s="38">
        <v>1389.0599670410156</v>
      </c>
      <c r="F82" s="39">
        <v>10946.079986572266</v>
      </c>
    </row>
    <row r="83" spans="1:6">
      <c r="A83" s="120" t="s">
        <v>13</v>
      </c>
      <c r="B83" s="120" t="s">
        <v>84</v>
      </c>
      <c r="C83" s="120" t="s">
        <v>87</v>
      </c>
      <c r="D83" s="120" t="s">
        <v>27</v>
      </c>
      <c r="E83" s="38">
        <v>39286.46875</v>
      </c>
      <c r="F83" s="39">
        <v>135379</v>
      </c>
    </row>
    <row r="84" spans="1:6">
      <c r="A84" s="120" t="s">
        <v>13</v>
      </c>
      <c r="B84" s="120" t="s">
        <v>84</v>
      </c>
      <c r="C84" s="120" t="s">
        <v>87</v>
      </c>
      <c r="D84" s="120" t="s">
        <v>30</v>
      </c>
      <c r="E84" s="38">
        <v>31933.220703125</v>
      </c>
      <c r="F84" s="39">
        <v>110368</v>
      </c>
    </row>
    <row r="85" spans="1:6">
      <c r="A85" s="120" t="s">
        <v>13</v>
      </c>
      <c r="B85" s="120" t="s">
        <v>84</v>
      </c>
      <c r="C85" s="120" t="s">
        <v>87</v>
      </c>
      <c r="D85" s="120" t="s">
        <v>4</v>
      </c>
      <c r="E85" s="38">
        <v>292262.83984375</v>
      </c>
      <c r="F85" s="39">
        <v>253100.8125</v>
      </c>
    </row>
    <row r="86" spans="1:6" ht="15.75" thickBot="1">
      <c r="A86" s="121" t="s">
        <v>13</v>
      </c>
      <c r="B86" s="121" t="s">
        <v>84</v>
      </c>
      <c r="C86" s="121" t="s">
        <v>87</v>
      </c>
      <c r="D86" s="121" t="s">
        <v>92</v>
      </c>
      <c r="E86" s="41">
        <v>22747.880859375</v>
      </c>
      <c r="F86" s="42">
        <v>21120</v>
      </c>
    </row>
    <row r="87" spans="1:6" s="1" customFormat="1" ht="15.75" thickBot="1">
      <c r="A87" s="123" t="s">
        <v>50</v>
      </c>
      <c r="B87" s="123"/>
      <c r="C87" s="123"/>
      <c r="D87" s="123"/>
      <c r="E87" s="48">
        <f>SUM(E71:E86)</f>
        <v>1718941.207467556</v>
      </c>
      <c r="F87" s="49">
        <f>SUM(F71:F86)</f>
        <v>2804910.9438552856</v>
      </c>
    </row>
    <row r="88" spans="1:6">
      <c r="A88" s="122" t="s">
        <v>11</v>
      </c>
      <c r="B88" s="122" t="s">
        <v>84</v>
      </c>
      <c r="C88" s="122" t="s">
        <v>87</v>
      </c>
      <c r="D88" s="122" t="s">
        <v>7</v>
      </c>
      <c r="E88" s="44">
        <v>18090</v>
      </c>
      <c r="F88" s="45">
        <v>47442.9609375</v>
      </c>
    </row>
    <row r="89" spans="1:6">
      <c r="A89" s="120" t="s">
        <v>11</v>
      </c>
      <c r="B89" s="120" t="s">
        <v>84</v>
      </c>
      <c r="C89" s="120" t="s">
        <v>87</v>
      </c>
      <c r="D89" s="120" t="s">
        <v>40</v>
      </c>
      <c r="E89" s="38">
        <v>109770.4296875</v>
      </c>
      <c r="F89" s="39">
        <v>412500</v>
      </c>
    </row>
    <row r="90" spans="1:6">
      <c r="A90" s="120" t="s">
        <v>11</v>
      </c>
      <c r="B90" s="120" t="s">
        <v>84</v>
      </c>
      <c r="C90" s="120" t="s">
        <v>87</v>
      </c>
      <c r="D90" s="120" t="s">
        <v>24</v>
      </c>
      <c r="E90" s="38">
        <v>25686.939849853516</v>
      </c>
      <c r="F90" s="39">
        <v>59068.598876953125</v>
      </c>
    </row>
    <row r="91" spans="1:6">
      <c r="A91" s="120" t="s">
        <v>11</v>
      </c>
      <c r="B91" s="120" t="s">
        <v>84</v>
      </c>
      <c r="C91" s="120" t="s">
        <v>87</v>
      </c>
      <c r="D91" s="120" t="s">
        <v>36</v>
      </c>
      <c r="E91" s="38">
        <v>22675.630004882813</v>
      </c>
      <c r="F91" s="39">
        <v>78465.5</v>
      </c>
    </row>
    <row r="92" spans="1:6">
      <c r="A92" s="120" t="s">
        <v>11</v>
      </c>
      <c r="B92" s="120" t="s">
        <v>84</v>
      </c>
      <c r="C92" s="120" t="s">
        <v>87</v>
      </c>
      <c r="D92" s="120" t="s">
        <v>25</v>
      </c>
      <c r="E92" s="38">
        <v>18301.549858093262</v>
      </c>
      <c r="F92" s="39">
        <v>39660.499847412109</v>
      </c>
    </row>
    <row r="93" spans="1:6">
      <c r="A93" s="120" t="s">
        <v>11</v>
      </c>
      <c r="B93" s="120" t="s">
        <v>84</v>
      </c>
      <c r="C93" s="120" t="s">
        <v>2</v>
      </c>
      <c r="D93" s="120" t="s">
        <v>3</v>
      </c>
      <c r="E93" s="38">
        <v>1191.599983215332</v>
      </c>
      <c r="F93" s="39">
        <v>1740.5299987792969</v>
      </c>
    </row>
    <row r="94" spans="1:6">
      <c r="A94" s="120" t="s">
        <v>11</v>
      </c>
      <c r="B94" s="120" t="s">
        <v>84</v>
      </c>
      <c r="C94" s="120" t="s">
        <v>87</v>
      </c>
      <c r="D94" s="120" t="s">
        <v>3</v>
      </c>
      <c r="E94" s="38">
        <v>374619.20076274872</v>
      </c>
      <c r="F94" s="39">
        <v>2069470.6382446289</v>
      </c>
    </row>
    <row r="95" spans="1:6">
      <c r="A95" s="120" t="s">
        <v>11</v>
      </c>
      <c r="B95" s="120" t="s">
        <v>84</v>
      </c>
      <c r="C95" s="120" t="s">
        <v>87</v>
      </c>
      <c r="D95" s="120" t="s">
        <v>23</v>
      </c>
      <c r="E95" s="38">
        <v>1055.6700172424316</v>
      </c>
      <c r="F95" s="39">
        <v>2350.5399780273437</v>
      </c>
    </row>
    <row r="96" spans="1:6">
      <c r="A96" s="120" t="s">
        <v>11</v>
      </c>
      <c r="B96" s="120" t="s">
        <v>84</v>
      </c>
      <c r="C96" s="120" t="s">
        <v>87</v>
      </c>
      <c r="D96" s="120" t="s">
        <v>28</v>
      </c>
      <c r="E96" s="38">
        <v>106948.60430908203</v>
      </c>
      <c r="F96" s="39">
        <v>220170</v>
      </c>
    </row>
    <row r="97" spans="1:6">
      <c r="A97" s="120" t="s">
        <v>11</v>
      </c>
      <c r="B97" s="120" t="s">
        <v>84</v>
      </c>
      <c r="C97" s="120" t="s">
        <v>2</v>
      </c>
      <c r="D97" s="120" t="s">
        <v>8</v>
      </c>
      <c r="E97" s="38">
        <v>628.68999671936035</v>
      </c>
      <c r="F97" s="39">
        <v>1595.3899936676025</v>
      </c>
    </row>
    <row r="98" spans="1:6">
      <c r="A98" s="120" t="s">
        <v>11</v>
      </c>
      <c r="B98" s="120" t="s">
        <v>84</v>
      </c>
      <c r="C98" s="120" t="s">
        <v>87</v>
      </c>
      <c r="D98" s="120" t="s">
        <v>8</v>
      </c>
      <c r="E98" s="38">
        <v>2446.3200323581696</v>
      </c>
      <c r="F98" s="39">
        <v>33678.440350055695</v>
      </c>
    </row>
    <row r="99" spans="1:6">
      <c r="A99" s="120" t="s">
        <v>11</v>
      </c>
      <c r="B99" s="120" t="s">
        <v>84</v>
      </c>
      <c r="C99" s="120" t="s">
        <v>87</v>
      </c>
      <c r="D99" s="120" t="s">
        <v>27</v>
      </c>
      <c r="E99" s="38">
        <v>931533.234375</v>
      </c>
      <c r="F99" s="39">
        <v>3352251.4375</v>
      </c>
    </row>
    <row r="100" spans="1:6" ht="15.75" thickBot="1">
      <c r="A100" s="121" t="s">
        <v>11</v>
      </c>
      <c r="B100" s="121" t="s">
        <v>84</v>
      </c>
      <c r="C100" s="121" t="s">
        <v>87</v>
      </c>
      <c r="D100" s="121" t="s">
        <v>4</v>
      </c>
      <c r="E100" s="41">
        <v>44397.37890625</v>
      </c>
      <c r="F100" s="42">
        <v>29725</v>
      </c>
    </row>
    <row r="101" spans="1:6" s="1" customFormat="1" ht="15.75" thickBot="1">
      <c r="A101" s="123" t="s">
        <v>50</v>
      </c>
      <c r="B101" s="123"/>
      <c r="C101" s="123"/>
      <c r="D101" s="123"/>
      <c r="E101" s="48">
        <f>SUM(E88:E100)</f>
        <v>1657345.2477829456</v>
      </c>
      <c r="F101" s="49">
        <f>SUM(F88:F100)</f>
        <v>6348119.5357270241</v>
      </c>
    </row>
    <row r="102" spans="1:6">
      <c r="A102" s="122" t="s">
        <v>5</v>
      </c>
      <c r="B102" s="122" t="s">
        <v>84</v>
      </c>
      <c r="C102" s="122" t="s">
        <v>87</v>
      </c>
      <c r="D102" s="122" t="s">
        <v>24</v>
      </c>
      <c r="E102" s="44">
        <v>21546.939331054688</v>
      </c>
      <c r="F102" s="45">
        <v>71092.0302734375</v>
      </c>
    </row>
    <row r="103" spans="1:6">
      <c r="A103" s="120" t="s">
        <v>5</v>
      </c>
      <c r="B103" s="120" t="s">
        <v>84</v>
      </c>
      <c r="C103" s="120" t="s">
        <v>87</v>
      </c>
      <c r="D103" s="120" t="s">
        <v>25</v>
      </c>
      <c r="E103" s="38">
        <v>3248.8299903869629</v>
      </c>
      <c r="F103" s="39">
        <v>8791</v>
      </c>
    </row>
    <row r="104" spans="1:6">
      <c r="A104" s="120" t="s">
        <v>5</v>
      </c>
      <c r="B104" s="120" t="s">
        <v>84</v>
      </c>
      <c r="C104" s="120" t="s">
        <v>87</v>
      </c>
      <c r="D104" s="120" t="s">
        <v>3</v>
      </c>
      <c r="E104" s="38">
        <v>1300792.0981435776</v>
      </c>
      <c r="F104" s="39">
        <v>2330815.9068069458</v>
      </c>
    </row>
    <row r="105" spans="1:6">
      <c r="A105" s="120" t="s">
        <v>5</v>
      </c>
      <c r="B105" s="120" t="s">
        <v>84</v>
      </c>
      <c r="C105" s="120" t="s">
        <v>87</v>
      </c>
      <c r="D105" s="120" t="s">
        <v>46</v>
      </c>
      <c r="E105" s="38">
        <v>2281.31005859375</v>
      </c>
      <c r="F105" s="39">
        <v>12794.75</v>
      </c>
    </row>
    <row r="106" spans="1:6">
      <c r="A106" s="120" t="s">
        <v>5</v>
      </c>
      <c r="B106" s="120" t="s">
        <v>84</v>
      </c>
      <c r="C106" s="120" t="s">
        <v>88</v>
      </c>
      <c r="D106" s="120" t="s">
        <v>71</v>
      </c>
      <c r="E106" s="38">
        <v>9792</v>
      </c>
      <c r="F106" s="39">
        <v>329590.84375</v>
      </c>
    </row>
    <row r="107" spans="1:6">
      <c r="A107" s="120" t="s">
        <v>5</v>
      </c>
      <c r="B107" s="120" t="s">
        <v>84</v>
      </c>
      <c r="C107" s="120" t="s">
        <v>87</v>
      </c>
      <c r="D107" s="120" t="s">
        <v>23</v>
      </c>
      <c r="E107" s="38">
        <v>141.70000171661377</v>
      </c>
      <c r="F107" s="39">
        <v>382.31999969482422</v>
      </c>
    </row>
    <row r="108" spans="1:6">
      <c r="A108" s="120" t="s">
        <v>5</v>
      </c>
      <c r="B108" s="120" t="s">
        <v>84</v>
      </c>
      <c r="C108" s="120" t="s">
        <v>87</v>
      </c>
      <c r="D108" s="120" t="s">
        <v>33</v>
      </c>
      <c r="E108" s="38">
        <v>12972.8701171875</v>
      </c>
      <c r="F108" s="39">
        <v>35750</v>
      </c>
    </row>
    <row r="109" spans="1:6">
      <c r="A109" s="120" t="s">
        <v>5</v>
      </c>
      <c r="B109" s="120" t="s">
        <v>84</v>
      </c>
      <c r="C109" s="120" t="s">
        <v>87</v>
      </c>
      <c r="D109" s="120" t="s">
        <v>8</v>
      </c>
      <c r="E109" s="38">
        <v>14.170000076293945</v>
      </c>
      <c r="F109" s="39">
        <v>3536.39990234375</v>
      </c>
    </row>
    <row r="110" spans="1:6" ht="15.75" thickBot="1">
      <c r="A110" s="121" t="s">
        <v>5</v>
      </c>
      <c r="B110" s="121" t="s">
        <v>84</v>
      </c>
      <c r="C110" s="121" t="s">
        <v>87</v>
      </c>
      <c r="D110" s="121" t="s">
        <v>27</v>
      </c>
      <c r="E110" s="41">
        <v>1114860.9621124268</v>
      </c>
      <c r="F110" s="42">
        <v>3968965.1374969482</v>
      </c>
    </row>
    <row r="111" spans="1:6" s="1" customFormat="1" ht="15.75" thickBot="1">
      <c r="A111" s="123" t="s">
        <v>50</v>
      </c>
      <c r="B111" s="123"/>
      <c r="C111" s="123"/>
      <c r="D111" s="123"/>
      <c r="E111" s="48">
        <f>SUM(E102:E110)</f>
        <v>2465650.8797550201</v>
      </c>
      <c r="F111" s="49">
        <f>SUM(F102:F110)</f>
        <v>6761718.3882293701</v>
      </c>
    </row>
    <row r="112" spans="1:6">
      <c r="A112" s="122" t="s">
        <v>20</v>
      </c>
      <c r="B112" s="122" t="s">
        <v>84</v>
      </c>
      <c r="C112" s="122" t="s">
        <v>87</v>
      </c>
      <c r="D112" s="122" t="s">
        <v>40</v>
      </c>
      <c r="E112" s="44">
        <v>87816.34375</v>
      </c>
      <c r="F112" s="45">
        <v>330000</v>
      </c>
    </row>
    <row r="113" spans="1:6">
      <c r="A113" s="120" t="s">
        <v>20</v>
      </c>
      <c r="B113" s="120" t="s">
        <v>84</v>
      </c>
      <c r="C113" s="120" t="s">
        <v>87</v>
      </c>
      <c r="D113" s="120" t="s">
        <v>24</v>
      </c>
      <c r="E113" s="38">
        <v>53893.481689453125</v>
      </c>
      <c r="F113" s="39">
        <v>155179.8798828125</v>
      </c>
    </row>
    <row r="114" spans="1:6">
      <c r="A114" s="120" t="s">
        <v>20</v>
      </c>
      <c r="B114" s="120" t="s">
        <v>84</v>
      </c>
      <c r="C114" s="120" t="s">
        <v>87</v>
      </c>
      <c r="D114" s="120" t="s">
        <v>36</v>
      </c>
      <c r="E114" s="38">
        <v>89.80999755859375</v>
      </c>
      <c r="F114" s="39">
        <v>32849.26171875</v>
      </c>
    </row>
    <row r="115" spans="1:6">
      <c r="A115" s="120" t="s">
        <v>20</v>
      </c>
      <c r="B115" s="120" t="s">
        <v>84</v>
      </c>
      <c r="C115" s="120" t="s">
        <v>87</v>
      </c>
      <c r="D115" s="120" t="s">
        <v>25</v>
      </c>
      <c r="E115" s="38">
        <v>16390.270141601563</v>
      </c>
      <c r="F115" s="39">
        <v>78181</v>
      </c>
    </row>
    <row r="116" spans="1:6">
      <c r="A116" s="120" t="s">
        <v>20</v>
      </c>
      <c r="B116" s="120" t="s">
        <v>84</v>
      </c>
      <c r="C116" s="120" t="s">
        <v>87</v>
      </c>
      <c r="D116" s="120" t="s">
        <v>3</v>
      </c>
      <c r="E116" s="38">
        <v>1294926.5003671646</v>
      </c>
      <c r="F116" s="39">
        <v>2561991.3332633972</v>
      </c>
    </row>
    <row r="117" spans="1:6">
      <c r="A117" s="120" t="s">
        <v>20</v>
      </c>
      <c r="B117" s="120" t="s">
        <v>84</v>
      </c>
      <c r="C117" s="120" t="s">
        <v>87</v>
      </c>
      <c r="D117" s="120" t="s">
        <v>28</v>
      </c>
      <c r="E117" s="38">
        <v>64425.26171875</v>
      </c>
      <c r="F117" s="39">
        <v>124277</v>
      </c>
    </row>
    <row r="118" spans="1:6">
      <c r="A118" s="120" t="s">
        <v>20</v>
      </c>
      <c r="B118" s="120" t="s">
        <v>84</v>
      </c>
      <c r="C118" s="120" t="s">
        <v>87</v>
      </c>
      <c r="D118" s="120" t="s">
        <v>27</v>
      </c>
      <c r="E118" s="38">
        <v>72260.458984375</v>
      </c>
      <c r="F118" s="39">
        <v>198045.3984375</v>
      </c>
    </row>
    <row r="119" spans="1:6">
      <c r="A119" s="120" t="s">
        <v>20</v>
      </c>
      <c r="B119" s="120" t="s">
        <v>84</v>
      </c>
      <c r="C119" s="120" t="s">
        <v>87</v>
      </c>
      <c r="D119" s="120" t="s">
        <v>30</v>
      </c>
      <c r="E119" s="38">
        <v>31933.220703125</v>
      </c>
      <c r="F119" s="39">
        <v>103328</v>
      </c>
    </row>
    <row r="120" spans="1:6">
      <c r="A120" s="120" t="s">
        <v>20</v>
      </c>
      <c r="B120" s="120" t="s">
        <v>84</v>
      </c>
      <c r="C120" s="120" t="s">
        <v>87</v>
      </c>
      <c r="D120" s="120" t="s">
        <v>4</v>
      </c>
      <c r="E120" s="38">
        <v>287997.04554748535</v>
      </c>
      <c r="F120" s="39">
        <v>342088.29998779297</v>
      </c>
    </row>
    <row r="121" spans="1:6" ht="15.75" thickBot="1">
      <c r="A121" s="121" t="s">
        <v>20</v>
      </c>
      <c r="B121" s="121" t="s">
        <v>84</v>
      </c>
      <c r="C121" s="121" t="s">
        <v>87</v>
      </c>
      <c r="D121" s="121" t="s">
        <v>61</v>
      </c>
      <c r="E121" s="41">
        <v>90.720001220703125</v>
      </c>
      <c r="F121" s="42">
        <v>895.9730224609375</v>
      </c>
    </row>
    <row r="122" spans="1:6" s="1" customFormat="1" ht="15.75" thickBot="1">
      <c r="A122" s="123" t="s">
        <v>50</v>
      </c>
      <c r="B122" s="123"/>
      <c r="C122" s="123"/>
      <c r="D122" s="123"/>
      <c r="E122" s="48">
        <f>SUM(E112:E121)</f>
        <v>1909823.1129007339</v>
      </c>
      <c r="F122" s="49">
        <f>SUM(F112:F121)</f>
        <v>3926836.1463127136</v>
      </c>
    </row>
    <row r="123" spans="1:6">
      <c r="A123" s="122" t="s">
        <v>19</v>
      </c>
      <c r="B123" s="122" t="s">
        <v>84</v>
      </c>
      <c r="C123" s="122" t="s">
        <v>87</v>
      </c>
      <c r="D123" s="122" t="s">
        <v>26</v>
      </c>
      <c r="E123" s="44">
        <v>95416.8203125</v>
      </c>
      <c r="F123" s="45">
        <v>304056</v>
      </c>
    </row>
    <row r="124" spans="1:6">
      <c r="A124" s="120" t="s">
        <v>19</v>
      </c>
      <c r="B124" s="120" t="s">
        <v>84</v>
      </c>
      <c r="C124" s="120" t="s">
        <v>87</v>
      </c>
      <c r="D124" s="120" t="s">
        <v>47</v>
      </c>
      <c r="E124" s="38">
        <v>3492.699951171875</v>
      </c>
      <c r="F124" s="39">
        <v>28200</v>
      </c>
    </row>
    <row r="125" spans="1:6">
      <c r="A125" s="120" t="s">
        <v>19</v>
      </c>
      <c r="B125" s="120" t="s">
        <v>84</v>
      </c>
      <c r="C125" s="120" t="s">
        <v>87</v>
      </c>
      <c r="D125" s="120" t="s">
        <v>24</v>
      </c>
      <c r="E125" s="38">
        <v>2017.5400390625</v>
      </c>
      <c r="F125" s="39">
        <v>7284.3701171875</v>
      </c>
    </row>
    <row r="126" spans="1:6">
      <c r="A126" s="120" t="s">
        <v>19</v>
      </c>
      <c r="B126" s="120" t="s">
        <v>84</v>
      </c>
      <c r="C126" s="120" t="s">
        <v>87</v>
      </c>
      <c r="D126" s="120" t="s">
        <v>36</v>
      </c>
      <c r="E126" s="38">
        <v>384.20001220703125</v>
      </c>
      <c r="F126" s="39">
        <v>80591.8984375</v>
      </c>
    </row>
    <row r="127" spans="1:6">
      <c r="A127" s="120" t="s">
        <v>19</v>
      </c>
      <c r="B127" s="120" t="s">
        <v>84</v>
      </c>
      <c r="C127" s="120" t="s">
        <v>87</v>
      </c>
      <c r="D127" s="120" t="s">
        <v>25</v>
      </c>
      <c r="E127" s="38">
        <v>19979.830291748047</v>
      </c>
      <c r="F127" s="39">
        <v>98104.129425048828</v>
      </c>
    </row>
    <row r="128" spans="1:6">
      <c r="A128" s="120" t="s">
        <v>19</v>
      </c>
      <c r="B128" s="120" t="s">
        <v>84</v>
      </c>
      <c r="C128" s="120" t="s">
        <v>2</v>
      </c>
      <c r="D128" s="120" t="s">
        <v>3</v>
      </c>
      <c r="E128" s="38">
        <v>561.54998779296875</v>
      </c>
      <c r="F128" s="39">
        <v>3051</v>
      </c>
    </row>
    <row r="129" spans="1:6">
      <c r="A129" s="120" t="s">
        <v>19</v>
      </c>
      <c r="B129" s="120" t="s">
        <v>84</v>
      </c>
      <c r="C129" s="120" t="s">
        <v>87</v>
      </c>
      <c r="D129" s="120" t="s">
        <v>3</v>
      </c>
      <c r="E129" s="38">
        <v>1274482.2424678802</v>
      </c>
      <c r="F129" s="39">
        <v>1082602.8338928223</v>
      </c>
    </row>
    <row r="130" spans="1:6">
      <c r="A130" s="120" t="s">
        <v>19</v>
      </c>
      <c r="B130" s="120" t="s">
        <v>84</v>
      </c>
      <c r="C130" s="120" t="s">
        <v>87</v>
      </c>
      <c r="D130" s="120" t="s">
        <v>23</v>
      </c>
      <c r="E130" s="38">
        <v>5227.080228805542</v>
      </c>
      <c r="F130" s="39">
        <v>64090.078125</v>
      </c>
    </row>
    <row r="131" spans="1:6">
      <c r="A131" s="120" t="s">
        <v>19</v>
      </c>
      <c r="B131" s="120" t="s">
        <v>84</v>
      </c>
      <c r="C131" s="120" t="s">
        <v>87</v>
      </c>
      <c r="D131" s="120" t="s">
        <v>28</v>
      </c>
      <c r="E131" s="38">
        <v>67494.3017578125</v>
      </c>
      <c r="F131" s="39">
        <v>133377</v>
      </c>
    </row>
    <row r="132" spans="1:6">
      <c r="A132" s="120" t="s">
        <v>19</v>
      </c>
      <c r="B132" s="120" t="s">
        <v>84</v>
      </c>
      <c r="C132" s="120" t="s">
        <v>87</v>
      </c>
      <c r="D132" s="120" t="s">
        <v>33</v>
      </c>
      <c r="E132" s="38">
        <v>24947.830078125</v>
      </c>
      <c r="F132" s="39">
        <v>71969.5</v>
      </c>
    </row>
    <row r="133" spans="1:6">
      <c r="A133" s="120" t="s">
        <v>19</v>
      </c>
      <c r="B133" s="120" t="s">
        <v>84</v>
      </c>
      <c r="C133" s="120" t="s">
        <v>87</v>
      </c>
      <c r="D133" s="120" t="s">
        <v>8</v>
      </c>
      <c r="E133" s="38">
        <v>1455.2400512695312</v>
      </c>
      <c r="F133" s="39">
        <v>5854.300048828125</v>
      </c>
    </row>
    <row r="134" spans="1:6">
      <c r="A134" s="120" t="s">
        <v>19</v>
      </c>
      <c r="B134" s="120" t="s">
        <v>84</v>
      </c>
      <c r="C134" s="120" t="s">
        <v>87</v>
      </c>
      <c r="D134" s="120" t="s">
        <v>27</v>
      </c>
      <c r="E134" s="38">
        <v>278027.18060302734</v>
      </c>
      <c r="F134" s="39">
        <v>935215</v>
      </c>
    </row>
    <row r="135" spans="1:6">
      <c r="A135" s="120" t="s">
        <v>19</v>
      </c>
      <c r="B135" s="120" t="s">
        <v>84</v>
      </c>
      <c r="C135" s="120" t="s">
        <v>87</v>
      </c>
      <c r="D135" s="120" t="s">
        <v>30</v>
      </c>
      <c r="E135" s="38">
        <v>31933.220703125</v>
      </c>
      <c r="F135" s="39">
        <v>103328</v>
      </c>
    </row>
    <row r="136" spans="1:6" ht="15.75" thickBot="1">
      <c r="A136" s="121" t="s">
        <v>19</v>
      </c>
      <c r="B136" s="121" t="s">
        <v>84</v>
      </c>
      <c r="C136" s="121" t="s">
        <v>87</v>
      </c>
      <c r="D136" s="121" t="s">
        <v>4</v>
      </c>
      <c r="E136" s="41">
        <v>309606.40625</v>
      </c>
      <c r="F136" s="42">
        <v>243727.59375</v>
      </c>
    </row>
    <row r="137" spans="1:6" s="1" customFormat="1" ht="15.75" thickBot="1">
      <c r="A137" s="123" t="s">
        <v>50</v>
      </c>
      <c r="B137" s="123"/>
      <c r="C137" s="123"/>
      <c r="D137" s="123"/>
      <c r="E137" s="48">
        <f>SUM(E123:E136)</f>
        <v>2115026.1427345276</v>
      </c>
      <c r="F137" s="49">
        <f>SUM(F123:F136)</f>
        <v>3161451.7037963867</v>
      </c>
    </row>
    <row r="138" spans="1:6">
      <c r="A138" s="122" t="s">
        <v>18</v>
      </c>
      <c r="B138" s="122" t="s">
        <v>84</v>
      </c>
      <c r="C138" s="122" t="s">
        <v>87</v>
      </c>
      <c r="D138" s="122" t="s">
        <v>26</v>
      </c>
      <c r="E138" s="44">
        <v>47707.94921875</v>
      </c>
      <c r="F138" s="45">
        <v>167239</v>
      </c>
    </row>
    <row r="139" spans="1:6">
      <c r="A139" s="120" t="s">
        <v>18</v>
      </c>
      <c r="B139" s="120" t="s">
        <v>84</v>
      </c>
      <c r="C139" s="120" t="s">
        <v>87</v>
      </c>
      <c r="D139" s="120" t="s">
        <v>37</v>
      </c>
      <c r="E139" s="38">
        <v>1923.97998046875</v>
      </c>
      <c r="F139" s="39">
        <v>10502.0498046875</v>
      </c>
    </row>
    <row r="140" spans="1:6">
      <c r="A140" s="120" t="s">
        <v>18</v>
      </c>
      <c r="B140" s="120" t="s">
        <v>84</v>
      </c>
      <c r="C140" s="120" t="s">
        <v>87</v>
      </c>
      <c r="D140" s="120" t="s">
        <v>24</v>
      </c>
      <c r="E140" s="38">
        <v>15569.2099609375</v>
      </c>
      <c r="F140" s="39">
        <v>56745.08984375</v>
      </c>
    </row>
    <row r="141" spans="1:6">
      <c r="A141" s="120" t="s">
        <v>18</v>
      </c>
      <c r="B141" s="120" t="s">
        <v>84</v>
      </c>
      <c r="C141" s="120" t="s">
        <v>87</v>
      </c>
      <c r="D141" s="120" t="s">
        <v>36</v>
      </c>
      <c r="E141" s="38">
        <v>240.41000366210937</v>
      </c>
      <c r="F141" s="39">
        <v>43909.91015625</v>
      </c>
    </row>
    <row r="142" spans="1:6">
      <c r="A142" s="120" t="s">
        <v>18</v>
      </c>
      <c r="B142" s="120" t="s">
        <v>84</v>
      </c>
      <c r="C142" s="120" t="s">
        <v>87</v>
      </c>
      <c r="D142" s="120" t="s">
        <v>25</v>
      </c>
      <c r="E142" s="38">
        <v>60238.989881515503</v>
      </c>
      <c r="F142" s="39">
        <v>312476.03220367432</v>
      </c>
    </row>
    <row r="143" spans="1:6">
      <c r="A143" s="120" t="s">
        <v>18</v>
      </c>
      <c r="B143" s="120" t="s">
        <v>84</v>
      </c>
      <c r="C143" s="120" t="s">
        <v>88</v>
      </c>
      <c r="D143" s="120" t="s">
        <v>3</v>
      </c>
      <c r="E143" s="38">
        <v>36.290000915527344</v>
      </c>
      <c r="F143" s="39">
        <v>458</v>
      </c>
    </row>
    <row r="144" spans="1:6">
      <c r="A144" s="120" t="s">
        <v>18</v>
      </c>
      <c r="B144" s="120" t="s">
        <v>84</v>
      </c>
      <c r="C144" s="120" t="s">
        <v>2</v>
      </c>
      <c r="D144" s="120" t="s">
        <v>3</v>
      </c>
      <c r="E144" s="38">
        <v>2326.949951171875</v>
      </c>
      <c r="F144" s="39">
        <v>6177</v>
      </c>
    </row>
    <row r="145" spans="1:6">
      <c r="A145" s="120" t="s">
        <v>18</v>
      </c>
      <c r="B145" s="120" t="s">
        <v>84</v>
      </c>
      <c r="C145" s="120" t="s">
        <v>87</v>
      </c>
      <c r="D145" s="120" t="s">
        <v>3</v>
      </c>
      <c r="E145" s="38">
        <v>1329380.9537134171</v>
      </c>
      <c r="F145" s="39">
        <v>1574523.0893135071</v>
      </c>
    </row>
    <row r="146" spans="1:6">
      <c r="A146" s="120" t="s">
        <v>18</v>
      </c>
      <c r="B146" s="120" t="s">
        <v>84</v>
      </c>
      <c r="C146" s="120" t="s">
        <v>87</v>
      </c>
      <c r="D146" s="120" t="s">
        <v>23</v>
      </c>
      <c r="E146" s="38">
        <v>568.91000747680664</v>
      </c>
      <c r="F146" s="39">
        <v>985.38999938964844</v>
      </c>
    </row>
    <row r="147" spans="1:6">
      <c r="A147" s="120" t="s">
        <v>18</v>
      </c>
      <c r="B147" s="120" t="s">
        <v>84</v>
      </c>
      <c r="C147" s="120" t="s">
        <v>87</v>
      </c>
      <c r="D147" s="120" t="s">
        <v>28</v>
      </c>
      <c r="E147" s="38">
        <v>28794.14013671875</v>
      </c>
      <c r="F147" s="39">
        <v>77421.62890625</v>
      </c>
    </row>
    <row r="148" spans="1:6">
      <c r="A148" s="120" t="s">
        <v>18</v>
      </c>
      <c r="B148" s="120" t="s">
        <v>84</v>
      </c>
      <c r="C148" s="120" t="s">
        <v>87</v>
      </c>
      <c r="D148" s="120" t="s">
        <v>27</v>
      </c>
      <c r="E148" s="38">
        <v>324110.14111328125</v>
      </c>
      <c r="F148" s="39">
        <v>1050760.7236328125</v>
      </c>
    </row>
    <row r="149" spans="1:6">
      <c r="A149" s="120" t="s">
        <v>18</v>
      </c>
      <c r="B149" s="120" t="s">
        <v>84</v>
      </c>
      <c r="C149" s="120" t="s">
        <v>87</v>
      </c>
      <c r="D149" s="120" t="s">
        <v>30</v>
      </c>
      <c r="E149" s="38">
        <v>31933.220703125</v>
      </c>
      <c r="F149" s="39">
        <v>103328</v>
      </c>
    </row>
    <row r="150" spans="1:6" ht="15.75" thickBot="1">
      <c r="A150" s="121" t="s">
        <v>18</v>
      </c>
      <c r="B150" s="121" t="s">
        <v>84</v>
      </c>
      <c r="C150" s="121" t="s">
        <v>87</v>
      </c>
      <c r="D150" s="121" t="s">
        <v>4</v>
      </c>
      <c r="E150" s="41">
        <v>244635.92398071289</v>
      </c>
      <c r="F150" s="42">
        <v>193551.39312744141</v>
      </c>
    </row>
    <row r="151" spans="1:6" s="1" customFormat="1" ht="15.75" thickBot="1">
      <c r="A151" s="123" t="s">
        <v>50</v>
      </c>
      <c r="B151" s="123"/>
      <c r="C151" s="123"/>
      <c r="D151" s="123"/>
      <c r="E151" s="48">
        <f>SUM(E138:E150)</f>
        <v>2087467.068652153</v>
      </c>
      <c r="F151" s="49">
        <f>SUM(F138:F150)</f>
        <v>3598077.3069877625</v>
      </c>
    </row>
    <row r="152" spans="1:6">
      <c r="A152" s="122" t="s">
        <v>6</v>
      </c>
      <c r="B152" s="122" t="s">
        <v>84</v>
      </c>
      <c r="C152" s="122" t="s">
        <v>87</v>
      </c>
      <c r="D152" s="122" t="s">
        <v>7</v>
      </c>
      <c r="E152" s="44">
        <v>453.60000610351562</v>
      </c>
      <c r="F152" s="45">
        <v>2300</v>
      </c>
    </row>
    <row r="153" spans="1:6">
      <c r="A153" s="120" t="s">
        <v>6</v>
      </c>
      <c r="B153" s="120" t="s">
        <v>84</v>
      </c>
      <c r="C153" s="120" t="s">
        <v>87</v>
      </c>
      <c r="D153" s="120" t="s">
        <v>40</v>
      </c>
      <c r="E153" s="38">
        <v>87816.34375</v>
      </c>
      <c r="F153" s="39">
        <v>347600</v>
      </c>
    </row>
    <row r="154" spans="1:6">
      <c r="A154" s="120" t="s">
        <v>6</v>
      </c>
      <c r="B154" s="120" t="s">
        <v>84</v>
      </c>
      <c r="C154" s="120" t="s">
        <v>87</v>
      </c>
      <c r="D154" s="120" t="s">
        <v>26</v>
      </c>
      <c r="E154" s="38">
        <v>47707.94921875</v>
      </c>
      <c r="F154" s="39">
        <v>152029</v>
      </c>
    </row>
    <row r="155" spans="1:6">
      <c r="A155" s="120" t="s">
        <v>6</v>
      </c>
      <c r="B155" s="120" t="s">
        <v>84</v>
      </c>
      <c r="C155" s="120" t="s">
        <v>87</v>
      </c>
      <c r="D155" s="120" t="s">
        <v>37</v>
      </c>
      <c r="E155" s="38">
        <v>49895.6484375</v>
      </c>
      <c r="F155" s="39">
        <v>130000</v>
      </c>
    </row>
    <row r="156" spans="1:6">
      <c r="A156" s="120" t="s">
        <v>6</v>
      </c>
      <c r="B156" s="120" t="s">
        <v>84</v>
      </c>
      <c r="C156" s="120" t="s">
        <v>87</v>
      </c>
      <c r="D156" s="120" t="s">
        <v>24</v>
      </c>
      <c r="E156" s="38">
        <v>8284.749755859375</v>
      </c>
      <c r="F156" s="39">
        <v>30714.55078125</v>
      </c>
    </row>
    <row r="157" spans="1:6">
      <c r="A157" s="120" t="s">
        <v>6</v>
      </c>
      <c r="B157" s="120" t="s">
        <v>84</v>
      </c>
      <c r="C157" s="120" t="s">
        <v>87</v>
      </c>
      <c r="D157" s="120" t="s">
        <v>36</v>
      </c>
      <c r="E157" s="38">
        <v>17604.189453125</v>
      </c>
      <c r="F157" s="39">
        <v>155009.09375</v>
      </c>
    </row>
    <row r="158" spans="1:6">
      <c r="A158" s="120" t="s">
        <v>6</v>
      </c>
      <c r="B158" s="120" t="s">
        <v>84</v>
      </c>
      <c r="C158" s="120" t="s">
        <v>87</v>
      </c>
      <c r="D158" s="120" t="s">
        <v>25</v>
      </c>
      <c r="E158" s="38">
        <v>32787.690124511719</v>
      </c>
      <c r="F158" s="39">
        <v>184867.58984375</v>
      </c>
    </row>
    <row r="159" spans="1:6">
      <c r="A159" s="120" t="s">
        <v>6</v>
      </c>
      <c r="B159" s="120" t="s">
        <v>84</v>
      </c>
      <c r="C159" s="120" t="s">
        <v>87</v>
      </c>
      <c r="D159" s="120" t="s">
        <v>3</v>
      </c>
      <c r="E159" s="38">
        <v>204492.29283714294</v>
      </c>
      <c r="F159" s="39">
        <v>469202.20613098145</v>
      </c>
    </row>
    <row r="160" spans="1:6">
      <c r="A160" s="120" t="s">
        <v>6</v>
      </c>
      <c r="B160" s="120" t="s">
        <v>84</v>
      </c>
      <c r="C160" s="120" t="s">
        <v>87</v>
      </c>
      <c r="D160" s="120" t="s">
        <v>23</v>
      </c>
      <c r="E160" s="38">
        <v>62.060000419616699</v>
      </c>
      <c r="F160" s="39">
        <v>234.6200008392334</v>
      </c>
    </row>
    <row r="161" spans="1:6">
      <c r="A161" s="120" t="s">
        <v>6</v>
      </c>
      <c r="B161" s="120" t="s">
        <v>84</v>
      </c>
      <c r="C161" s="120" t="s">
        <v>87</v>
      </c>
      <c r="D161" s="120" t="s">
        <v>28</v>
      </c>
      <c r="E161" s="38">
        <v>21235.58984375</v>
      </c>
      <c r="F161" s="39">
        <v>40897.578125</v>
      </c>
    </row>
    <row r="162" spans="1:6">
      <c r="A162" s="120" t="s">
        <v>6</v>
      </c>
      <c r="B162" s="120" t="s">
        <v>84</v>
      </c>
      <c r="C162" s="120" t="s">
        <v>87</v>
      </c>
      <c r="D162" s="120" t="s">
        <v>33</v>
      </c>
      <c r="E162" s="38">
        <v>49895.66015625</v>
      </c>
      <c r="F162" s="39">
        <v>169412</v>
      </c>
    </row>
    <row r="163" spans="1:6">
      <c r="A163" s="120" t="s">
        <v>6</v>
      </c>
      <c r="B163" s="120" t="s">
        <v>84</v>
      </c>
      <c r="C163" s="120" t="s">
        <v>87</v>
      </c>
      <c r="D163" s="120" t="s">
        <v>8</v>
      </c>
      <c r="E163" s="38">
        <v>14445.299560546875</v>
      </c>
      <c r="F163" s="39">
        <v>66416.421875</v>
      </c>
    </row>
    <row r="164" spans="1:6">
      <c r="A164" s="120" t="s">
        <v>6</v>
      </c>
      <c r="B164" s="120" t="s">
        <v>84</v>
      </c>
      <c r="C164" s="120" t="s">
        <v>87</v>
      </c>
      <c r="D164" s="120" t="s">
        <v>27</v>
      </c>
      <c r="E164" s="38">
        <v>97191.7421875</v>
      </c>
      <c r="F164" s="39">
        <v>346073.78125</v>
      </c>
    </row>
    <row r="165" spans="1:6" ht="15.75" thickBot="1">
      <c r="A165" s="121" t="s">
        <v>6</v>
      </c>
      <c r="B165" s="121" t="s">
        <v>84</v>
      </c>
      <c r="C165" s="121" t="s">
        <v>87</v>
      </c>
      <c r="D165" s="121" t="s">
        <v>4</v>
      </c>
      <c r="E165" s="41">
        <v>66115</v>
      </c>
      <c r="F165" s="42">
        <v>46935</v>
      </c>
    </row>
    <row r="166" spans="1:6" s="1" customFormat="1" ht="15.75" thickBot="1">
      <c r="A166" s="123" t="s">
        <v>50</v>
      </c>
      <c r="B166" s="46"/>
      <c r="C166" s="46"/>
      <c r="D166" s="46"/>
      <c r="E166" s="54">
        <f>SUM(E152:E165)</f>
        <v>697987.81533145905</v>
      </c>
      <c r="F166" s="55">
        <f>SUM(F152:F165)</f>
        <v>2141691.8417568207</v>
      </c>
    </row>
    <row r="167" spans="1:6" ht="15.75" thickBot="1">
      <c r="A167" s="124" t="s">
        <v>21</v>
      </c>
      <c r="B167" s="51"/>
      <c r="C167" s="51"/>
      <c r="D167" s="51"/>
      <c r="E167" s="52">
        <f>SUM(E166,E151,E137,E122,E111,E101,E87,E70,E58,E42,E32,E20)</f>
        <v>33100330.77477026</v>
      </c>
      <c r="F167" s="53">
        <f>SUM(F166,F151,F137,F122,F111,F101,F87,F70,F58,F42,F32,F20)</f>
        <v>50319960.410004139</v>
      </c>
    </row>
    <row r="169" spans="1:6" ht="30.75" customHeight="1">
      <c r="A169" s="227" t="s">
        <v>151</v>
      </c>
      <c r="B169" s="227"/>
      <c r="C169" s="227"/>
      <c r="D169" s="227"/>
      <c r="E169" s="227"/>
      <c r="F169" s="227"/>
    </row>
  </sheetData>
  <sortState ref="A2:G148">
    <sortCondition ref="D2:D148"/>
  </sortState>
  <mergeCells count="6">
    <mergeCell ref="A169:F169"/>
    <mergeCell ref="A6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58"/>
  <sheetViews>
    <sheetView topLeftCell="A16" workbookViewId="0">
      <selection activeCell="D25" sqref="D25"/>
    </sheetView>
  </sheetViews>
  <sheetFormatPr baseColWidth="10" defaultColWidth="27.710937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8.28515625" style="33" bestFit="1" customWidth="1"/>
    <col min="6" max="6" width="17.5703125" style="2" bestFit="1" customWidth="1"/>
    <col min="7" max="11" width="27.7109375" style="162"/>
  </cols>
  <sheetData>
    <row r="1" spans="1:11">
      <c r="A1" s="144"/>
    </row>
    <row r="6" spans="1:11">
      <c r="A6" s="216" t="s">
        <v>106</v>
      </c>
      <c r="B6" s="216"/>
      <c r="C6" s="216"/>
      <c r="D6" s="216"/>
      <c r="E6" s="216"/>
      <c r="F6" s="216"/>
    </row>
    <row r="7" spans="1:11" ht="23.25">
      <c r="A7" s="217" t="s">
        <v>107</v>
      </c>
      <c r="B7" s="217"/>
      <c r="C7" s="217"/>
      <c r="D7" s="217"/>
      <c r="E7" s="217"/>
      <c r="F7" s="217"/>
    </row>
    <row r="8" spans="1:11" ht="22.5">
      <c r="A8" s="218" t="s">
        <v>108</v>
      </c>
      <c r="B8" s="218"/>
      <c r="C8" s="218"/>
      <c r="D8" s="218"/>
      <c r="E8" s="218"/>
      <c r="F8" s="218"/>
    </row>
    <row r="9" spans="1:11" ht="20.25" thickBot="1">
      <c r="A9" s="223" t="s">
        <v>109</v>
      </c>
      <c r="B9" s="223"/>
      <c r="C9" s="223"/>
      <c r="D9" s="223"/>
      <c r="E9" s="223"/>
      <c r="F9" s="223"/>
    </row>
    <row r="10" spans="1:11" ht="15.75" thickBot="1">
      <c r="A10" s="220" t="s">
        <v>141</v>
      </c>
      <c r="B10" s="221"/>
      <c r="C10" s="221"/>
      <c r="D10" s="221"/>
      <c r="E10" s="221"/>
      <c r="F10" s="224"/>
    </row>
    <row r="11" spans="1:11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11">
      <c r="A12" s="148" t="s">
        <v>9</v>
      </c>
      <c r="B12" s="148" t="s">
        <v>112</v>
      </c>
      <c r="C12" s="148" t="s">
        <v>113</v>
      </c>
      <c r="D12" s="148" t="s">
        <v>3</v>
      </c>
      <c r="E12" s="208">
        <v>32375.300395965576</v>
      </c>
      <c r="F12" s="149">
        <v>96950.299667358398</v>
      </c>
    </row>
    <row r="13" spans="1:11" ht="15.75" thickBot="1">
      <c r="A13" s="152" t="s">
        <v>9</v>
      </c>
      <c r="B13" s="152" t="s">
        <v>86</v>
      </c>
      <c r="C13" s="152" t="s">
        <v>113</v>
      </c>
      <c r="D13" s="152" t="s">
        <v>3</v>
      </c>
      <c r="E13" s="209">
        <v>25000.439453125</v>
      </c>
      <c r="F13" s="153">
        <v>37800</v>
      </c>
    </row>
    <row r="14" spans="1:11" s="145" customFormat="1" ht="15.75" thickBot="1">
      <c r="A14" s="123" t="s">
        <v>50</v>
      </c>
      <c r="B14" s="156"/>
      <c r="C14" s="156"/>
      <c r="D14" s="156"/>
      <c r="E14" s="29">
        <f>SUM(E12:E13)</f>
        <v>57375.739849090576</v>
      </c>
      <c r="F14" s="13">
        <f>SUM(F12:F13)</f>
        <v>134750.2996673584</v>
      </c>
      <c r="G14" s="162"/>
      <c r="H14" s="162"/>
      <c r="I14" s="162"/>
      <c r="J14" s="162"/>
      <c r="K14" s="162"/>
    </row>
    <row r="15" spans="1:11">
      <c r="A15" s="154" t="s">
        <v>10</v>
      </c>
      <c r="B15" s="154" t="s">
        <v>112</v>
      </c>
      <c r="C15" s="154" t="s">
        <v>113</v>
      </c>
      <c r="D15" s="154" t="s">
        <v>3</v>
      </c>
      <c r="E15" s="210">
        <v>117034.86910915375</v>
      </c>
      <c r="F15" s="155">
        <v>214024.03107833862</v>
      </c>
    </row>
    <row r="16" spans="1:11" ht="15.75" thickBot="1">
      <c r="A16" s="152" t="s">
        <v>10</v>
      </c>
      <c r="B16" s="152" t="s">
        <v>86</v>
      </c>
      <c r="C16" s="152" t="s">
        <v>113</v>
      </c>
      <c r="D16" s="152" t="s">
        <v>3</v>
      </c>
      <c r="E16" s="209">
        <v>47627.66015625</v>
      </c>
      <c r="F16" s="153">
        <v>252000</v>
      </c>
    </row>
    <row r="17" spans="1:11" s="145" customFormat="1" ht="15.75" thickBot="1">
      <c r="A17" s="123" t="s">
        <v>50</v>
      </c>
      <c r="B17" s="156"/>
      <c r="C17" s="156"/>
      <c r="D17" s="156"/>
      <c r="E17" s="29">
        <f>SUM(E15:E16)</f>
        <v>164662.52926540375</v>
      </c>
      <c r="F17" s="13">
        <f>SUM(F15:F16)</f>
        <v>466024.03107833862</v>
      </c>
      <c r="G17" s="162"/>
      <c r="H17" s="162"/>
      <c r="I17" s="162"/>
      <c r="J17" s="162"/>
      <c r="K17" s="162"/>
    </row>
    <row r="18" spans="1:11">
      <c r="A18" s="154" t="s">
        <v>14</v>
      </c>
      <c r="B18" s="154" t="s">
        <v>112</v>
      </c>
      <c r="C18" s="154" t="s">
        <v>113</v>
      </c>
      <c r="D18" s="154" t="s">
        <v>3</v>
      </c>
      <c r="E18" s="210">
        <v>36437.859659194946</v>
      </c>
      <c r="F18" s="155">
        <v>92385.17985534668</v>
      </c>
    </row>
    <row r="19" spans="1:11">
      <c r="A19" s="150" t="s">
        <v>14</v>
      </c>
      <c r="B19" s="150" t="s">
        <v>86</v>
      </c>
      <c r="C19" s="150" t="s">
        <v>113</v>
      </c>
      <c r="D19" s="150" t="s">
        <v>25</v>
      </c>
      <c r="E19" s="211">
        <v>3252.199951171875</v>
      </c>
      <c r="F19" s="151">
        <v>10468.2001953125</v>
      </c>
    </row>
    <row r="20" spans="1:11" ht="15.75" thickBot="1">
      <c r="A20" s="152" t="s">
        <v>14</v>
      </c>
      <c r="B20" s="152" t="s">
        <v>86</v>
      </c>
      <c r="C20" s="152" t="s">
        <v>113</v>
      </c>
      <c r="D20" s="152" t="s">
        <v>3</v>
      </c>
      <c r="E20" s="209">
        <v>30870.669921875</v>
      </c>
      <c r="F20" s="153">
        <v>79500</v>
      </c>
    </row>
    <row r="21" spans="1:11" ht="15.75" thickBot="1">
      <c r="A21" s="123" t="s">
        <v>50</v>
      </c>
      <c r="B21" s="157"/>
      <c r="C21" s="157"/>
      <c r="D21" s="157"/>
      <c r="E21" s="29">
        <f>SUM(E18:E20)</f>
        <v>70560.729532241821</v>
      </c>
      <c r="F21" s="13">
        <f>SUM(F18:F20)</f>
        <v>182353.38005065918</v>
      </c>
    </row>
    <row r="22" spans="1:11" ht="15.75" thickBot="1">
      <c r="A22" s="158" t="s">
        <v>0</v>
      </c>
      <c r="B22" s="158" t="s">
        <v>112</v>
      </c>
      <c r="C22" s="158" t="s">
        <v>113</v>
      </c>
      <c r="D22" s="158" t="s">
        <v>3</v>
      </c>
      <c r="E22" s="212">
        <v>37496.67085647583</v>
      </c>
      <c r="F22" s="159">
        <v>69657.710006713867</v>
      </c>
    </row>
    <row r="23" spans="1:11" ht="15.75" thickBot="1">
      <c r="A23" s="123" t="s">
        <v>50</v>
      </c>
      <c r="B23" s="157"/>
      <c r="C23" s="157"/>
      <c r="D23" s="157"/>
      <c r="E23" s="29">
        <f>SUM(E22)</f>
        <v>37496.67085647583</v>
      </c>
      <c r="F23" s="13">
        <f>SUM(F22)</f>
        <v>69657.710006713867</v>
      </c>
    </row>
    <row r="24" spans="1:11" ht="15.75" thickBot="1">
      <c r="A24" s="158" t="s">
        <v>16</v>
      </c>
      <c r="B24" s="158" t="s">
        <v>112</v>
      </c>
      <c r="C24" s="158" t="s">
        <v>113</v>
      </c>
      <c r="D24" s="158" t="s">
        <v>3</v>
      </c>
      <c r="E24" s="212">
        <v>21147.905504226685</v>
      </c>
      <c r="F24" s="159">
        <v>36009.239978790283</v>
      </c>
    </row>
    <row r="25" spans="1:11" ht="15.75" thickBot="1">
      <c r="A25" s="123" t="s">
        <v>50</v>
      </c>
      <c r="B25" s="157"/>
      <c r="C25" s="157"/>
      <c r="D25" s="157"/>
      <c r="E25" s="29">
        <f>SUM(E24)</f>
        <v>21147.905504226685</v>
      </c>
      <c r="F25" s="13">
        <f>SUM(F24)</f>
        <v>36009.239978790283</v>
      </c>
    </row>
    <row r="26" spans="1:11">
      <c r="A26" s="154" t="s">
        <v>13</v>
      </c>
      <c r="B26" s="154" t="s">
        <v>112</v>
      </c>
      <c r="C26" s="154" t="s">
        <v>113</v>
      </c>
      <c r="D26" s="154" t="s">
        <v>3</v>
      </c>
      <c r="E26" s="210">
        <v>34344.611190795898</v>
      </c>
      <c r="F26" s="155">
        <v>91025.459350585938</v>
      </c>
    </row>
    <row r="27" spans="1:11" ht="15.75" thickBot="1">
      <c r="A27" s="152" t="s">
        <v>13</v>
      </c>
      <c r="B27" s="152" t="s">
        <v>86</v>
      </c>
      <c r="C27" s="152" t="s">
        <v>113</v>
      </c>
      <c r="D27" s="152" t="s">
        <v>3</v>
      </c>
      <c r="E27" s="209">
        <v>24015.23046875</v>
      </c>
      <c r="F27" s="153">
        <v>75300</v>
      </c>
    </row>
    <row r="28" spans="1:11" ht="15.75" thickBot="1">
      <c r="A28" s="123" t="s">
        <v>50</v>
      </c>
      <c r="B28" s="157"/>
      <c r="C28" s="157"/>
      <c r="D28" s="157"/>
      <c r="E28" s="29">
        <f>SUM(E26:E27)</f>
        <v>58359.841659545898</v>
      </c>
      <c r="F28" s="13">
        <f>SUM(F26:F27)</f>
        <v>166325.45935058594</v>
      </c>
    </row>
    <row r="29" spans="1:11">
      <c r="A29" s="154" t="s">
        <v>11</v>
      </c>
      <c r="B29" s="154" t="s">
        <v>112</v>
      </c>
      <c r="C29" s="154" t="s">
        <v>113</v>
      </c>
      <c r="D29" s="154" t="s">
        <v>3</v>
      </c>
      <c r="E29" s="210">
        <v>36333.099609375</v>
      </c>
      <c r="F29" s="155">
        <v>65763</v>
      </c>
    </row>
    <row r="30" spans="1:11" ht="15.75" thickBot="1">
      <c r="A30" s="152" t="s">
        <v>11</v>
      </c>
      <c r="B30" s="152" t="s">
        <v>86</v>
      </c>
      <c r="C30" s="152" t="s">
        <v>113</v>
      </c>
      <c r="D30" s="152" t="s">
        <v>3</v>
      </c>
      <c r="E30" s="209">
        <v>18000.080078125</v>
      </c>
      <c r="F30" s="153">
        <v>56304</v>
      </c>
    </row>
    <row r="31" spans="1:11" ht="15.75" thickBot="1">
      <c r="A31" s="123" t="s">
        <v>50</v>
      </c>
      <c r="B31" s="157"/>
      <c r="C31" s="157"/>
      <c r="D31" s="157"/>
      <c r="E31" s="29">
        <f>SUM(E29:E30)</f>
        <v>54333.1796875</v>
      </c>
      <c r="F31" s="13">
        <f>SUM(F29:F30)</f>
        <v>122067</v>
      </c>
    </row>
    <row r="32" spans="1:11">
      <c r="A32" s="154" t="s">
        <v>5</v>
      </c>
      <c r="B32" s="154" t="s">
        <v>112</v>
      </c>
      <c r="C32" s="154" t="s">
        <v>113</v>
      </c>
      <c r="D32" s="154" t="s">
        <v>3</v>
      </c>
      <c r="E32" s="210">
        <v>39044.710018157959</v>
      </c>
      <c r="F32" s="155">
        <v>106644.55004882813</v>
      </c>
    </row>
    <row r="33" spans="1:6" ht="15.75" thickBot="1">
      <c r="A33" s="152" t="s">
        <v>5</v>
      </c>
      <c r="B33" s="152" t="s">
        <v>86</v>
      </c>
      <c r="C33" s="152" t="s">
        <v>113</v>
      </c>
      <c r="D33" s="152" t="s">
        <v>3</v>
      </c>
      <c r="E33" s="209">
        <v>18000.080078125</v>
      </c>
      <c r="F33" s="153">
        <v>64296</v>
      </c>
    </row>
    <row r="34" spans="1:6" ht="15.75" thickBot="1">
      <c r="A34" s="123" t="s">
        <v>50</v>
      </c>
      <c r="B34" s="157"/>
      <c r="C34" s="157"/>
      <c r="D34" s="157"/>
      <c r="E34" s="29">
        <f>SUM(E32:E33)</f>
        <v>57044.790096282959</v>
      </c>
      <c r="F34" s="13">
        <f>SUM(F32:F33)</f>
        <v>170940.55004882813</v>
      </c>
    </row>
    <row r="35" spans="1:6" ht="15.75" thickBot="1">
      <c r="A35" s="158" t="s">
        <v>20</v>
      </c>
      <c r="B35" s="158" t="s">
        <v>112</v>
      </c>
      <c r="C35" s="158" t="s">
        <v>113</v>
      </c>
      <c r="D35" s="158" t="s">
        <v>3</v>
      </c>
      <c r="E35" s="212">
        <v>21326.94877243042</v>
      </c>
      <c r="F35" s="159">
        <v>62101.800426483154</v>
      </c>
    </row>
    <row r="36" spans="1:6" ht="15.75" thickBot="1">
      <c r="A36" s="123" t="s">
        <v>50</v>
      </c>
      <c r="B36" s="157"/>
      <c r="C36" s="157"/>
      <c r="D36" s="157"/>
      <c r="E36" s="29">
        <f>SUM(E35)</f>
        <v>21326.94877243042</v>
      </c>
      <c r="F36" s="13">
        <f>SUM(F35)</f>
        <v>62101.800426483154</v>
      </c>
    </row>
    <row r="37" spans="1:6" ht="15.75" thickBot="1">
      <c r="A37" s="158" t="s">
        <v>19</v>
      </c>
      <c r="B37" s="158" t="s">
        <v>112</v>
      </c>
      <c r="C37" s="158" t="s">
        <v>113</v>
      </c>
      <c r="D37" s="158" t="s">
        <v>3</v>
      </c>
      <c r="E37" s="212">
        <v>36395.250198364258</v>
      </c>
      <c r="F37" s="159">
        <v>83078.669937133789</v>
      </c>
    </row>
    <row r="38" spans="1:6" ht="15.75" thickBot="1">
      <c r="A38" s="123" t="s">
        <v>50</v>
      </c>
      <c r="B38" s="157"/>
      <c r="C38" s="157"/>
      <c r="D38" s="157"/>
      <c r="E38" s="29">
        <f>SUM(E37)</f>
        <v>36395.250198364258</v>
      </c>
      <c r="F38" s="13">
        <f>SUM(F37)</f>
        <v>83078.669937133789</v>
      </c>
    </row>
    <row r="39" spans="1:6" ht="15.75" thickBot="1">
      <c r="A39" s="158" t="s">
        <v>18</v>
      </c>
      <c r="B39" s="158" t="s">
        <v>112</v>
      </c>
      <c r="C39" s="158" t="s">
        <v>113</v>
      </c>
      <c r="D39" s="158" t="s">
        <v>3</v>
      </c>
      <c r="E39" s="212">
        <v>555.66999435424805</v>
      </c>
      <c r="F39" s="159">
        <v>6410.4600143432617</v>
      </c>
    </row>
    <row r="40" spans="1:6" ht="15.75" thickBot="1">
      <c r="A40" s="123" t="s">
        <v>50</v>
      </c>
      <c r="B40" s="157"/>
      <c r="C40" s="157"/>
      <c r="D40" s="157"/>
      <c r="E40" s="29">
        <f>SUM(E39)</f>
        <v>555.66999435424805</v>
      </c>
      <c r="F40" s="13">
        <f>SUM(F39)</f>
        <v>6410.4600143432617</v>
      </c>
    </row>
    <row r="41" spans="1:6" ht="15.75" thickBot="1">
      <c r="A41" s="158" t="s">
        <v>6</v>
      </c>
      <c r="B41" s="158" t="s">
        <v>112</v>
      </c>
      <c r="C41" s="158" t="s">
        <v>113</v>
      </c>
      <c r="D41" s="158" t="s">
        <v>3</v>
      </c>
      <c r="E41" s="212">
        <v>36427.600489616394</v>
      </c>
      <c r="F41" s="159">
        <v>88103.929992675781</v>
      </c>
    </row>
    <row r="42" spans="1:6" ht="15.75" thickBot="1">
      <c r="A42" s="123" t="s">
        <v>50</v>
      </c>
      <c r="B42" s="16"/>
      <c r="C42" s="16"/>
      <c r="D42" s="16"/>
      <c r="E42" s="31">
        <f>SUM(E41)</f>
        <v>36427.600489616394</v>
      </c>
      <c r="F42" s="17">
        <f>SUM(F41)</f>
        <v>88103.929992675781</v>
      </c>
    </row>
    <row r="43" spans="1:6" ht="16.5" thickBot="1">
      <c r="A43" s="160" t="s">
        <v>21</v>
      </c>
      <c r="B43" s="160"/>
      <c r="C43" s="160"/>
      <c r="D43" s="160"/>
      <c r="E43" s="213">
        <f>SUM(E42,E40,E38,E36,E34,E31,E28,E25,E23,E21,E17,E14)</f>
        <v>615686.85590553284</v>
      </c>
      <c r="F43" s="161">
        <f>SUM(F42,F40,F38,F36,F34,F31,F28,F25,F23,F21,F17,F14)</f>
        <v>1587822.5305519104</v>
      </c>
    </row>
    <row r="44" spans="1:6" s="162" customFormat="1">
      <c r="E44" s="214"/>
      <c r="F44" s="163"/>
    </row>
    <row r="45" spans="1:6" s="162" customFormat="1">
      <c r="E45" s="214"/>
      <c r="F45" s="163"/>
    </row>
    <row r="46" spans="1:6" s="162" customFormat="1">
      <c r="E46" s="214"/>
      <c r="F46" s="163"/>
    </row>
    <row r="47" spans="1:6" s="162" customFormat="1">
      <c r="E47" s="214"/>
      <c r="F47" s="163"/>
    </row>
    <row r="48" spans="1:6" s="162" customFormat="1">
      <c r="E48" s="214"/>
      <c r="F48" s="163"/>
    </row>
    <row r="49" spans="5:6" s="162" customFormat="1">
      <c r="E49" s="214"/>
      <c r="F49" s="163"/>
    </row>
    <row r="50" spans="5:6" s="162" customFormat="1">
      <c r="E50" s="214"/>
      <c r="F50" s="163"/>
    </row>
    <row r="51" spans="5:6" s="162" customFormat="1">
      <c r="E51" s="214"/>
      <c r="F51" s="163"/>
    </row>
    <row r="52" spans="5:6" s="162" customFormat="1">
      <c r="E52" s="214"/>
      <c r="F52" s="163"/>
    </row>
    <row r="53" spans="5:6" s="162" customFormat="1">
      <c r="E53" s="214"/>
      <c r="F53" s="163"/>
    </row>
    <row r="54" spans="5:6" s="162" customFormat="1">
      <c r="E54" s="214"/>
      <c r="F54" s="163"/>
    </row>
    <row r="55" spans="5:6" s="162" customFormat="1">
      <c r="E55" s="214"/>
      <c r="F55" s="163"/>
    </row>
    <row r="56" spans="5:6" s="162" customFormat="1">
      <c r="E56" s="214"/>
      <c r="F56" s="163"/>
    </row>
    <row r="57" spans="5:6" s="162" customFormat="1">
      <c r="E57" s="214"/>
      <c r="F57" s="163"/>
    </row>
    <row r="58" spans="5:6" s="162" customFormat="1">
      <c r="E58" s="214"/>
      <c r="F58" s="163"/>
    </row>
  </sheetData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9"/>
  <sheetViews>
    <sheetView topLeftCell="A4" workbookViewId="0">
      <selection activeCell="E17" sqref="E17"/>
    </sheetView>
  </sheetViews>
  <sheetFormatPr baseColWidth="10" defaultColWidth="23" defaultRowHeight="15"/>
  <cols>
    <col min="1" max="1" width="11.42578125" bestFit="1" customWidth="1"/>
    <col min="2" max="2" width="11.140625" bestFit="1" customWidth="1"/>
    <col min="3" max="3" width="14.42578125" bestFit="1" customWidth="1"/>
    <col min="4" max="4" width="18.7109375" bestFit="1" customWidth="1"/>
    <col min="5" max="5" width="16.85546875" style="33" bestFit="1" customWidth="1"/>
    <col min="6" max="6" width="16.140625" style="2" bestFit="1" customWidth="1"/>
  </cols>
  <sheetData>
    <row r="1" spans="1:8">
      <c r="A1" s="144"/>
    </row>
    <row r="6" spans="1:8">
      <c r="A6" s="216" t="s">
        <v>106</v>
      </c>
      <c r="B6" s="216"/>
      <c r="C6" s="216"/>
      <c r="D6" s="216"/>
      <c r="E6" s="216"/>
      <c r="F6" s="216"/>
    </row>
    <row r="7" spans="1:8" ht="23.25">
      <c r="A7" s="217" t="s">
        <v>107</v>
      </c>
      <c r="B7" s="217"/>
      <c r="C7" s="217"/>
      <c r="D7" s="217"/>
      <c r="E7" s="217"/>
      <c r="F7" s="217"/>
    </row>
    <row r="8" spans="1:8" ht="22.5">
      <c r="A8" s="218" t="s">
        <v>108</v>
      </c>
      <c r="B8" s="218"/>
      <c r="C8" s="218"/>
      <c r="D8" s="218"/>
      <c r="E8" s="218"/>
      <c r="F8" s="218"/>
    </row>
    <row r="9" spans="1:8" ht="20.25" thickBot="1">
      <c r="A9" s="223" t="s">
        <v>109</v>
      </c>
      <c r="B9" s="223"/>
      <c r="C9" s="223"/>
      <c r="D9" s="223"/>
      <c r="E9" s="223"/>
      <c r="F9" s="223"/>
    </row>
    <row r="10" spans="1:8" ht="15.75" thickBot="1">
      <c r="A10" s="220" t="s">
        <v>140</v>
      </c>
      <c r="B10" s="221"/>
      <c r="C10" s="221"/>
      <c r="D10" s="221"/>
      <c r="E10" s="221"/>
      <c r="F10" s="224"/>
    </row>
    <row r="11" spans="1:8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8" ht="15.75" thickBot="1">
      <c r="A12" s="164" t="s">
        <v>9</v>
      </c>
      <c r="B12" s="164" t="s">
        <v>112</v>
      </c>
      <c r="C12" s="164" t="s">
        <v>114</v>
      </c>
      <c r="D12" s="164" t="s">
        <v>3</v>
      </c>
      <c r="E12" s="205">
        <v>25000.439453125</v>
      </c>
      <c r="F12" s="165">
        <v>58939.51953125</v>
      </c>
    </row>
    <row r="13" spans="1:8" ht="15.75" thickBot="1">
      <c r="A13" s="123" t="s">
        <v>50</v>
      </c>
      <c r="B13" s="168"/>
      <c r="C13" s="168"/>
      <c r="D13" s="168"/>
      <c r="E13" s="129">
        <f>SUM(E12)</f>
        <v>25000.439453125</v>
      </c>
      <c r="F13" s="97">
        <f>SUM(F12)</f>
        <v>58939.51953125</v>
      </c>
    </row>
    <row r="14" spans="1:8" ht="15.75" thickBot="1">
      <c r="A14" s="169" t="s">
        <v>10</v>
      </c>
      <c r="B14" s="169" t="s">
        <v>112</v>
      </c>
      <c r="C14" s="169" t="s">
        <v>114</v>
      </c>
      <c r="D14" s="169" t="s">
        <v>3</v>
      </c>
      <c r="E14" s="206">
        <v>37500.66015625</v>
      </c>
      <c r="F14" s="170">
        <v>114000</v>
      </c>
    </row>
    <row r="15" spans="1:8" ht="15.75" thickBot="1">
      <c r="A15" s="123" t="s">
        <v>50</v>
      </c>
      <c r="B15" s="168"/>
      <c r="C15" s="168"/>
      <c r="D15" s="168"/>
      <c r="E15" s="129">
        <f>SUM(E14)</f>
        <v>37500.66015625</v>
      </c>
      <c r="F15" s="97">
        <f>SUM(F14)</f>
        <v>114000</v>
      </c>
    </row>
    <row r="16" spans="1:8" ht="15.75" thickBot="1">
      <c r="A16" s="169" t="s">
        <v>14</v>
      </c>
      <c r="B16" s="169" t="s">
        <v>112</v>
      </c>
      <c r="C16" s="169" t="s">
        <v>114</v>
      </c>
      <c r="D16" s="169" t="s">
        <v>3</v>
      </c>
      <c r="E16" s="206">
        <v>7074.3750000000009</v>
      </c>
      <c r="F16" s="170">
        <v>25725</v>
      </c>
      <c r="H16" s="147"/>
    </row>
    <row r="17" spans="1:6" ht="15.75" thickBot="1">
      <c r="A17" s="123" t="s">
        <v>50</v>
      </c>
      <c r="B17" s="168"/>
      <c r="C17" s="168"/>
      <c r="D17" s="168"/>
      <c r="E17" s="129">
        <f>SUM(E16)</f>
        <v>7074.3750000000009</v>
      </c>
      <c r="F17" s="97">
        <f>SUM(F16)</f>
        <v>25725</v>
      </c>
    </row>
    <row r="18" spans="1:6" ht="15.75" thickBot="1">
      <c r="A18" s="169" t="s">
        <v>11</v>
      </c>
      <c r="B18" s="169" t="s">
        <v>112</v>
      </c>
      <c r="C18" s="169" t="s">
        <v>114</v>
      </c>
      <c r="D18" s="169" t="s">
        <v>3</v>
      </c>
      <c r="E18" s="206">
        <v>31252.830078125</v>
      </c>
      <c r="F18" s="170">
        <v>75300</v>
      </c>
    </row>
    <row r="19" spans="1:6" ht="15.75" thickBot="1">
      <c r="A19" s="123" t="s">
        <v>50</v>
      </c>
      <c r="B19" s="168"/>
      <c r="C19" s="168"/>
      <c r="D19" s="168"/>
      <c r="E19" s="129">
        <f>SUM(E18)</f>
        <v>31252.830078125</v>
      </c>
      <c r="F19" s="97">
        <f>SUM(F18)</f>
        <v>75300</v>
      </c>
    </row>
    <row r="20" spans="1:6" ht="15.75" thickBot="1">
      <c r="A20" s="169" t="s">
        <v>5</v>
      </c>
      <c r="B20" s="169" t="s">
        <v>112</v>
      </c>
      <c r="C20" s="169" t="s">
        <v>114</v>
      </c>
      <c r="D20" s="169" t="s">
        <v>3</v>
      </c>
      <c r="E20" s="206">
        <v>59963.23046875</v>
      </c>
      <c r="F20" s="170">
        <v>301756.05078125</v>
      </c>
    </row>
    <row r="21" spans="1:6" ht="15.75" thickBot="1">
      <c r="A21" s="123" t="s">
        <v>50</v>
      </c>
      <c r="B21" s="168"/>
      <c r="C21" s="168"/>
      <c r="D21" s="168"/>
      <c r="E21" s="129">
        <f>SUM(E20)</f>
        <v>59963.23046875</v>
      </c>
      <c r="F21" s="97">
        <f>SUM(F20)</f>
        <v>301756.05078125</v>
      </c>
    </row>
    <row r="22" spans="1:6" ht="15.75" thickBot="1">
      <c r="A22" s="169" t="s">
        <v>20</v>
      </c>
      <c r="B22" s="169" t="s">
        <v>112</v>
      </c>
      <c r="C22" s="169" t="s">
        <v>114</v>
      </c>
      <c r="D22" s="169" t="s">
        <v>3</v>
      </c>
      <c r="E22" s="206">
        <v>52119.169921875</v>
      </c>
      <c r="F22" s="170">
        <v>503323</v>
      </c>
    </row>
    <row r="23" spans="1:6" ht="15.75" thickBot="1">
      <c r="A23" s="123" t="s">
        <v>50</v>
      </c>
      <c r="B23" s="168"/>
      <c r="C23" s="168"/>
      <c r="D23" s="168"/>
      <c r="E23" s="129">
        <f>SUM(E22)</f>
        <v>52119.169921875</v>
      </c>
      <c r="F23" s="97">
        <f>SUM(F22)</f>
        <v>503323</v>
      </c>
    </row>
    <row r="24" spans="1:6">
      <c r="A24" s="166" t="s">
        <v>19</v>
      </c>
      <c r="B24" s="166" t="s">
        <v>112</v>
      </c>
      <c r="C24" s="166" t="s">
        <v>114</v>
      </c>
      <c r="D24" s="166" t="s">
        <v>48</v>
      </c>
      <c r="E24" s="207">
        <v>16227.4296875</v>
      </c>
      <c r="F24" s="167">
        <v>66750</v>
      </c>
    </row>
    <row r="25" spans="1:6" ht="15.75" thickBot="1">
      <c r="A25" s="164" t="s">
        <v>19</v>
      </c>
      <c r="B25" s="164" t="s">
        <v>112</v>
      </c>
      <c r="C25" s="164" t="s">
        <v>114</v>
      </c>
      <c r="D25" s="164" t="s">
        <v>3</v>
      </c>
      <c r="E25" s="205">
        <v>246552.048828125</v>
      </c>
      <c r="F25" s="165">
        <v>1002301</v>
      </c>
    </row>
    <row r="26" spans="1:6" ht="15.75" thickBot="1">
      <c r="A26" s="123" t="s">
        <v>50</v>
      </c>
      <c r="B26" s="168"/>
      <c r="C26" s="168"/>
      <c r="D26" s="168"/>
      <c r="E26" s="129">
        <f>SUM(E24:E25)</f>
        <v>262779.478515625</v>
      </c>
      <c r="F26" s="97">
        <f>SUM(F24:F25)</f>
        <v>1069051</v>
      </c>
    </row>
    <row r="27" spans="1:6" ht="15.75" thickBot="1">
      <c r="A27" s="169" t="s">
        <v>18</v>
      </c>
      <c r="B27" s="169" t="s">
        <v>112</v>
      </c>
      <c r="C27" s="169" t="s">
        <v>114</v>
      </c>
      <c r="D27" s="169" t="s">
        <v>3</v>
      </c>
      <c r="E27" s="206">
        <v>188336.0791015625</v>
      </c>
      <c r="F27" s="170">
        <v>744274</v>
      </c>
    </row>
    <row r="28" spans="1:6" ht="15.75" thickBot="1">
      <c r="A28" s="123" t="s">
        <v>50</v>
      </c>
      <c r="B28" s="101"/>
      <c r="C28" s="101"/>
      <c r="D28" s="101"/>
      <c r="E28" s="131">
        <f>SUM(E27)</f>
        <v>188336.0791015625</v>
      </c>
      <c r="F28" s="102">
        <f>SUM(F27)</f>
        <v>744274</v>
      </c>
    </row>
    <row r="29" spans="1:6" ht="16.5" thickBot="1">
      <c r="A29" s="171" t="s">
        <v>21</v>
      </c>
      <c r="B29" s="171"/>
      <c r="C29" s="171"/>
      <c r="D29" s="171"/>
      <c r="E29" s="204">
        <f>SUM(E28,E26,E23,E21,E19,E17,E15,E13)</f>
        <v>664026.2626953125</v>
      </c>
      <c r="F29" s="172">
        <f>SUM(F28,F26,F23,F21,F19,F17,F15,F13)</f>
        <v>2892368.5703125</v>
      </c>
    </row>
  </sheetData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42"/>
  <sheetViews>
    <sheetView topLeftCell="A121" workbookViewId="0">
      <selection activeCell="C35" sqref="C35"/>
    </sheetView>
  </sheetViews>
  <sheetFormatPr baseColWidth="10" defaultColWidth="37.14062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18.7109375" bestFit="1" customWidth="1"/>
    <col min="5" max="5" width="16.85546875" style="33" bestFit="1" customWidth="1"/>
    <col min="6" max="6" width="16.140625" style="2" bestFit="1" customWidth="1"/>
  </cols>
  <sheetData>
    <row r="1" spans="1:6">
      <c r="A1" s="146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137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>
      <c r="A12" s="195" t="s">
        <v>9</v>
      </c>
      <c r="B12" s="195" t="s">
        <v>51</v>
      </c>
      <c r="C12" s="195" t="s">
        <v>131</v>
      </c>
      <c r="D12" s="195" t="s">
        <v>38</v>
      </c>
      <c r="E12" s="35">
        <v>63628985</v>
      </c>
      <c r="F12" s="36">
        <v>17349394.44921875</v>
      </c>
    </row>
    <row r="13" spans="1:6">
      <c r="A13" s="196" t="s">
        <v>9</v>
      </c>
      <c r="B13" s="196" t="s">
        <v>51</v>
      </c>
      <c r="C13" s="196" t="s">
        <v>131</v>
      </c>
      <c r="D13" s="196" t="s">
        <v>26</v>
      </c>
      <c r="E13" s="38">
        <v>8027581.41015625</v>
      </c>
      <c r="F13" s="39">
        <v>3575968.0625</v>
      </c>
    </row>
    <row r="14" spans="1:6">
      <c r="A14" s="196" t="s">
        <v>9</v>
      </c>
      <c r="B14" s="196" t="s">
        <v>51</v>
      </c>
      <c r="C14" s="196" t="s">
        <v>131</v>
      </c>
      <c r="D14" s="196" t="s">
        <v>37</v>
      </c>
      <c r="E14" s="38">
        <v>35784.8798828125</v>
      </c>
      <c r="F14" s="39">
        <v>15972.509765625</v>
      </c>
    </row>
    <row r="15" spans="1:6">
      <c r="A15" s="196" t="s">
        <v>9</v>
      </c>
      <c r="B15" s="196" t="s">
        <v>51</v>
      </c>
      <c r="C15" s="196" t="s">
        <v>131</v>
      </c>
      <c r="D15" s="196" t="s">
        <v>3</v>
      </c>
      <c r="E15" s="38">
        <v>68469168.03125</v>
      </c>
      <c r="F15" s="39">
        <v>22020646.0546875</v>
      </c>
    </row>
    <row r="16" spans="1:6">
      <c r="A16" s="196" t="s">
        <v>9</v>
      </c>
      <c r="B16" s="196" t="s">
        <v>78</v>
      </c>
      <c r="C16" s="196" t="s">
        <v>90</v>
      </c>
      <c r="D16" s="196" t="s">
        <v>3</v>
      </c>
      <c r="E16" s="38">
        <v>108129.35717773437</v>
      </c>
      <c r="F16" s="39">
        <v>121539.5419921875</v>
      </c>
    </row>
    <row r="17" spans="1:6">
      <c r="A17" s="196" t="s">
        <v>9</v>
      </c>
      <c r="B17" s="196" t="s">
        <v>78</v>
      </c>
      <c r="C17" s="196" t="s">
        <v>90</v>
      </c>
      <c r="D17" s="196" t="s">
        <v>33</v>
      </c>
      <c r="E17" s="38">
        <v>49900</v>
      </c>
      <c r="F17" s="39">
        <v>62375</v>
      </c>
    </row>
    <row r="18" spans="1:6" ht="15.75" thickBot="1">
      <c r="A18" s="199" t="s">
        <v>9</v>
      </c>
      <c r="B18" s="199" t="s">
        <v>78</v>
      </c>
      <c r="C18" s="199" t="s">
        <v>90</v>
      </c>
      <c r="D18" s="199" t="s">
        <v>8</v>
      </c>
      <c r="E18" s="41">
        <v>21.459999084472656</v>
      </c>
      <c r="F18" s="42">
        <v>214.25</v>
      </c>
    </row>
    <row r="19" spans="1:6" ht="15.75" thickBot="1">
      <c r="A19" s="123" t="s">
        <v>50</v>
      </c>
      <c r="B19" s="55"/>
      <c r="C19" s="55"/>
      <c r="D19" s="55"/>
      <c r="E19" s="54">
        <f>SUM(E12:E18)</f>
        <v>140319570.13846588</v>
      </c>
      <c r="F19" s="55">
        <f>SUM(F12:F18)</f>
        <v>43146109.868164062</v>
      </c>
    </row>
    <row r="20" spans="1:6">
      <c r="A20" s="200" t="s">
        <v>10</v>
      </c>
      <c r="B20" s="200" t="s">
        <v>51</v>
      </c>
      <c r="C20" s="200" t="s">
        <v>131</v>
      </c>
      <c r="D20" s="200" t="s">
        <v>38</v>
      </c>
      <c r="E20" s="44">
        <v>22100</v>
      </c>
      <c r="F20" s="45">
        <v>18048.19921875</v>
      </c>
    </row>
    <row r="21" spans="1:6">
      <c r="A21" s="196" t="s">
        <v>10</v>
      </c>
      <c r="B21" s="196" t="s">
        <v>51</v>
      </c>
      <c r="C21" s="196" t="s">
        <v>131</v>
      </c>
      <c r="D21" s="196" t="s">
        <v>26</v>
      </c>
      <c r="E21" s="38">
        <v>7800000</v>
      </c>
      <c r="F21" s="39">
        <v>2174126.453125</v>
      </c>
    </row>
    <row r="22" spans="1:6">
      <c r="A22" s="196" t="s">
        <v>10</v>
      </c>
      <c r="B22" s="196" t="s">
        <v>51</v>
      </c>
      <c r="C22" s="196" t="s">
        <v>131</v>
      </c>
      <c r="D22" s="196" t="s">
        <v>3</v>
      </c>
      <c r="E22" s="38">
        <v>139737200.13378906</v>
      </c>
      <c r="F22" s="39">
        <v>215229507.1015625</v>
      </c>
    </row>
    <row r="23" spans="1:6">
      <c r="A23" s="196" t="s">
        <v>10</v>
      </c>
      <c r="B23" s="196" t="s">
        <v>78</v>
      </c>
      <c r="C23" s="196" t="s">
        <v>90</v>
      </c>
      <c r="D23" s="196" t="s">
        <v>3</v>
      </c>
      <c r="E23" s="38">
        <v>838028.31640625</v>
      </c>
      <c r="F23" s="39">
        <v>766811.982421875</v>
      </c>
    </row>
    <row r="24" spans="1:6" ht="15.75" thickBot="1">
      <c r="A24" s="199" t="s">
        <v>10</v>
      </c>
      <c r="B24" s="199" t="s">
        <v>62</v>
      </c>
      <c r="C24" s="199" t="s">
        <v>131</v>
      </c>
      <c r="D24" s="199" t="s">
        <v>35</v>
      </c>
      <c r="E24" s="41">
        <v>53912</v>
      </c>
      <c r="F24" s="42">
        <v>49740.23828125</v>
      </c>
    </row>
    <row r="25" spans="1:6" ht="15.75" thickBot="1">
      <c r="A25" s="123" t="s">
        <v>50</v>
      </c>
      <c r="B25" s="55"/>
      <c r="C25" s="55"/>
      <c r="D25" s="55"/>
      <c r="E25" s="54">
        <f>SUM(E20:E24)</f>
        <v>148451240.45019531</v>
      </c>
      <c r="F25" s="55">
        <f>SUM(F20:F24)</f>
        <v>218238233.97460937</v>
      </c>
    </row>
    <row r="26" spans="1:6">
      <c r="A26" s="200" t="s">
        <v>14</v>
      </c>
      <c r="B26" s="200" t="s">
        <v>51</v>
      </c>
      <c r="C26" s="200" t="s">
        <v>131</v>
      </c>
      <c r="D26" s="200" t="s">
        <v>38</v>
      </c>
      <c r="E26" s="44">
        <v>616710.25</v>
      </c>
      <c r="F26" s="45">
        <v>166125.078125</v>
      </c>
    </row>
    <row r="27" spans="1:6">
      <c r="A27" s="196" t="s">
        <v>14</v>
      </c>
      <c r="B27" s="196" t="s">
        <v>51</v>
      </c>
      <c r="C27" s="196" t="s">
        <v>131</v>
      </c>
      <c r="D27" s="196" t="s">
        <v>37</v>
      </c>
      <c r="E27" s="38">
        <v>30844.580078125</v>
      </c>
      <c r="F27" s="39">
        <v>44945.609375</v>
      </c>
    </row>
    <row r="28" spans="1:6">
      <c r="A28" s="196" t="s">
        <v>14</v>
      </c>
      <c r="B28" s="196" t="s">
        <v>51</v>
      </c>
      <c r="C28" s="196" t="s">
        <v>131</v>
      </c>
      <c r="D28" s="196" t="s">
        <v>3</v>
      </c>
      <c r="E28" s="38">
        <v>57021990.227050781</v>
      </c>
      <c r="F28" s="39">
        <v>24417959.8671875</v>
      </c>
    </row>
    <row r="29" spans="1:6">
      <c r="A29" s="196" t="s">
        <v>14</v>
      </c>
      <c r="B29" s="196" t="s">
        <v>78</v>
      </c>
      <c r="C29" s="196" t="s">
        <v>90</v>
      </c>
      <c r="D29" s="196" t="s">
        <v>24</v>
      </c>
      <c r="E29" s="38">
        <v>23949.91015625</v>
      </c>
      <c r="F29" s="39">
        <v>17145</v>
      </c>
    </row>
    <row r="30" spans="1:6" ht="15.75" thickBot="1">
      <c r="A30" s="199" t="s">
        <v>14</v>
      </c>
      <c r="B30" s="199" t="s">
        <v>78</v>
      </c>
      <c r="C30" s="199" t="s">
        <v>90</v>
      </c>
      <c r="D30" s="199" t="s">
        <v>3</v>
      </c>
      <c r="E30" s="41">
        <v>191799.119140625</v>
      </c>
      <c r="F30" s="42">
        <v>174690.85888671875</v>
      </c>
    </row>
    <row r="31" spans="1:6" ht="15.75" thickBot="1">
      <c r="A31" s="123" t="s">
        <v>50</v>
      </c>
      <c r="B31" s="55"/>
      <c r="C31" s="55"/>
      <c r="D31" s="55"/>
      <c r="E31" s="54">
        <f>SUM(E26:E30)</f>
        <v>57885294.086425781</v>
      </c>
      <c r="F31" s="55">
        <f>SUM(F26:F30)</f>
        <v>24820866.413574219</v>
      </c>
    </row>
    <row r="32" spans="1:6">
      <c r="A32" s="200" t="s">
        <v>0</v>
      </c>
      <c r="B32" s="200" t="s">
        <v>117</v>
      </c>
      <c r="C32" s="200" t="s">
        <v>90</v>
      </c>
      <c r="D32" s="200" t="s">
        <v>24</v>
      </c>
      <c r="E32" s="44">
        <v>20117.9296875</v>
      </c>
      <c r="F32" s="45">
        <v>15422.400390625</v>
      </c>
    </row>
    <row r="33" spans="1:6">
      <c r="A33" s="196" t="s">
        <v>0</v>
      </c>
      <c r="B33" s="196" t="s">
        <v>117</v>
      </c>
      <c r="C33" s="196" t="s">
        <v>90</v>
      </c>
      <c r="D33" s="196" t="s">
        <v>3</v>
      </c>
      <c r="E33" s="38">
        <v>120527.669921875</v>
      </c>
      <c r="F33" s="39">
        <v>146305.568359375</v>
      </c>
    </row>
    <row r="34" spans="1:6">
      <c r="A34" s="196" t="s">
        <v>0</v>
      </c>
      <c r="B34" s="196" t="s">
        <v>51</v>
      </c>
      <c r="C34" s="196" t="s">
        <v>131</v>
      </c>
      <c r="D34" s="196" t="s">
        <v>38</v>
      </c>
      <c r="E34" s="38">
        <v>45121527.140625</v>
      </c>
      <c r="F34" s="39">
        <v>12417943.1875</v>
      </c>
    </row>
    <row r="35" spans="1:6">
      <c r="A35" s="196" t="s">
        <v>0</v>
      </c>
      <c r="B35" s="196" t="s">
        <v>51</v>
      </c>
      <c r="C35" s="196" t="s">
        <v>131</v>
      </c>
      <c r="D35" s="196" t="s">
        <v>26</v>
      </c>
      <c r="E35" s="38">
        <v>2170000</v>
      </c>
      <c r="F35" s="39">
        <v>6242005</v>
      </c>
    </row>
    <row r="36" spans="1:6">
      <c r="A36" s="196" t="s">
        <v>0</v>
      </c>
      <c r="B36" s="196" t="s">
        <v>51</v>
      </c>
      <c r="C36" s="196" t="s">
        <v>131</v>
      </c>
      <c r="D36" s="196" t="s">
        <v>3</v>
      </c>
      <c r="E36" s="38">
        <v>30728964.734375</v>
      </c>
      <c r="F36" s="39">
        <v>11069987.6171875</v>
      </c>
    </row>
    <row r="37" spans="1:6">
      <c r="A37" s="196" t="s">
        <v>0</v>
      </c>
      <c r="B37" s="196" t="s">
        <v>78</v>
      </c>
      <c r="C37" s="196" t="s">
        <v>90</v>
      </c>
      <c r="D37" s="196" t="s">
        <v>24</v>
      </c>
      <c r="E37" s="38">
        <v>20160</v>
      </c>
      <c r="F37" s="39">
        <v>15422.400390625</v>
      </c>
    </row>
    <row r="38" spans="1:6">
      <c r="A38" s="196" t="s">
        <v>0</v>
      </c>
      <c r="B38" s="196" t="s">
        <v>78</v>
      </c>
      <c r="C38" s="196" t="s">
        <v>90</v>
      </c>
      <c r="D38" s="196" t="s">
        <v>3</v>
      </c>
      <c r="E38" s="38">
        <v>167796.525390625</v>
      </c>
      <c r="F38" s="39">
        <v>160622.2783203125</v>
      </c>
    </row>
    <row r="39" spans="1:6">
      <c r="A39" s="196" t="s">
        <v>0</v>
      </c>
      <c r="B39" s="196" t="s">
        <v>78</v>
      </c>
      <c r="C39" s="196" t="s">
        <v>131</v>
      </c>
      <c r="D39" s="196" t="s">
        <v>24</v>
      </c>
      <c r="E39" s="38">
        <v>20117.9296875</v>
      </c>
      <c r="F39" s="39">
        <v>15422.400390625</v>
      </c>
    </row>
    <row r="40" spans="1:6">
      <c r="A40" s="196" t="s">
        <v>0</v>
      </c>
      <c r="B40" s="196" t="s">
        <v>78</v>
      </c>
      <c r="C40" s="196" t="s">
        <v>131</v>
      </c>
      <c r="D40" s="196" t="s">
        <v>3</v>
      </c>
      <c r="E40" s="38">
        <v>35651.104331970215</v>
      </c>
      <c r="F40" s="39">
        <v>60374.578125</v>
      </c>
    </row>
    <row r="41" spans="1:6" ht="15.75" thickBot="1">
      <c r="A41" s="199" t="s">
        <v>0</v>
      </c>
      <c r="B41" s="199" t="s">
        <v>84</v>
      </c>
      <c r="C41" s="199" t="s">
        <v>90</v>
      </c>
      <c r="D41" s="199" t="s">
        <v>3</v>
      </c>
      <c r="E41" s="41">
        <v>18744.66015625</v>
      </c>
      <c r="F41" s="42">
        <v>17072.599609375</v>
      </c>
    </row>
    <row r="42" spans="1:6" ht="15.75" thickBot="1">
      <c r="A42" s="123" t="s">
        <v>50</v>
      </c>
      <c r="B42" s="55"/>
      <c r="C42" s="55"/>
      <c r="D42" s="55"/>
      <c r="E42" s="54">
        <f>SUM(E32:E41)</f>
        <v>78423607.69417572</v>
      </c>
      <c r="F42" s="55">
        <f>SUM(F32:F41)</f>
        <v>30160578.030273437</v>
      </c>
    </row>
    <row r="43" spans="1:6">
      <c r="A43" s="200" t="s">
        <v>16</v>
      </c>
      <c r="B43" s="200" t="s">
        <v>117</v>
      </c>
      <c r="C43" s="200" t="s">
        <v>90</v>
      </c>
      <c r="D43" s="200" t="s">
        <v>24</v>
      </c>
      <c r="E43" s="44">
        <v>3442.800048828125</v>
      </c>
      <c r="F43" s="45">
        <v>8670</v>
      </c>
    </row>
    <row r="44" spans="1:6">
      <c r="A44" s="196" t="s">
        <v>16</v>
      </c>
      <c r="B44" s="196" t="s">
        <v>117</v>
      </c>
      <c r="C44" s="196" t="s">
        <v>90</v>
      </c>
      <c r="D44" s="196" t="s">
        <v>3</v>
      </c>
      <c r="E44" s="38">
        <v>39916.529296875</v>
      </c>
      <c r="F44" s="39">
        <v>142448.4609375</v>
      </c>
    </row>
    <row r="45" spans="1:6">
      <c r="A45" s="196" t="s">
        <v>16</v>
      </c>
      <c r="B45" s="196" t="s">
        <v>117</v>
      </c>
      <c r="C45" s="196" t="s">
        <v>90</v>
      </c>
      <c r="D45" s="196" t="s">
        <v>28</v>
      </c>
      <c r="E45" s="38">
        <v>3243.219970703125</v>
      </c>
      <c r="F45" s="39">
        <v>23237.5</v>
      </c>
    </row>
    <row r="46" spans="1:6">
      <c r="A46" s="196" t="s">
        <v>16</v>
      </c>
      <c r="B46" s="196" t="s">
        <v>51</v>
      </c>
      <c r="C46" s="196" t="s">
        <v>131</v>
      </c>
      <c r="D46" s="196" t="s">
        <v>133</v>
      </c>
      <c r="E46" s="38">
        <v>100000</v>
      </c>
      <c r="F46" s="39">
        <v>46496</v>
      </c>
    </row>
    <row r="47" spans="1:6">
      <c r="A47" s="196" t="s">
        <v>16</v>
      </c>
      <c r="B47" s="196" t="s">
        <v>51</v>
      </c>
      <c r="C47" s="196" t="s">
        <v>131</v>
      </c>
      <c r="D47" s="196" t="s">
        <v>38</v>
      </c>
      <c r="E47" s="38">
        <v>4814175.396484375</v>
      </c>
      <c r="F47" s="39">
        <v>5807692.703125</v>
      </c>
    </row>
    <row r="48" spans="1:6">
      <c r="A48" s="196" t="s">
        <v>16</v>
      </c>
      <c r="B48" s="196" t="s">
        <v>51</v>
      </c>
      <c r="C48" s="196" t="s">
        <v>131</v>
      </c>
      <c r="D48" s="196" t="s">
        <v>26</v>
      </c>
      <c r="E48" s="38">
        <v>18299582.59375</v>
      </c>
      <c r="F48" s="39">
        <v>7575227.0546875</v>
      </c>
    </row>
    <row r="49" spans="1:6">
      <c r="A49" s="196" t="s">
        <v>16</v>
      </c>
      <c r="B49" s="196" t="s">
        <v>51</v>
      </c>
      <c r="C49" s="196" t="s">
        <v>131</v>
      </c>
      <c r="D49" s="196" t="s">
        <v>134</v>
      </c>
      <c r="E49" s="38">
        <v>0</v>
      </c>
      <c r="F49" s="39">
        <v>225406.5</v>
      </c>
    </row>
    <row r="50" spans="1:6">
      <c r="A50" s="196" t="s">
        <v>16</v>
      </c>
      <c r="B50" s="196" t="s">
        <v>51</v>
      </c>
      <c r="C50" s="196" t="s">
        <v>131</v>
      </c>
      <c r="D50" s="196" t="s">
        <v>3</v>
      </c>
      <c r="E50" s="38">
        <v>15329366</v>
      </c>
      <c r="F50" s="39">
        <v>16980693.337890625</v>
      </c>
    </row>
    <row r="51" spans="1:6">
      <c r="A51" s="196" t="s">
        <v>16</v>
      </c>
      <c r="B51" s="196" t="s">
        <v>51</v>
      </c>
      <c r="C51" s="196" t="s">
        <v>131</v>
      </c>
      <c r="D51" s="196" t="s">
        <v>44</v>
      </c>
      <c r="E51" s="38">
        <v>21423848</v>
      </c>
      <c r="F51" s="39">
        <v>3639387.34375</v>
      </c>
    </row>
    <row r="52" spans="1:6">
      <c r="A52" s="196" t="s">
        <v>16</v>
      </c>
      <c r="B52" s="196" t="s">
        <v>78</v>
      </c>
      <c r="C52" s="196" t="s">
        <v>90</v>
      </c>
      <c r="D52" s="196" t="s">
        <v>24</v>
      </c>
      <c r="E52" s="38">
        <v>724266.18359375</v>
      </c>
      <c r="F52" s="39">
        <v>655020.896484375</v>
      </c>
    </row>
    <row r="53" spans="1:6">
      <c r="A53" s="196" t="s">
        <v>16</v>
      </c>
      <c r="B53" s="196" t="s">
        <v>78</v>
      </c>
      <c r="C53" s="196" t="s">
        <v>90</v>
      </c>
      <c r="D53" s="196" t="s">
        <v>3</v>
      </c>
      <c r="E53" s="38">
        <v>261817.439453125</v>
      </c>
      <c r="F53" s="39">
        <v>239151.322265625</v>
      </c>
    </row>
    <row r="54" spans="1:6">
      <c r="A54" s="196" t="s">
        <v>16</v>
      </c>
      <c r="B54" s="196" t="s">
        <v>78</v>
      </c>
      <c r="C54" s="196" t="s">
        <v>131</v>
      </c>
      <c r="D54" s="196" t="s">
        <v>74</v>
      </c>
      <c r="E54" s="38">
        <v>16465.560546875</v>
      </c>
      <c r="F54" s="39">
        <v>36632</v>
      </c>
    </row>
    <row r="55" spans="1:6">
      <c r="A55" s="196" t="s">
        <v>16</v>
      </c>
      <c r="B55" s="196" t="s">
        <v>78</v>
      </c>
      <c r="C55" s="196" t="s">
        <v>131</v>
      </c>
      <c r="D55" s="196" t="s">
        <v>24</v>
      </c>
      <c r="E55" s="38">
        <v>26858.259765625</v>
      </c>
      <c r="F55" s="39">
        <v>196400</v>
      </c>
    </row>
    <row r="56" spans="1:6">
      <c r="A56" s="196" t="s">
        <v>16</v>
      </c>
      <c r="B56" s="196" t="s">
        <v>78</v>
      </c>
      <c r="C56" s="196" t="s">
        <v>131</v>
      </c>
      <c r="D56" s="196" t="s">
        <v>3</v>
      </c>
      <c r="E56" s="38">
        <v>543018.01953125</v>
      </c>
      <c r="F56" s="39">
        <v>380788.4609375</v>
      </c>
    </row>
    <row r="57" spans="1:6">
      <c r="A57" s="196" t="s">
        <v>16</v>
      </c>
      <c r="B57" s="196" t="s">
        <v>78</v>
      </c>
      <c r="C57" s="196" t="s">
        <v>131</v>
      </c>
      <c r="D57" s="196" t="s">
        <v>23</v>
      </c>
      <c r="E57" s="38">
        <v>23949.91015625</v>
      </c>
      <c r="F57" s="39">
        <v>74808</v>
      </c>
    </row>
    <row r="58" spans="1:6" ht="15.75" thickBot="1">
      <c r="A58" s="199" t="s">
        <v>16</v>
      </c>
      <c r="B58" s="199" t="s">
        <v>78</v>
      </c>
      <c r="C58" s="199" t="s">
        <v>131</v>
      </c>
      <c r="D58" s="199" t="s">
        <v>28</v>
      </c>
      <c r="E58" s="41">
        <v>3243.219970703125</v>
      </c>
      <c r="F58" s="42">
        <v>23237.5</v>
      </c>
    </row>
    <row r="59" spans="1:6" ht="15.75" thickBot="1">
      <c r="A59" s="123" t="s">
        <v>50</v>
      </c>
      <c r="B59" s="55"/>
      <c r="C59" s="55"/>
      <c r="D59" s="55"/>
      <c r="E59" s="54">
        <f>SUM(E43:E58)</f>
        <v>61613193.132568359</v>
      </c>
      <c r="F59" s="55">
        <f>SUM(F43:F58)</f>
        <v>36055297.080078125</v>
      </c>
    </row>
    <row r="60" spans="1:6">
      <c r="A60" s="200" t="s">
        <v>13</v>
      </c>
      <c r="B60" s="200" t="s">
        <v>51</v>
      </c>
      <c r="C60" s="200" t="s">
        <v>131</v>
      </c>
      <c r="D60" s="200" t="s">
        <v>38</v>
      </c>
      <c r="E60" s="44">
        <v>13806504.171875</v>
      </c>
      <c r="F60" s="45">
        <v>3390897.03515625</v>
      </c>
    </row>
    <row r="61" spans="1:6">
      <c r="A61" s="196" t="s">
        <v>13</v>
      </c>
      <c r="B61" s="196" t="s">
        <v>51</v>
      </c>
      <c r="C61" s="196" t="s">
        <v>131</v>
      </c>
      <c r="D61" s="196" t="s">
        <v>3</v>
      </c>
      <c r="E61" s="38">
        <v>13037441.453125</v>
      </c>
      <c r="F61" s="39">
        <v>13963422.1875</v>
      </c>
    </row>
    <row r="62" spans="1:6">
      <c r="A62" s="196" t="s">
        <v>13</v>
      </c>
      <c r="B62" s="196" t="s">
        <v>78</v>
      </c>
      <c r="C62" s="196" t="s">
        <v>90</v>
      </c>
      <c r="D62" s="196" t="s">
        <v>24</v>
      </c>
      <c r="E62" s="38">
        <v>521423.40625</v>
      </c>
      <c r="F62" s="39">
        <v>420556.80859375</v>
      </c>
    </row>
    <row r="63" spans="1:6">
      <c r="A63" s="196" t="s">
        <v>13</v>
      </c>
      <c r="B63" s="196" t="s">
        <v>78</v>
      </c>
      <c r="C63" s="196" t="s">
        <v>90</v>
      </c>
      <c r="D63" s="196" t="s">
        <v>3</v>
      </c>
      <c r="E63" s="38">
        <v>868213.1044921875</v>
      </c>
      <c r="F63" s="39">
        <v>901427.85888671875</v>
      </c>
    </row>
    <row r="64" spans="1:6">
      <c r="A64" s="196" t="s">
        <v>13</v>
      </c>
      <c r="B64" s="196" t="s">
        <v>78</v>
      </c>
      <c r="C64" s="196" t="s">
        <v>90</v>
      </c>
      <c r="D64" s="196" t="s">
        <v>27</v>
      </c>
      <c r="E64" s="38">
        <v>23698.080078125</v>
      </c>
      <c r="F64" s="39">
        <v>26268.4794921875</v>
      </c>
    </row>
    <row r="65" spans="1:6">
      <c r="A65" s="196" t="s">
        <v>13</v>
      </c>
      <c r="B65" s="196" t="s">
        <v>78</v>
      </c>
      <c r="C65" s="196" t="s">
        <v>131</v>
      </c>
      <c r="D65" s="196" t="s">
        <v>26</v>
      </c>
      <c r="E65" s="38">
        <v>2000</v>
      </c>
      <c r="F65" s="39">
        <v>11320</v>
      </c>
    </row>
    <row r="66" spans="1:6">
      <c r="A66" s="196" t="s">
        <v>13</v>
      </c>
      <c r="B66" s="196" t="s">
        <v>78</v>
      </c>
      <c r="C66" s="196" t="s">
        <v>131</v>
      </c>
      <c r="D66" s="196" t="s">
        <v>74</v>
      </c>
      <c r="E66" s="38">
        <v>16465.560546875</v>
      </c>
      <c r="F66" s="39">
        <v>36632</v>
      </c>
    </row>
    <row r="67" spans="1:6" ht="15.75" thickBot="1">
      <c r="A67" s="199" t="s">
        <v>13</v>
      </c>
      <c r="B67" s="199" t="s">
        <v>78</v>
      </c>
      <c r="C67" s="199" t="s">
        <v>131</v>
      </c>
      <c r="D67" s="199" t="s">
        <v>25</v>
      </c>
      <c r="E67" s="41">
        <v>997.90997314453125</v>
      </c>
      <c r="F67" s="42">
        <v>5500</v>
      </c>
    </row>
    <row r="68" spans="1:6" ht="15.75" thickBot="1">
      <c r="A68" s="123" t="s">
        <v>50</v>
      </c>
      <c r="B68" s="55"/>
      <c r="C68" s="55"/>
      <c r="D68" s="55"/>
      <c r="E68" s="54">
        <f>SUM(E59:E67)</f>
        <v>89889936.818908691</v>
      </c>
      <c r="F68" s="55">
        <f>SUM(F59:F67)</f>
        <v>54811321.449707031</v>
      </c>
    </row>
    <row r="69" spans="1:6">
      <c r="A69" s="200" t="s">
        <v>11</v>
      </c>
      <c r="B69" s="200" t="s">
        <v>51</v>
      </c>
      <c r="C69" s="200" t="s">
        <v>131</v>
      </c>
      <c r="D69" s="200" t="s">
        <v>38</v>
      </c>
      <c r="E69" s="44">
        <v>6175000</v>
      </c>
      <c r="F69" s="45">
        <v>2213103.625</v>
      </c>
    </row>
    <row r="70" spans="1:6">
      <c r="A70" s="196" t="s">
        <v>11</v>
      </c>
      <c r="B70" s="196" t="s">
        <v>51</v>
      </c>
      <c r="C70" s="196" t="s">
        <v>131</v>
      </c>
      <c r="D70" s="196" t="s">
        <v>26</v>
      </c>
      <c r="E70" s="38">
        <v>22501500</v>
      </c>
      <c r="F70" s="39">
        <v>6484531.2578125</v>
      </c>
    </row>
    <row r="71" spans="1:6">
      <c r="A71" s="196" t="s">
        <v>11</v>
      </c>
      <c r="B71" s="196" t="s">
        <v>51</v>
      </c>
      <c r="C71" s="196" t="s">
        <v>131</v>
      </c>
      <c r="D71" s="196" t="s">
        <v>3</v>
      </c>
      <c r="E71" s="38">
        <v>6308978.950012207</v>
      </c>
      <c r="F71" s="39">
        <v>2311997.53125</v>
      </c>
    </row>
    <row r="72" spans="1:6">
      <c r="A72" s="196" t="s">
        <v>11</v>
      </c>
      <c r="B72" s="196" t="s">
        <v>78</v>
      </c>
      <c r="C72" s="196" t="s">
        <v>90</v>
      </c>
      <c r="D72" s="196" t="s">
        <v>24</v>
      </c>
      <c r="E72" s="38">
        <v>246485.28515625</v>
      </c>
      <c r="F72" s="39">
        <v>209645.078125</v>
      </c>
    </row>
    <row r="73" spans="1:6">
      <c r="A73" s="196" t="s">
        <v>11</v>
      </c>
      <c r="B73" s="196" t="s">
        <v>78</v>
      </c>
      <c r="C73" s="196" t="s">
        <v>90</v>
      </c>
      <c r="D73" s="196" t="s">
        <v>3</v>
      </c>
      <c r="E73" s="38">
        <v>138543.24853515625</v>
      </c>
      <c r="F73" s="39">
        <v>117672.96923828125</v>
      </c>
    </row>
    <row r="74" spans="1:6">
      <c r="A74" s="196" t="s">
        <v>11</v>
      </c>
      <c r="B74" s="196" t="s">
        <v>78</v>
      </c>
      <c r="C74" s="196" t="s">
        <v>90</v>
      </c>
      <c r="D74" s="196" t="s">
        <v>27</v>
      </c>
      <c r="E74" s="38">
        <v>60923.7705078125</v>
      </c>
      <c r="F74" s="39">
        <v>57312.6201171875</v>
      </c>
    </row>
    <row r="75" spans="1:6">
      <c r="A75" s="196" t="s">
        <v>11</v>
      </c>
      <c r="B75" s="196" t="s">
        <v>78</v>
      </c>
      <c r="C75" s="196" t="s">
        <v>131</v>
      </c>
      <c r="D75" s="196" t="s">
        <v>74</v>
      </c>
      <c r="E75" s="38">
        <v>77946.9716796875</v>
      </c>
      <c r="F75" s="39">
        <v>205580.25</v>
      </c>
    </row>
    <row r="76" spans="1:6">
      <c r="A76" s="196" t="s">
        <v>11</v>
      </c>
      <c r="B76" s="196" t="s">
        <v>78</v>
      </c>
      <c r="C76" s="196" t="s">
        <v>131</v>
      </c>
      <c r="D76" s="196" t="s">
        <v>124</v>
      </c>
      <c r="E76" s="38">
        <v>3805.5400390625</v>
      </c>
      <c r="F76" s="39">
        <v>33985.28125</v>
      </c>
    </row>
    <row r="77" spans="1:6">
      <c r="A77" s="196" t="s">
        <v>11</v>
      </c>
      <c r="B77" s="196" t="s">
        <v>78</v>
      </c>
      <c r="C77" s="196" t="s">
        <v>131</v>
      </c>
      <c r="D77" s="196" t="s">
        <v>25</v>
      </c>
      <c r="E77" s="38">
        <v>933720.2373046875</v>
      </c>
      <c r="F77" s="39">
        <v>571876.099609375</v>
      </c>
    </row>
    <row r="78" spans="1:6">
      <c r="A78" s="196" t="s">
        <v>11</v>
      </c>
      <c r="B78" s="196" t="s">
        <v>78</v>
      </c>
      <c r="C78" s="196" t="s">
        <v>131</v>
      </c>
      <c r="D78" s="196" t="s">
        <v>3</v>
      </c>
      <c r="E78" s="38">
        <v>192098.25</v>
      </c>
      <c r="F78" s="39">
        <v>73587.5</v>
      </c>
    </row>
    <row r="79" spans="1:6">
      <c r="A79" s="196" t="s">
        <v>11</v>
      </c>
      <c r="B79" s="196" t="s">
        <v>78</v>
      </c>
      <c r="C79" s="196" t="s">
        <v>131</v>
      </c>
      <c r="D79" s="196" t="s">
        <v>23</v>
      </c>
      <c r="E79" s="38">
        <v>23949.91015625</v>
      </c>
      <c r="F79" s="39">
        <v>74808.2421875</v>
      </c>
    </row>
    <row r="80" spans="1:6">
      <c r="A80" s="196" t="s">
        <v>11</v>
      </c>
      <c r="B80" s="196" t="s">
        <v>78</v>
      </c>
      <c r="C80" s="196" t="s">
        <v>131</v>
      </c>
      <c r="D80" s="196" t="s">
        <v>33</v>
      </c>
      <c r="E80" s="38">
        <v>17982.390625</v>
      </c>
      <c r="F80" s="39">
        <v>60006.5</v>
      </c>
    </row>
    <row r="81" spans="1:6">
      <c r="A81" s="196" t="s">
        <v>11</v>
      </c>
      <c r="B81" s="196" t="s">
        <v>78</v>
      </c>
      <c r="C81" s="196" t="s">
        <v>131</v>
      </c>
      <c r="D81" s="196" t="s">
        <v>8</v>
      </c>
      <c r="E81" s="38">
        <v>13970.7802734375</v>
      </c>
      <c r="F81" s="39">
        <v>38800</v>
      </c>
    </row>
    <row r="82" spans="1:6" ht="15.75" thickBot="1">
      <c r="A82" s="199" t="s">
        <v>11</v>
      </c>
      <c r="B82" s="199" t="s">
        <v>78</v>
      </c>
      <c r="C82" s="199" t="s">
        <v>131</v>
      </c>
      <c r="D82" s="199" t="s">
        <v>27</v>
      </c>
      <c r="E82" s="41">
        <v>2694.3701171875</v>
      </c>
      <c r="F82" s="42">
        <v>20250</v>
      </c>
    </row>
    <row r="83" spans="1:6" ht="15.75" thickBot="1">
      <c r="A83" s="123" t="s">
        <v>50</v>
      </c>
      <c r="B83" s="55"/>
      <c r="C83" s="55"/>
      <c r="D83" s="55"/>
      <c r="E83" s="54">
        <f>SUM(E69:E82)</f>
        <v>36697599.704406738</v>
      </c>
      <c r="F83" s="55">
        <f>SUM(F69:F82)</f>
        <v>12473156.954589844</v>
      </c>
    </row>
    <row r="84" spans="1:6">
      <c r="A84" s="200" t="s">
        <v>5</v>
      </c>
      <c r="B84" s="200" t="s">
        <v>51</v>
      </c>
      <c r="C84" s="200" t="s">
        <v>131</v>
      </c>
      <c r="D84" s="200" t="s">
        <v>26</v>
      </c>
      <c r="E84" s="44">
        <v>1496869.5</v>
      </c>
      <c r="F84" s="45">
        <v>544430</v>
      </c>
    </row>
    <row r="85" spans="1:6">
      <c r="A85" s="196" t="s">
        <v>5</v>
      </c>
      <c r="B85" s="196" t="s">
        <v>51</v>
      </c>
      <c r="C85" s="196" t="s">
        <v>131</v>
      </c>
      <c r="D85" s="196" t="s">
        <v>3</v>
      </c>
      <c r="E85" s="38">
        <v>45550105.18359375</v>
      </c>
      <c r="F85" s="39">
        <v>22693367.78125</v>
      </c>
    </row>
    <row r="86" spans="1:6">
      <c r="A86" s="196" t="s">
        <v>5</v>
      </c>
      <c r="B86" s="196" t="s">
        <v>78</v>
      </c>
      <c r="C86" s="196" t="s">
        <v>90</v>
      </c>
      <c r="D86" s="196" t="s">
        <v>24</v>
      </c>
      <c r="E86" s="38">
        <v>201179.2734375</v>
      </c>
      <c r="F86" s="39">
        <v>161840</v>
      </c>
    </row>
    <row r="87" spans="1:6">
      <c r="A87" s="196" t="s">
        <v>5</v>
      </c>
      <c r="B87" s="196" t="s">
        <v>78</v>
      </c>
      <c r="C87" s="196" t="s">
        <v>90</v>
      </c>
      <c r="D87" s="196" t="s">
        <v>3</v>
      </c>
      <c r="E87" s="38">
        <v>186532.072265625</v>
      </c>
      <c r="F87" s="39">
        <v>159464.0986328125</v>
      </c>
    </row>
    <row r="88" spans="1:6">
      <c r="A88" s="196" t="s">
        <v>5</v>
      </c>
      <c r="B88" s="196" t="s">
        <v>78</v>
      </c>
      <c r="C88" s="196" t="s">
        <v>131</v>
      </c>
      <c r="D88" s="196" t="s">
        <v>74</v>
      </c>
      <c r="E88" s="38">
        <v>65488.028930664063</v>
      </c>
      <c r="F88" s="39">
        <v>129207.5</v>
      </c>
    </row>
    <row r="89" spans="1:6">
      <c r="A89" s="196" t="s">
        <v>5</v>
      </c>
      <c r="B89" s="196" t="s">
        <v>78</v>
      </c>
      <c r="C89" s="196" t="s">
        <v>131</v>
      </c>
      <c r="D89" s="196" t="s">
        <v>25</v>
      </c>
      <c r="E89" s="38">
        <v>139500</v>
      </c>
      <c r="F89" s="39">
        <v>71145</v>
      </c>
    </row>
    <row r="90" spans="1:6">
      <c r="A90" s="196" t="s">
        <v>5</v>
      </c>
      <c r="B90" s="196" t="s">
        <v>78</v>
      </c>
      <c r="C90" s="196" t="s">
        <v>131</v>
      </c>
      <c r="D90" s="196" t="s">
        <v>3</v>
      </c>
      <c r="E90" s="38">
        <v>102286.078125</v>
      </c>
      <c r="F90" s="39">
        <v>295987.5</v>
      </c>
    </row>
    <row r="91" spans="1:6">
      <c r="A91" s="196" t="s">
        <v>5</v>
      </c>
      <c r="B91" s="196" t="s">
        <v>78</v>
      </c>
      <c r="C91" s="196" t="s">
        <v>131</v>
      </c>
      <c r="D91" s="196" t="s">
        <v>23</v>
      </c>
      <c r="E91" s="38">
        <v>24099.599609375</v>
      </c>
      <c r="F91" s="39">
        <v>69580.78125</v>
      </c>
    </row>
    <row r="92" spans="1:6">
      <c r="A92" s="196" t="s">
        <v>5</v>
      </c>
      <c r="B92" s="196" t="s">
        <v>78</v>
      </c>
      <c r="C92" s="196" t="s">
        <v>131</v>
      </c>
      <c r="D92" s="196" t="s">
        <v>28</v>
      </c>
      <c r="E92" s="38">
        <v>3492.699951171875</v>
      </c>
      <c r="F92" s="39">
        <v>36120</v>
      </c>
    </row>
    <row r="93" spans="1:6" ht="15.75" thickBot="1">
      <c r="A93" s="199" t="s">
        <v>5</v>
      </c>
      <c r="B93" s="199" t="s">
        <v>78</v>
      </c>
      <c r="C93" s="199" t="s">
        <v>131</v>
      </c>
      <c r="D93" s="199" t="s">
        <v>8</v>
      </c>
      <c r="E93" s="41">
        <v>12334.19970703125</v>
      </c>
      <c r="F93" s="42">
        <v>107364.1015625</v>
      </c>
    </row>
    <row r="94" spans="1:6" ht="15.75" thickBot="1">
      <c r="A94" s="123" t="s">
        <v>50</v>
      </c>
      <c r="B94" s="55"/>
      <c r="C94" s="55"/>
      <c r="D94" s="55"/>
      <c r="E94" s="54">
        <f>SUM(E84:E93)</f>
        <v>47781886.635620117</v>
      </c>
      <c r="F94" s="55">
        <f>SUM(F84:F93)</f>
        <v>24268506.762695312</v>
      </c>
    </row>
    <row r="95" spans="1:6">
      <c r="A95" s="200" t="s">
        <v>20</v>
      </c>
      <c r="B95" s="200" t="s">
        <v>51</v>
      </c>
      <c r="C95" s="200" t="s">
        <v>131</v>
      </c>
      <c r="D95" s="200" t="s">
        <v>26</v>
      </c>
      <c r="E95" s="44">
        <v>73496184.51953125</v>
      </c>
      <c r="F95" s="45">
        <v>16861510.625</v>
      </c>
    </row>
    <row r="96" spans="1:6">
      <c r="A96" s="196" t="s">
        <v>20</v>
      </c>
      <c r="B96" s="196" t="s">
        <v>51</v>
      </c>
      <c r="C96" s="196" t="s">
        <v>131</v>
      </c>
      <c r="D96" s="196" t="s">
        <v>3</v>
      </c>
      <c r="E96" s="38">
        <v>17172168.544921875</v>
      </c>
      <c r="F96" s="39">
        <v>5319266.78125</v>
      </c>
    </row>
    <row r="97" spans="1:6">
      <c r="A97" s="196" t="s">
        <v>20</v>
      </c>
      <c r="B97" s="196" t="s">
        <v>78</v>
      </c>
      <c r="C97" s="196" t="s">
        <v>90</v>
      </c>
      <c r="D97" s="196" t="s">
        <v>26</v>
      </c>
      <c r="E97" s="38">
        <v>24947.830078125</v>
      </c>
      <c r="F97" s="39">
        <v>20875</v>
      </c>
    </row>
    <row r="98" spans="1:6">
      <c r="A98" s="196" t="s">
        <v>20</v>
      </c>
      <c r="B98" s="196" t="s">
        <v>78</v>
      </c>
      <c r="C98" s="196" t="s">
        <v>90</v>
      </c>
      <c r="D98" s="196" t="s">
        <v>24</v>
      </c>
      <c r="E98" s="38">
        <v>20117.9296875</v>
      </c>
      <c r="F98" s="39">
        <v>16184</v>
      </c>
    </row>
    <row r="99" spans="1:6">
      <c r="A99" s="196" t="s">
        <v>20</v>
      </c>
      <c r="B99" s="196" t="s">
        <v>78</v>
      </c>
      <c r="C99" s="196" t="s">
        <v>90</v>
      </c>
      <c r="D99" s="196" t="s">
        <v>17</v>
      </c>
      <c r="E99" s="38">
        <v>19459.30078125</v>
      </c>
      <c r="F99" s="39">
        <v>32740.5</v>
      </c>
    </row>
    <row r="100" spans="1:6">
      <c r="A100" s="196" t="s">
        <v>20</v>
      </c>
      <c r="B100" s="196" t="s">
        <v>78</v>
      </c>
      <c r="C100" s="196" t="s">
        <v>90</v>
      </c>
      <c r="D100" s="196" t="s">
        <v>3</v>
      </c>
      <c r="E100" s="38">
        <v>295206.1982421875</v>
      </c>
      <c r="F100" s="39">
        <v>299417.38134765625</v>
      </c>
    </row>
    <row r="101" spans="1:6">
      <c r="A101" s="196" t="s">
        <v>20</v>
      </c>
      <c r="B101" s="196" t="s">
        <v>78</v>
      </c>
      <c r="C101" s="196" t="s">
        <v>90</v>
      </c>
      <c r="D101" s="196" t="s">
        <v>27</v>
      </c>
      <c r="E101" s="38">
        <v>18584.130859375</v>
      </c>
      <c r="F101" s="39">
        <v>17201.51953125</v>
      </c>
    </row>
    <row r="102" spans="1:6">
      <c r="A102" s="196" t="s">
        <v>20</v>
      </c>
      <c r="B102" s="196" t="s">
        <v>78</v>
      </c>
      <c r="C102" s="196" t="s">
        <v>131</v>
      </c>
      <c r="D102" s="196" t="s">
        <v>74</v>
      </c>
      <c r="E102" s="38">
        <v>106822.041015625</v>
      </c>
      <c r="F102" s="39">
        <v>110910.919921875</v>
      </c>
    </row>
    <row r="103" spans="1:6" ht="15.75" thickBot="1">
      <c r="A103" s="199" t="s">
        <v>20</v>
      </c>
      <c r="B103" s="199" t="s">
        <v>78</v>
      </c>
      <c r="C103" s="199" t="s">
        <v>131</v>
      </c>
      <c r="D103" s="199" t="s">
        <v>48</v>
      </c>
      <c r="E103" s="41">
        <v>12972.8701171875</v>
      </c>
      <c r="F103" s="42">
        <v>30550</v>
      </c>
    </row>
    <row r="104" spans="1:6" ht="15.75" thickBot="1">
      <c r="A104" s="123" t="s">
        <v>50</v>
      </c>
      <c r="B104" s="55"/>
      <c r="C104" s="55"/>
      <c r="D104" s="55"/>
      <c r="E104" s="54">
        <f>SUM(E95:E103)</f>
        <v>91166463.365234375</v>
      </c>
      <c r="F104" s="55">
        <f>SUM(F95:F103)</f>
        <v>22708656.727050781</v>
      </c>
    </row>
    <row r="105" spans="1:6">
      <c r="A105" s="200" t="s">
        <v>19</v>
      </c>
      <c r="B105" s="200" t="s">
        <v>117</v>
      </c>
      <c r="C105" s="200" t="s">
        <v>90</v>
      </c>
      <c r="D105" s="200" t="s">
        <v>23</v>
      </c>
      <c r="E105" s="44">
        <v>23949.91015625</v>
      </c>
      <c r="F105" s="45">
        <v>82627.203125</v>
      </c>
    </row>
    <row r="106" spans="1:6">
      <c r="A106" s="196" t="s">
        <v>19</v>
      </c>
      <c r="B106" s="196" t="s">
        <v>51</v>
      </c>
      <c r="C106" s="196" t="s">
        <v>131</v>
      </c>
      <c r="D106" s="196" t="s">
        <v>26</v>
      </c>
      <c r="E106" s="38">
        <v>22569172.603515625</v>
      </c>
      <c r="F106" s="39">
        <v>12325801.17578125</v>
      </c>
    </row>
    <row r="107" spans="1:6">
      <c r="A107" s="196" t="s">
        <v>19</v>
      </c>
      <c r="B107" s="196" t="s">
        <v>51</v>
      </c>
      <c r="C107" s="196" t="s">
        <v>131</v>
      </c>
      <c r="D107" s="196" t="s">
        <v>135</v>
      </c>
      <c r="E107" s="38">
        <v>570000</v>
      </c>
      <c r="F107" s="39">
        <v>172886.703125</v>
      </c>
    </row>
    <row r="108" spans="1:6">
      <c r="A108" s="196" t="s">
        <v>19</v>
      </c>
      <c r="B108" s="196" t="s">
        <v>51</v>
      </c>
      <c r="C108" s="196" t="s">
        <v>131</v>
      </c>
      <c r="D108" s="196" t="s">
        <v>136</v>
      </c>
      <c r="E108" s="38">
        <v>570000</v>
      </c>
      <c r="F108" s="39">
        <v>186338.703125</v>
      </c>
    </row>
    <row r="109" spans="1:6">
      <c r="A109" s="196" t="s">
        <v>19</v>
      </c>
      <c r="B109" s="196" t="s">
        <v>51</v>
      </c>
      <c r="C109" s="196" t="s">
        <v>131</v>
      </c>
      <c r="D109" s="196" t="s">
        <v>3</v>
      </c>
      <c r="E109" s="38">
        <v>15086466.765625</v>
      </c>
      <c r="F109" s="39">
        <v>8318850.6953125</v>
      </c>
    </row>
    <row r="110" spans="1:6">
      <c r="A110" s="196" t="s">
        <v>19</v>
      </c>
      <c r="B110" s="196" t="s">
        <v>78</v>
      </c>
      <c r="C110" s="196" t="s">
        <v>90</v>
      </c>
      <c r="D110" s="196" t="s">
        <v>24</v>
      </c>
      <c r="E110" s="38">
        <v>328113.8125</v>
      </c>
      <c r="F110" s="39">
        <v>246969.40234375</v>
      </c>
    </row>
    <row r="111" spans="1:6">
      <c r="A111" s="196" t="s">
        <v>19</v>
      </c>
      <c r="B111" s="196" t="s">
        <v>78</v>
      </c>
      <c r="C111" s="196" t="s">
        <v>90</v>
      </c>
      <c r="D111" s="196" t="s">
        <v>3</v>
      </c>
      <c r="E111" s="38">
        <v>449106.658203125</v>
      </c>
      <c r="F111" s="39">
        <v>474324.091796875</v>
      </c>
    </row>
    <row r="112" spans="1:6">
      <c r="A112" s="196" t="s">
        <v>19</v>
      </c>
      <c r="B112" s="196" t="s">
        <v>78</v>
      </c>
      <c r="C112" s="196" t="s">
        <v>90</v>
      </c>
      <c r="D112" s="196" t="s">
        <v>8</v>
      </c>
      <c r="E112" s="38">
        <v>24169.44921875</v>
      </c>
      <c r="F112" s="39">
        <v>15500.7998046875</v>
      </c>
    </row>
    <row r="113" spans="1:6">
      <c r="A113" s="196" t="s">
        <v>19</v>
      </c>
      <c r="B113" s="196" t="s">
        <v>78</v>
      </c>
      <c r="C113" s="196" t="s">
        <v>90</v>
      </c>
      <c r="D113" s="196" t="s">
        <v>27</v>
      </c>
      <c r="E113" s="38">
        <v>15016.58984375</v>
      </c>
      <c r="F113" s="39">
        <v>14374.5595703125</v>
      </c>
    </row>
    <row r="114" spans="1:6">
      <c r="A114" s="196" t="s">
        <v>19</v>
      </c>
      <c r="B114" s="196" t="s">
        <v>78</v>
      </c>
      <c r="C114" s="196" t="s">
        <v>131</v>
      </c>
      <c r="D114" s="196" t="s">
        <v>26</v>
      </c>
      <c r="E114" s="38">
        <v>7711.14990234375</v>
      </c>
      <c r="F114" s="39">
        <v>61440</v>
      </c>
    </row>
    <row r="115" spans="1:6">
      <c r="A115" s="196" t="s">
        <v>19</v>
      </c>
      <c r="B115" s="196" t="s">
        <v>78</v>
      </c>
      <c r="C115" s="196" t="s">
        <v>131</v>
      </c>
      <c r="D115" s="196" t="s">
        <v>74</v>
      </c>
      <c r="E115" s="38">
        <v>182527.37170410156</v>
      </c>
      <c r="F115" s="39">
        <v>236169.3203125</v>
      </c>
    </row>
    <row r="116" spans="1:6">
      <c r="A116" s="196" t="s">
        <v>19</v>
      </c>
      <c r="B116" s="196" t="s">
        <v>78</v>
      </c>
      <c r="C116" s="196" t="s">
        <v>131</v>
      </c>
      <c r="D116" s="196" t="s">
        <v>25</v>
      </c>
      <c r="E116" s="38">
        <v>40814.638671875</v>
      </c>
      <c r="F116" s="39">
        <v>44109</v>
      </c>
    </row>
    <row r="117" spans="1:6">
      <c r="A117" s="196" t="s">
        <v>19</v>
      </c>
      <c r="B117" s="196" t="s">
        <v>78</v>
      </c>
      <c r="C117" s="196" t="s">
        <v>131</v>
      </c>
      <c r="D117" s="196" t="s">
        <v>3</v>
      </c>
      <c r="E117" s="38">
        <v>341286.234375</v>
      </c>
      <c r="F117" s="39">
        <v>181771.078125</v>
      </c>
    </row>
    <row r="118" spans="1:6">
      <c r="A118" s="196" t="s">
        <v>19</v>
      </c>
      <c r="B118" s="196" t="s">
        <v>78</v>
      </c>
      <c r="C118" s="196" t="s">
        <v>131</v>
      </c>
      <c r="D118" s="196" t="s">
        <v>23</v>
      </c>
      <c r="E118" s="38">
        <v>48897.740234375</v>
      </c>
      <c r="F118" s="39">
        <v>79513.9765625</v>
      </c>
    </row>
    <row r="119" spans="1:6" ht="15.75" thickBot="1">
      <c r="A119" s="199" t="s">
        <v>19</v>
      </c>
      <c r="B119" s="199" t="s">
        <v>78</v>
      </c>
      <c r="C119" s="199" t="s">
        <v>131</v>
      </c>
      <c r="D119" s="199" t="s">
        <v>27</v>
      </c>
      <c r="E119" s="41">
        <v>19958.259765625</v>
      </c>
      <c r="F119" s="42">
        <v>30200</v>
      </c>
    </row>
    <row r="120" spans="1:6" ht="15.75" thickBot="1">
      <c r="A120" s="123" t="s">
        <v>50</v>
      </c>
      <c r="B120" s="55"/>
      <c r="C120" s="55"/>
      <c r="D120" s="55"/>
      <c r="E120" s="54">
        <f>SUM(E105:E119)</f>
        <v>40277191.18371582</v>
      </c>
      <c r="F120" s="55">
        <f>SUM(F105:F119)</f>
        <v>22470876.708984375</v>
      </c>
    </row>
    <row r="121" spans="1:6">
      <c r="A121" s="200" t="s">
        <v>18</v>
      </c>
      <c r="B121" s="200" t="s">
        <v>51</v>
      </c>
      <c r="C121" s="200" t="s">
        <v>131</v>
      </c>
      <c r="D121" s="200" t="s">
        <v>26</v>
      </c>
      <c r="E121" s="44">
        <v>22650000</v>
      </c>
      <c r="F121" s="45">
        <v>7242141</v>
      </c>
    </row>
    <row r="122" spans="1:6">
      <c r="A122" s="196" t="s">
        <v>18</v>
      </c>
      <c r="B122" s="196" t="s">
        <v>51</v>
      </c>
      <c r="C122" s="196" t="s">
        <v>131</v>
      </c>
      <c r="D122" s="196" t="s">
        <v>24</v>
      </c>
      <c r="E122" s="38">
        <v>23850.119140625</v>
      </c>
      <c r="F122" s="39">
        <v>17738.75</v>
      </c>
    </row>
    <row r="123" spans="1:6">
      <c r="A123" s="196" t="s">
        <v>18</v>
      </c>
      <c r="B123" s="196" t="s">
        <v>51</v>
      </c>
      <c r="C123" s="196" t="s">
        <v>131</v>
      </c>
      <c r="D123" s="196" t="s">
        <v>3</v>
      </c>
      <c r="E123" s="38">
        <v>42296789.018066406</v>
      </c>
      <c r="F123" s="39">
        <v>21180854.808135986</v>
      </c>
    </row>
    <row r="124" spans="1:6">
      <c r="A124" s="196" t="s">
        <v>18</v>
      </c>
      <c r="B124" s="196" t="s">
        <v>51</v>
      </c>
      <c r="C124" s="196" t="s">
        <v>131</v>
      </c>
      <c r="D124" s="196" t="s">
        <v>132</v>
      </c>
      <c r="E124" s="38">
        <v>2484517.5</v>
      </c>
      <c r="F124" s="39">
        <v>696443.75</v>
      </c>
    </row>
    <row r="125" spans="1:6">
      <c r="A125" s="196" t="s">
        <v>18</v>
      </c>
      <c r="B125" s="196" t="s">
        <v>51</v>
      </c>
      <c r="C125" s="196" t="s">
        <v>131</v>
      </c>
      <c r="D125" s="196" t="s">
        <v>127</v>
      </c>
      <c r="E125" s="38">
        <v>11573990.102600098</v>
      </c>
      <c r="F125" s="39">
        <v>3703845.5571899414</v>
      </c>
    </row>
    <row r="126" spans="1:6">
      <c r="A126" s="196" t="s">
        <v>18</v>
      </c>
      <c r="B126" s="196" t="s">
        <v>78</v>
      </c>
      <c r="C126" s="196" t="s">
        <v>90</v>
      </c>
      <c r="D126" s="196" t="s">
        <v>24</v>
      </c>
      <c r="E126" s="38">
        <v>80471.703125</v>
      </c>
      <c r="F126" s="39">
        <v>64736</v>
      </c>
    </row>
    <row r="127" spans="1:6">
      <c r="A127" s="196" t="s">
        <v>18</v>
      </c>
      <c r="B127" s="196" t="s">
        <v>78</v>
      </c>
      <c r="C127" s="196" t="s">
        <v>90</v>
      </c>
      <c r="D127" s="196" t="s">
        <v>3</v>
      </c>
      <c r="E127" s="38">
        <v>593617.24084472656</v>
      </c>
      <c r="F127" s="39">
        <v>667431.767578125</v>
      </c>
    </row>
    <row r="128" spans="1:6">
      <c r="A128" s="196" t="s">
        <v>18</v>
      </c>
      <c r="B128" s="196" t="s">
        <v>78</v>
      </c>
      <c r="C128" s="196" t="s">
        <v>90</v>
      </c>
      <c r="D128" s="196" t="s">
        <v>27</v>
      </c>
      <c r="E128" s="38">
        <v>14515.9599609375</v>
      </c>
      <c r="F128" s="39">
        <v>13378.9697265625</v>
      </c>
    </row>
    <row r="129" spans="1:6">
      <c r="A129" s="196" t="s">
        <v>18</v>
      </c>
      <c r="B129" s="196" t="s">
        <v>78</v>
      </c>
      <c r="C129" s="196" t="s">
        <v>131</v>
      </c>
      <c r="D129" s="196" t="s">
        <v>25</v>
      </c>
      <c r="E129" s="38">
        <v>95799.640625</v>
      </c>
      <c r="F129" s="39">
        <v>60480</v>
      </c>
    </row>
    <row r="130" spans="1:6">
      <c r="A130" s="196" t="s">
        <v>18</v>
      </c>
      <c r="B130" s="196" t="s">
        <v>78</v>
      </c>
      <c r="C130" s="196" t="s">
        <v>131</v>
      </c>
      <c r="D130" s="196" t="s">
        <v>3</v>
      </c>
      <c r="E130" s="38">
        <v>23949.90966796875</v>
      </c>
      <c r="F130" s="39">
        <v>52560</v>
      </c>
    </row>
    <row r="131" spans="1:6">
      <c r="A131" s="196" t="s">
        <v>18</v>
      </c>
      <c r="B131" s="196" t="s">
        <v>78</v>
      </c>
      <c r="C131" s="196" t="s">
        <v>131</v>
      </c>
      <c r="D131" s="196" t="s">
        <v>8</v>
      </c>
      <c r="E131" s="38">
        <v>5338.830078125</v>
      </c>
      <c r="F131" s="39">
        <v>45894.5</v>
      </c>
    </row>
    <row r="132" spans="1:6" ht="15.75" thickBot="1">
      <c r="A132" s="196" t="s">
        <v>18</v>
      </c>
      <c r="B132" s="196" t="s">
        <v>78</v>
      </c>
      <c r="C132" s="196" t="s">
        <v>131</v>
      </c>
      <c r="D132" s="196" t="s">
        <v>27</v>
      </c>
      <c r="E132" s="38">
        <v>20956.169921875</v>
      </c>
      <c r="F132" s="39">
        <v>29988</v>
      </c>
    </row>
    <row r="133" spans="1:6" ht="15.75" thickBot="1">
      <c r="A133" s="123" t="s">
        <v>50</v>
      </c>
      <c r="B133" s="123"/>
      <c r="C133" s="123"/>
      <c r="D133" s="123"/>
      <c r="E133" s="202">
        <f>SUM(E121:E132)</f>
        <v>79863796.194030762</v>
      </c>
      <c r="F133" s="173">
        <f>SUM(F121:F132)</f>
        <v>33775493.102630615</v>
      </c>
    </row>
    <row r="134" spans="1:6">
      <c r="A134" s="196" t="s">
        <v>6</v>
      </c>
      <c r="B134" s="196" t="s">
        <v>51</v>
      </c>
      <c r="C134" s="196" t="s">
        <v>131</v>
      </c>
      <c r="D134" s="196" t="s">
        <v>3</v>
      </c>
      <c r="E134" s="38">
        <v>6689579.9482421875</v>
      </c>
      <c r="F134" s="39">
        <v>2976746.7421875</v>
      </c>
    </row>
    <row r="135" spans="1:6">
      <c r="A135" s="196" t="s">
        <v>6</v>
      </c>
      <c r="B135" s="196" t="s">
        <v>51</v>
      </c>
      <c r="C135" s="196" t="s">
        <v>131</v>
      </c>
      <c r="D135" s="196" t="s">
        <v>132</v>
      </c>
      <c r="E135" s="38">
        <v>1080739.75</v>
      </c>
      <c r="F135" s="39">
        <v>311633.25</v>
      </c>
    </row>
    <row r="136" spans="1:6">
      <c r="A136" s="196" t="s">
        <v>6</v>
      </c>
      <c r="B136" s="196" t="s">
        <v>51</v>
      </c>
      <c r="C136" s="196" t="s">
        <v>131</v>
      </c>
      <c r="D136" s="196" t="s">
        <v>8</v>
      </c>
      <c r="E136" s="38">
        <v>25516.640625</v>
      </c>
      <c r="F136" s="39">
        <v>23780</v>
      </c>
    </row>
    <row r="137" spans="1:6">
      <c r="A137" s="196" t="s">
        <v>6</v>
      </c>
      <c r="B137" s="196" t="s">
        <v>78</v>
      </c>
      <c r="C137" s="196" t="s">
        <v>90</v>
      </c>
      <c r="D137" s="196" t="s">
        <v>25</v>
      </c>
      <c r="E137" s="38">
        <v>14227.0595703125</v>
      </c>
      <c r="F137" s="39">
        <v>49997.1796875</v>
      </c>
    </row>
    <row r="138" spans="1:6">
      <c r="A138" s="196" t="s">
        <v>6</v>
      </c>
      <c r="B138" s="196" t="s">
        <v>78</v>
      </c>
      <c r="C138" s="196" t="s">
        <v>90</v>
      </c>
      <c r="D138" s="196" t="s">
        <v>3</v>
      </c>
      <c r="E138" s="38">
        <v>19708.779296875</v>
      </c>
      <c r="F138" s="39">
        <v>32587.5</v>
      </c>
    </row>
    <row r="139" spans="1:6">
      <c r="A139" s="196" t="s">
        <v>6</v>
      </c>
      <c r="B139" s="196" t="s">
        <v>78</v>
      </c>
      <c r="C139" s="196" t="s">
        <v>90</v>
      </c>
      <c r="D139" s="196" t="s">
        <v>8</v>
      </c>
      <c r="E139" s="38">
        <v>22990</v>
      </c>
      <c r="F139" s="39">
        <v>22990</v>
      </c>
    </row>
    <row r="140" spans="1:6">
      <c r="A140" s="196" t="s">
        <v>6</v>
      </c>
      <c r="B140" s="196" t="s">
        <v>78</v>
      </c>
      <c r="C140" s="196" t="s">
        <v>131</v>
      </c>
      <c r="D140" s="196" t="s">
        <v>26</v>
      </c>
      <c r="E140" s="38">
        <v>47707.94921875</v>
      </c>
      <c r="F140" s="39">
        <v>152029</v>
      </c>
    </row>
    <row r="141" spans="1:6" ht="15.75" thickBot="1">
      <c r="A141" s="197" t="s">
        <v>6</v>
      </c>
      <c r="B141" s="197" t="s">
        <v>93</v>
      </c>
      <c r="C141" s="197" t="s">
        <v>90</v>
      </c>
      <c r="D141" s="197" t="s">
        <v>94</v>
      </c>
      <c r="E141" s="203">
        <v>1670000</v>
      </c>
      <c r="F141" s="198">
        <v>978260</v>
      </c>
    </row>
    <row r="142" spans="1:6" ht="16.5" thickBot="1">
      <c r="A142" s="171" t="s">
        <v>21</v>
      </c>
      <c r="B142" s="171"/>
      <c r="C142" s="171"/>
      <c r="D142" s="171"/>
      <c r="E142" s="204">
        <f>SUM(E134:E141)</f>
        <v>9570470.126953125</v>
      </c>
      <c r="F142" s="172">
        <f>SUM(F134:F141)</f>
        <v>4548023.671875</v>
      </c>
    </row>
  </sheetData>
  <sortState ref="A12:G130">
    <sortCondition ref="B12:B130"/>
    <sortCondition ref="C12:C130"/>
    <sortCondition ref="D12:D130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283"/>
  <sheetViews>
    <sheetView topLeftCell="A25" workbookViewId="0">
      <selection activeCell="F16" sqref="F16"/>
    </sheetView>
  </sheetViews>
  <sheetFormatPr baseColWidth="10" defaultColWidth="21.28515625" defaultRowHeight="15"/>
  <cols>
    <col min="1" max="1" width="11.42578125" bestFit="1" customWidth="1"/>
    <col min="2" max="2" width="24.85546875" customWidth="1"/>
    <col min="3" max="3" width="15.42578125" bestFit="1" customWidth="1"/>
    <col min="4" max="4" width="20" style="2" customWidth="1"/>
  </cols>
  <sheetData>
    <row r="1" spans="1:4">
      <c r="A1" s="146"/>
    </row>
    <row r="6" spans="1:4">
      <c r="A6" s="216" t="s">
        <v>106</v>
      </c>
      <c r="B6" s="216"/>
      <c r="C6" s="216"/>
      <c r="D6" s="216"/>
    </row>
    <row r="7" spans="1:4" ht="23.25">
      <c r="A7" s="217" t="s">
        <v>107</v>
      </c>
      <c r="B7" s="217"/>
      <c r="C7" s="217"/>
      <c r="D7" s="217"/>
    </row>
    <row r="8" spans="1:4" ht="22.5">
      <c r="A8" s="218" t="s">
        <v>108</v>
      </c>
      <c r="B8" s="218"/>
      <c r="C8" s="218"/>
      <c r="D8" s="218"/>
    </row>
    <row r="9" spans="1:4" ht="20.25" thickBot="1">
      <c r="A9" s="223" t="s">
        <v>109</v>
      </c>
      <c r="B9" s="223"/>
      <c r="C9" s="223"/>
      <c r="D9" s="223"/>
    </row>
    <row r="10" spans="1:4" ht="15.75" thickBot="1">
      <c r="A10" s="225" t="s">
        <v>139</v>
      </c>
      <c r="B10" s="226"/>
      <c r="C10" s="226"/>
      <c r="D10" s="226"/>
    </row>
    <row r="11" spans="1:4" ht="15.75" thickBot="1">
      <c r="A11" s="189" t="s">
        <v>95</v>
      </c>
      <c r="B11" s="189" t="s">
        <v>105</v>
      </c>
      <c r="C11" s="189" t="s">
        <v>97</v>
      </c>
      <c r="D11" s="190" t="s">
        <v>98</v>
      </c>
    </row>
    <row r="12" spans="1:4">
      <c r="A12" s="174" t="s">
        <v>9</v>
      </c>
      <c r="B12" s="175" t="s">
        <v>130</v>
      </c>
      <c r="C12" s="174" t="s">
        <v>56</v>
      </c>
      <c r="D12" s="176">
        <v>73702.5</v>
      </c>
    </row>
    <row r="13" spans="1:4">
      <c r="A13" s="177" t="s">
        <v>9</v>
      </c>
      <c r="B13" s="178" t="s">
        <v>130</v>
      </c>
      <c r="C13" s="177" t="s">
        <v>38</v>
      </c>
      <c r="D13" s="179">
        <v>116441.78050994873</v>
      </c>
    </row>
    <row r="14" spans="1:4">
      <c r="A14" s="177" t="s">
        <v>9</v>
      </c>
      <c r="B14" s="178" t="s">
        <v>130</v>
      </c>
      <c r="C14" s="177" t="s">
        <v>7</v>
      </c>
      <c r="D14" s="179">
        <v>13570</v>
      </c>
    </row>
    <row r="15" spans="1:4">
      <c r="A15" s="177" t="s">
        <v>9</v>
      </c>
      <c r="B15" s="178" t="s">
        <v>130</v>
      </c>
      <c r="C15" s="177" t="s">
        <v>40</v>
      </c>
      <c r="D15" s="179">
        <v>690437.34997558594</v>
      </c>
    </row>
    <row r="16" spans="1:4">
      <c r="A16" s="177" t="s">
        <v>9</v>
      </c>
      <c r="B16" s="178" t="s">
        <v>130</v>
      </c>
      <c r="C16" s="177" t="s">
        <v>26</v>
      </c>
      <c r="D16" s="179">
        <v>320035</v>
      </c>
    </row>
    <row r="17" spans="1:4">
      <c r="A17" s="177" t="s">
        <v>9</v>
      </c>
      <c r="B17" s="178" t="s">
        <v>130</v>
      </c>
      <c r="C17" s="177" t="s">
        <v>118</v>
      </c>
      <c r="D17" s="179">
        <v>64546.369384765625</v>
      </c>
    </row>
    <row r="18" spans="1:4">
      <c r="A18" s="177" t="s">
        <v>9</v>
      </c>
      <c r="B18" s="178" t="s">
        <v>130</v>
      </c>
      <c r="C18" s="177" t="s">
        <v>35</v>
      </c>
      <c r="D18" s="179">
        <v>8130</v>
      </c>
    </row>
    <row r="19" spans="1:4">
      <c r="A19" s="177" t="s">
        <v>9</v>
      </c>
      <c r="B19" s="178" t="s">
        <v>130</v>
      </c>
      <c r="C19" s="177" t="s">
        <v>74</v>
      </c>
      <c r="D19" s="179">
        <v>443351.279296875</v>
      </c>
    </row>
    <row r="20" spans="1:4">
      <c r="A20" s="177" t="s">
        <v>9</v>
      </c>
      <c r="B20" s="178" t="s">
        <v>130</v>
      </c>
      <c r="C20" s="177" t="s">
        <v>47</v>
      </c>
      <c r="D20" s="179">
        <v>69387.19970703125</v>
      </c>
    </row>
    <row r="21" spans="1:4">
      <c r="A21" s="177" t="s">
        <v>9</v>
      </c>
      <c r="B21" s="178" t="s">
        <v>130</v>
      </c>
      <c r="C21" s="177" t="s">
        <v>24</v>
      </c>
      <c r="D21" s="179">
        <v>257111.20385742187</v>
      </c>
    </row>
    <row r="22" spans="1:4">
      <c r="A22" s="177" t="s">
        <v>9</v>
      </c>
      <c r="B22" s="178" t="s">
        <v>130</v>
      </c>
      <c r="C22" s="177" t="s">
        <v>17</v>
      </c>
      <c r="D22" s="179">
        <v>23340.69921875</v>
      </c>
    </row>
    <row r="23" spans="1:4">
      <c r="A23" s="177" t="s">
        <v>9</v>
      </c>
      <c r="B23" s="178" t="s">
        <v>130</v>
      </c>
      <c r="C23" s="177" t="s">
        <v>123</v>
      </c>
      <c r="D23" s="179">
        <v>45500</v>
      </c>
    </row>
    <row r="24" spans="1:4">
      <c r="A24" s="177" t="s">
        <v>9</v>
      </c>
      <c r="B24" s="178" t="s">
        <v>130</v>
      </c>
      <c r="C24" s="177" t="s">
        <v>25</v>
      </c>
      <c r="D24" s="179">
        <v>334378.15222167969</v>
      </c>
    </row>
    <row r="25" spans="1:4">
      <c r="A25" s="177" t="s">
        <v>9</v>
      </c>
      <c r="B25" s="178" t="s">
        <v>130</v>
      </c>
      <c r="C25" s="177" t="s">
        <v>3</v>
      </c>
      <c r="D25" s="179">
        <v>978678.18353271484</v>
      </c>
    </row>
    <row r="26" spans="1:4">
      <c r="A26" s="177" t="s">
        <v>9</v>
      </c>
      <c r="B26" s="178" t="s">
        <v>130</v>
      </c>
      <c r="C26" s="177" t="s">
        <v>23</v>
      </c>
      <c r="D26" s="179">
        <v>174315.81958007812</v>
      </c>
    </row>
    <row r="27" spans="1:4">
      <c r="A27" s="177" t="s">
        <v>9</v>
      </c>
      <c r="B27" s="178" t="s">
        <v>130</v>
      </c>
      <c r="C27" s="177" t="s">
        <v>33</v>
      </c>
      <c r="D27" s="179">
        <v>306436.90441894531</v>
      </c>
    </row>
    <row r="28" spans="1:4">
      <c r="A28" s="177" t="s">
        <v>9</v>
      </c>
      <c r="B28" s="178" t="s">
        <v>130</v>
      </c>
      <c r="C28" s="177" t="s">
        <v>8</v>
      </c>
      <c r="D28" s="179">
        <v>1900</v>
      </c>
    </row>
    <row r="29" spans="1:4">
      <c r="A29" s="177" t="s">
        <v>9</v>
      </c>
      <c r="B29" s="178" t="s">
        <v>130</v>
      </c>
      <c r="C29" s="177" t="s">
        <v>27</v>
      </c>
      <c r="D29" s="179">
        <v>120356.38972473145</v>
      </c>
    </row>
    <row r="30" spans="1:4">
      <c r="A30" s="177" t="s">
        <v>9</v>
      </c>
      <c r="B30" s="178" t="s">
        <v>130</v>
      </c>
      <c r="C30" s="177" t="s">
        <v>12</v>
      </c>
      <c r="D30" s="179">
        <v>50570.699951171875</v>
      </c>
    </row>
    <row r="31" spans="1:4" ht="15.75" thickBot="1">
      <c r="A31" s="183" t="s">
        <v>9</v>
      </c>
      <c r="B31" s="184" t="s">
        <v>130</v>
      </c>
      <c r="C31" s="183" t="s">
        <v>44</v>
      </c>
      <c r="D31" s="185">
        <v>32536.7998046875</v>
      </c>
    </row>
    <row r="32" spans="1:4" s="1" customFormat="1" ht="15.75" thickBot="1">
      <c r="A32" s="123" t="s">
        <v>50</v>
      </c>
      <c r="B32" s="123"/>
      <c r="C32" s="123"/>
      <c r="D32" s="173">
        <f>SUM(D12:D31)</f>
        <v>4124726.3311843872</v>
      </c>
    </row>
    <row r="33" spans="1:4">
      <c r="A33" s="186" t="s">
        <v>10</v>
      </c>
      <c r="B33" s="187" t="s">
        <v>130</v>
      </c>
      <c r="C33" s="186" t="s">
        <v>40</v>
      </c>
      <c r="D33" s="188">
        <v>273126</v>
      </c>
    </row>
    <row r="34" spans="1:4">
      <c r="A34" s="177" t="s">
        <v>10</v>
      </c>
      <c r="B34" s="178" t="s">
        <v>130</v>
      </c>
      <c r="C34" s="177" t="s">
        <v>26</v>
      </c>
      <c r="D34" s="179">
        <v>153645</v>
      </c>
    </row>
    <row r="35" spans="1:4">
      <c r="A35" s="177" t="s">
        <v>10</v>
      </c>
      <c r="B35" s="178" t="s">
        <v>130</v>
      </c>
      <c r="C35" s="177" t="s">
        <v>35</v>
      </c>
      <c r="D35" s="179">
        <v>33128</v>
      </c>
    </row>
    <row r="36" spans="1:4">
      <c r="A36" s="177" t="s">
        <v>10</v>
      </c>
      <c r="B36" s="178" t="s">
        <v>130</v>
      </c>
      <c r="C36" s="177" t="s">
        <v>74</v>
      </c>
      <c r="D36" s="179">
        <v>163973.48046875</v>
      </c>
    </row>
    <row r="37" spans="1:4">
      <c r="A37" s="177" t="s">
        <v>10</v>
      </c>
      <c r="B37" s="178" t="s">
        <v>130</v>
      </c>
      <c r="C37" s="177" t="s">
        <v>47</v>
      </c>
      <c r="D37" s="179">
        <v>142389</v>
      </c>
    </row>
    <row r="38" spans="1:4">
      <c r="A38" s="177" t="s">
        <v>10</v>
      </c>
      <c r="B38" s="178" t="s">
        <v>130</v>
      </c>
      <c r="C38" s="177" t="s">
        <v>24</v>
      </c>
      <c r="D38" s="179">
        <v>419113.82943725586</v>
      </c>
    </row>
    <row r="39" spans="1:4">
      <c r="A39" s="177" t="s">
        <v>10</v>
      </c>
      <c r="B39" s="178" t="s">
        <v>130</v>
      </c>
      <c r="C39" s="177" t="s">
        <v>17</v>
      </c>
      <c r="D39" s="179">
        <v>21372.48046875</v>
      </c>
    </row>
    <row r="40" spans="1:4">
      <c r="A40" s="177" t="s">
        <v>10</v>
      </c>
      <c r="B40" s="178" t="s">
        <v>130</v>
      </c>
      <c r="C40" s="177" t="s">
        <v>124</v>
      </c>
      <c r="D40" s="179">
        <v>57538.170135498047</v>
      </c>
    </row>
    <row r="41" spans="1:4">
      <c r="A41" s="177" t="s">
        <v>10</v>
      </c>
      <c r="B41" s="178" t="s">
        <v>130</v>
      </c>
      <c r="C41" s="177" t="s">
        <v>25</v>
      </c>
      <c r="D41" s="179">
        <v>278839.15014648437</v>
      </c>
    </row>
    <row r="42" spans="1:4">
      <c r="A42" s="177" t="s">
        <v>10</v>
      </c>
      <c r="B42" s="178" t="s">
        <v>130</v>
      </c>
      <c r="C42" s="177" t="s">
        <v>3</v>
      </c>
      <c r="D42" s="179">
        <v>419527.16247558594</v>
      </c>
    </row>
    <row r="43" spans="1:4">
      <c r="A43" s="177" t="s">
        <v>10</v>
      </c>
      <c r="B43" s="178" t="s">
        <v>130</v>
      </c>
      <c r="C43" s="177" t="s">
        <v>23</v>
      </c>
      <c r="D43" s="179">
        <v>345668.69921875</v>
      </c>
    </row>
    <row r="44" spans="1:4">
      <c r="A44" s="177" t="s">
        <v>10</v>
      </c>
      <c r="B44" s="178" t="s">
        <v>130</v>
      </c>
      <c r="C44" s="177" t="s">
        <v>8</v>
      </c>
      <c r="D44" s="179">
        <v>101193.75</v>
      </c>
    </row>
    <row r="45" spans="1:4">
      <c r="A45" s="177" t="s">
        <v>10</v>
      </c>
      <c r="B45" s="178" t="s">
        <v>130</v>
      </c>
      <c r="C45" s="177" t="s">
        <v>27</v>
      </c>
      <c r="D45" s="179">
        <v>95001.39013671875</v>
      </c>
    </row>
    <row r="46" spans="1:4">
      <c r="A46" s="177" t="s">
        <v>10</v>
      </c>
      <c r="B46" s="178" t="s">
        <v>130</v>
      </c>
      <c r="C46" s="177" t="s">
        <v>53</v>
      </c>
      <c r="D46" s="179">
        <v>57400</v>
      </c>
    </row>
    <row r="47" spans="1:4" ht="15.75" thickBot="1">
      <c r="A47" s="183" t="s">
        <v>10</v>
      </c>
      <c r="B47" s="184" t="s">
        <v>130</v>
      </c>
      <c r="C47" s="183" t="s">
        <v>12</v>
      </c>
      <c r="D47" s="185">
        <v>31759.600002288818</v>
      </c>
    </row>
    <row r="48" spans="1:4" s="1" customFormat="1" ht="15.75" thickBot="1">
      <c r="A48" s="123" t="s">
        <v>50</v>
      </c>
      <c r="B48" s="123"/>
      <c r="C48" s="123"/>
      <c r="D48" s="173">
        <f>SUM(D33:D47)</f>
        <v>2593675.7124900818</v>
      </c>
    </row>
    <row r="49" spans="1:4">
      <c r="A49" s="186" t="s">
        <v>14</v>
      </c>
      <c r="B49" s="187" t="s">
        <v>130</v>
      </c>
      <c r="C49" s="186" t="s">
        <v>56</v>
      </c>
      <c r="D49" s="188">
        <v>27630</v>
      </c>
    </row>
    <row r="50" spans="1:4">
      <c r="A50" s="177" t="s">
        <v>14</v>
      </c>
      <c r="B50" s="178" t="s">
        <v>130</v>
      </c>
      <c r="C50" s="177" t="s">
        <v>38</v>
      </c>
      <c r="D50" s="179">
        <v>173002.17733764648</v>
      </c>
    </row>
    <row r="51" spans="1:4">
      <c r="A51" s="177" t="s">
        <v>14</v>
      </c>
      <c r="B51" s="178" t="s">
        <v>130</v>
      </c>
      <c r="C51" s="177" t="s">
        <v>7</v>
      </c>
      <c r="D51" s="179">
        <v>12730</v>
      </c>
    </row>
    <row r="52" spans="1:4">
      <c r="A52" s="177" t="s">
        <v>14</v>
      </c>
      <c r="B52" s="178" t="s">
        <v>130</v>
      </c>
      <c r="C52" s="177" t="s">
        <v>40</v>
      </c>
      <c r="D52" s="179">
        <v>496647.65625</v>
      </c>
    </row>
    <row r="53" spans="1:4">
      <c r="A53" s="177" t="s">
        <v>14</v>
      </c>
      <c r="B53" s="178" t="s">
        <v>130</v>
      </c>
      <c r="C53" s="177" t="s">
        <v>26</v>
      </c>
      <c r="D53" s="179">
        <v>23800.799957275391</v>
      </c>
    </row>
    <row r="54" spans="1:4">
      <c r="A54" s="177" t="s">
        <v>14</v>
      </c>
      <c r="B54" s="178" t="s">
        <v>130</v>
      </c>
      <c r="C54" s="177" t="s">
        <v>37</v>
      </c>
      <c r="D54" s="179">
        <v>72371.7998046875</v>
      </c>
    </row>
    <row r="55" spans="1:4">
      <c r="A55" s="177" t="s">
        <v>14</v>
      </c>
      <c r="B55" s="178" t="s">
        <v>130</v>
      </c>
      <c r="C55" s="177" t="s">
        <v>35</v>
      </c>
      <c r="D55" s="179">
        <v>60036.940032958984</v>
      </c>
    </row>
    <row r="56" spans="1:4">
      <c r="A56" s="177" t="s">
        <v>14</v>
      </c>
      <c r="B56" s="178" t="s">
        <v>130</v>
      </c>
      <c r="C56" s="177" t="s">
        <v>74</v>
      </c>
      <c r="D56" s="179">
        <v>179268.599609375</v>
      </c>
    </row>
    <row r="57" spans="1:4">
      <c r="A57" s="177" t="s">
        <v>14</v>
      </c>
      <c r="B57" s="178" t="s">
        <v>130</v>
      </c>
      <c r="C57" s="177" t="s">
        <v>47</v>
      </c>
      <c r="D57" s="179">
        <v>109344.90929794312</v>
      </c>
    </row>
    <row r="58" spans="1:4">
      <c r="A58" s="177" t="s">
        <v>14</v>
      </c>
      <c r="B58" s="178" t="s">
        <v>130</v>
      </c>
      <c r="C58" s="177" t="s">
        <v>24</v>
      </c>
      <c r="D58" s="179">
        <v>87619.441329956055</v>
      </c>
    </row>
    <row r="59" spans="1:4">
      <c r="A59" s="177" t="s">
        <v>14</v>
      </c>
      <c r="B59" s="178" t="s">
        <v>130</v>
      </c>
      <c r="C59" s="177" t="s">
        <v>25</v>
      </c>
      <c r="D59" s="179">
        <v>211739.10981750488</v>
      </c>
    </row>
    <row r="60" spans="1:4">
      <c r="A60" s="177" t="s">
        <v>14</v>
      </c>
      <c r="B60" s="178" t="s">
        <v>130</v>
      </c>
      <c r="C60" s="177" t="s">
        <v>3</v>
      </c>
      <c r="D60" s="179">
        <v>908727.12406158447</v>
      </c>
    </row>
    <row r="61" spans="1:4">
      <c r="A61" s="177" t="s">
        <v>14</v>
      </c>
      <c r="B61" s="178" t="s">
        <v>130</v>
      </c>
      <c r="C61" s="177" t="s">
        <v>23</v>
      </c>
      <c r="D61" s="179">
        <v>313262.46313476562</v>
      </c>
    </row>
    <row r="62" spans="1:4">
      <c r="A62" s="177" t="s">
        <v>14</v>
      </c>
      <c r="B62" s="178" t="s">
        <v>130</v>
      </c>
      <c r="C62" s="177" t="s">
        <v>33</v>
      </c>
      <c r="D62" s="179">
        <v>44800</v>
      </c>
    </row>
    <row r="63" spans="1:4">
      <c r="A63" s="177" t="s">
        <v>14</v>
      </c>
      <c r="B63" s="178" t="s">
        <v>130</v>
      </c>
      <c r="C63" s="177" t="s">
        <v>128</v>
      </c>
      <c r="D63" s="179">
        <v>41437.5</v>
      </c>
    </row>
    <row r="64" spans="1:4">
      <c r="A64" s="177" t="s">
        <v>14</v>
      </c>
      <c r="B64" s="178" t="s">
        <v>130</v>
      </c>
      <c r="C64" s="177" t="s">
        <v>66</v>
      </c>
      <c r="D64" s="179">
        <v>9200</v>
      </c>
    </row>
    <row r="65" spans="1:4">
      <c r="A65" s="177" t="s">
        <v>14</v>
      </c>
      <c r="B65" s="178" t="s">
        <v>130</v>
      </c>
      <c r="C65" s="177" t="s">
        <v>8</v>
      </c>
      <c r="D65" s="179">
        <v>27468.360015869141</v>
      </c>
    </row>
    <row r="66" spans="1:4">
      <c r="A66" s="177" t="s">
        <v>14</v>
      </c>
      <c r="B66" s="178" t="s">
        <v>130</v>
      </c>
      <c r="C66" s="177" t="s">
        <v>27</v>
      </c>
      <c r="D66" s="179">
        <v>400880.01065063477</v>
      </c>
    </row>
    <row r="67" spans="1:4">
      <c r="A67" s="177" t="s">
        <v>14</v>
      </c>
      <c r="B67" s="178" t="s">
        <v>130</v>
      </c>
      <c r="C67" s="177" t="s">
        <v>12</v>
      </c>
      <c r="D67" s="179">
        <v>69592.649971008301</v>
      </c>
    </row>
    <row r="68" spans="1:4">
      <c r="A68" s="177" t="s">
        <v>14</v>
      </c>
      <c r="B68" s="178" t="s">
        <v>130</v>
      </c>
      <c r="C68" s="177" t="s">
        <v>127</v>
      </c>
      <c r="D68" s="179">
        <v>31138.719970703125</v>
      </c>
    </row>
    <row r="69" spans="1:4" ht="15.75" thickBot="1">
      <c r="A69" s="183" t="s">
        <v>14</v>
      </c>
      <c r="B69" s="184" t="s">
        <v>130</v>
      </c>
      <c r="C69" s="183" t="s">
        <v>61</v>
      </c>
      <c r="D69" s="185">
        <v>32419.539916992187</v>
      </c>
    </row>
    <row r="70" spans="1:4" ht="15.75" thickBot="1">
      <c r="A70" s="123" t="s">
        <v>50</v>
      </c>
      <c r="B70" s="123"/>
      <c r="C70" s="123"/>
      <c r="D70" s="173">
        <f>SUM(D49:D69)</f>
        <v>3333117.801158905</v>
      </c>
    </row>
    <row r="71" spans="1:4">
      <c r="A71" s="186" t="s">
        <v>0</v>
      </c>
      <c r="B71" s="187" t="s">
        <v>130</v>
      </c>
      <c r="C71" s="186" t="s">
        <v>56</v>
      </c>
      <c r="D71" s="188">
        <v>107568.396484375</v>
      </c>
    </row>
    <row r="72" spans="1:4">
      <c r="A72" s="177" t="s">
        <v>0</v>
      </c>
      <c r="B72" s="178" t="s">
        <v>130</v>
      </c>
      <c r="C72" s="177" t="s">
        <v>38</v>
      </c>
      <c r="D72" s="179">
        <v>294916.56118774414</v>
      </c>
    </row>
    <row r="73" spans="1:4">
      <c r="A73" s="177" t="s">
        <v>0</v>
      </c>
      <c r="B73" s="178" t="s">
        <v>130</v>
      </c>
      <c r="C73" s="177" t="s">
        <v>40</v>
      </c>
      <c r="D73" s="179">
        <v>798309.2373046875</v>
      </c>
    </row>
    <row r="74" spans="1:4">
      <c r="A74" s="177" t="s">
        <v>0</v>
      </c>
      <c r="B74" s="178" t="s">
        <v>130</v>
      </c>
      <c r="C74" s="177" t="s">
        <v>26</v>
      </c>
      <c r="D74" s="179">
        <v>499036.890625</v>
      </c>
    </row>
    <row r="75" spans="1:4">
      <c r="A75" s="177" t="s">
        <v>0</v>
      </c>
      <c r="B75" s="178" t="s">
        <v>130</v>
      </c>
      <c r="C75" s="177" t="s">
        <v>37</v>
      </c>
      <c r="D75" s="179">
        <v>31214</v>
      </c>
    </row>
    <row r="76" spans="1:4">
      <c r="A76" s="177" t="s">
        <v>0</v>
      </c>
      <c r="B76" s="178" t="s">
        <v>130</v>
      </c>
      <c r="C76" s="177" t="s">
        <v>35</v>
      </c>
      <c r="D76" s="179">
        <v>55224</v>
      </c>
    </row>
    <row r="77" spans="1:4">
      <c r="A77" s="177" t="s">
        <v>0</v>
      </c>
      <c r="B77" s="178" t="s">
        <v>130</v>
      </c>
      <c r="C77" s="177" t="s">
        <v>74</v>
      </c>
      <c r="D77" s="179">
        <v>419363</v>
      </c>
    </row>
    <row r="78" spans="1:4">
      <c r="A78" s="177" t="s">
        <v>0</v>
      </c>
      <c r="B78" s="178" t="s">
        <v>130</v>
      </c>
      <c r="C78" s="177" t="s">
        <v>47</v>
      </c>
      <c r="D78" s="179">
        <v>125794.68979597092</v>
      </c>
    </row>
    <row r="79" spans="1:4">
      <c r="A79" s="177" t="s">
        <v>0</v>
      </c>
      <c r="B79" s="178" t="s">
        <v>130</v>
      </c>
      <c r="C79" s="177" t="s">
        <v>24</v>
      </c>
      <c r="D79" s="179">
        <v>18705.539794921875</v>
      </c>
    </row>
    <row r="80" spans="1:4">
      <c r="A80" s="177" t="s">
        <v>0</v>
      </c>
      <c r="B80" s="178" t="s">
        <v>130</v>
      </c>
      <c r="C80" s="177" t="s">
        <v>24</v>
      </c>
      <c r="D80" s="179">
        <v>15422.400390625</v>
      </c>
    </row>
    <row r="81" spans="1:4">
      <c r="A81" s="177" t="s">
        <v>0</v>
      </c>
      <c r="B81" s="178" t="s">
        <v>130</v>
      </c>
      <c r="C81" s="177" t="s">
        <v>17</v>
      </c>
      <c r="D81" s="179">
        <v>28434.890026211739</v>
      </c>
    </row>
    <row r="82" spans="1:4">
      <c r="A82" s="177" t="s">
        <v>0</v>
      </c>
      <c r="B82" s="178" t="s">
        <v>130</v>
      </c>
      <c r="C82" s="177" t="s">
        <v>48</v>
      </c>
      <c r="D82" s="179">
        <v>28940</v>
      </c>
    </row>
    <row r="83" spans="1:4">
      <c r="A83" s="177" t="s">
        <v>0</v>
      </c>
      <c r="B83" s="178" t="s">
        <v>130</v>
      </c>
      <c r="C83" s="177" t="s">
        <v>25</v>
      </c>
      <c r="D83" s="179">
        <v>154707.759765625</v>
      </c>
    </row>
    <row r="84" spans="1:4">
      <c r="A84" s="177" t="s">
        <v>0</v>
      </c>
      <c r="B84" s="178" t="s">
        <v>130</v>
      </c>
      <c r="C84" s="177" t="s">
        <v>3</v>
      </c>
      <c r="D84" s="179">
        <v>422013.1484375</v>
      </c>
    </row>
    <row r="85" spans="1:4">
      <c r="A85" s="177" t="s">
        <v>0</v>
      </c>
      <c r="B85" s="178" t="s">
        <v>130</v>
      </c>
      <c r="C85" s="177" t="s">
        <v>23</v>
      </c>
      <c r="D85" s="179">
        <v>487076.7666015625</v>
      </c>
    </row>
    <row r="86" spans="1:4">
      <c r="A86" s="177" t="s">
        <v>0</v>
      </c>
      <c r="B86" s="178" t="s">
        <v>130</v>
      </c>
      <c r="C86" s="177" t="s">
        <v>28</v>
      </c>
      <c r="D86" s="179">
        <v>21177.830078125</v>
      </c>
    </row>
    <row r="87" spans="1:4">
      <c r="A87" s="177" t="s">
        <v>0</v>
      </c>
      <c r="B87" s="178" t="s">
        <v>130</v>
      </c>
      <c r="C87" s="177" t="s">
        <v>33</v>
      </c>
      <c r="D87" s="179">
        <v>146819.09999084473</v>
      </c>
    </row>
    <row r="88" spans="1:4">
      <c r="A88" s="177" t="s">
        <v>0</v>
      </c>
      <c r="B88" s="178" t="s">
        <v>130</v>
      </c>
      <c r="C88" s="177" t="s">
        <v>27</v>
      </c>
      <c r="D88" s="179">
        <v>271484.35109710693</v>
      </c>
    </row>
    <row r="89" spans="1:4">
      <c r="A89" s="177" t="s">
        <v>0</v>
      </c>
      <c r="B89" s="178" t="s">
        <v>130</v>
      </c>
      <c r="C89" s="177" t="s">
        <v>12</v>
      </c>
      <c r="D89" s="179">
        <v>44714.5498046875</v>
      </c>
    </row>
    <row r="90" spans="1:4" ht="15.75" thickBot="1">
      <c r="A90" s="183" t="s">
        <v>0</v>
      </c>
      <c r="B90" s="184" t="s">
        <v>130</v>
      </c>
      <c r="C90" s="183" t="s">
        <v>4</v>
      </c>
      <c r="D90" s="185">
        <v>9250</v>
      </c>
    </row>
    <row r="91" spans="1:4" ht="15.75" thickBot="1">
      <c r="A91" s="123" t="s">
        <v>50</v>
      </c>
      <c r="B91" s="123"/>
      <c r="C91" s="123"/>
      <c r="D91" s="173">
        <f>SUM(D71:D90)</f>
        <v>3980173.1113849878</v>
      </c>
    </row>
    <row r="92" spans="1:4">
      <c r="A92" s="186" t="s">
        <v>16</v>
      </c>
      <c r="B92" s="187" t="s">
        <v>130</v>
      </c>
      <c r="C92" s="186" t="s">
        <v>56</v>
      </c>
      <c r="D92" s="188">
        <v>12991</v>
      </c>
    </row>
    <row r="93" spans="1:4">
      <c r="A93" s="177" t="s">
        <v>16</v>
      </c>
      <c r="B93" s="178" t="s">
        <v>130</v>
      </c>
      <c r="C93" s="177" t="s">
        <v>38</v>
      </c>
      <c r="D93" s="179">
        <v>149391.05847930908</v>
      </c>
    </row>
    <row r="94" spans="1:4">
      <c r="A94" s="177" t="s">
        <v>16</v>
      </c>
      <c r="B94" s="178" t="s">
        <v>130</v>
      </c>
      <c r="C94" s="177" t="s">
        <v>40</v>
      </c>
      <c r="D94" s="179">
        <v>297911.359375</v>
      </c>
    </row>
    <row r="95" spans="1:4">
      <c r="A95" s="177" t="s">
        <v>16</v>
      </c>
      <c r="B95" s="178" t="s">
        <v>130</v>
      </c>
      <c r="C95" s="177" t="s">
        <v>26</v>
      </c>
      <c r="D95" s="179">
        <v>73080</v>
      </c>
    </row>
    <row r="96" spans="1:4">
      <c r="A96" s="177" t="s">
        <v>16</v>
      </c>
      <c r="B96" s="178" t="s">
        <v>130</v>
      </c>
      <c r="C96" s="177" t="s">
        <v>118</v>
      </c>
      <c r="D96" s="179">
        <v>18907.640625</v>
      </c>
    </row>
    <row r="97" spans="1:4">
      <c r="A97" s="177" t="s">
        <v>16</v>
      </c>
      <c r="B97" s="178" t="s">
        <v>130</v>
      </c>
      <c r="C97" s="177" t="s">
        <v>37</v>
      </c>
      <c r="D97" s="179">
        <v>113796.3798828125</v>
      </c>
    </row>
    <row r="98" spans="1:4">
      <c r="A98" s="177" t="s">
        <v>16</v>
      </c>
      <c r="B98" s="178" t="s">
        <v>130</v>
      </c>
      <c r="C98" s="177" t="s">
        <v>35</v>
      </c>
      <c r="D98" s="179">
        <v>95548.140625</v>
      </c>
    </row>
    <row r="99" spans="1:4">
      <c r="A99" s="177" t="s">
        <v>16</v>
      </c>
      <c r="B99" s="178" t="s">
        <v>130</v>
      </c>
      <c r="C99" s="177" t="s">
        <v>74</v>
      </c>
      <c r="D99" s="179">
        <v>115066.529296875</v>
      </c>
    </row>
    <row r="100" spans="1:4">
      <c r="A100" s="177" t="s">
        <v>16</v>
      </c>
      <c r="B100" s="178" t="s">
        <v>130</v>
      </c>
      <c r="C100" s="177" t="s">
        <v>47</v>
      </c>
      <c r="D100" s="179">
        <v>196555.21991586685</v>
      </c>
    </row>
    <row r="101" spans="1:4">
      <c r="A101" s="177" t="s">
        <v>16</v>
      </c>
      <c r="B101" s="178" t="s">
        <v>130</v>
      </c>
      <c r="C101" s="177" t="s">
        <v>24</v>
      </c>
      <c r="D101" s="179">
        <v>378964.86392211914</v>
      </c>
    </row>
    <row r="102" spans="1:4">
      <c r="A102" s="177" t="s">
        <v>16</v>
      </c>
      <c r="B102" s="178" t="s">
        <v>130</v>
      </c>
      <c r="C102" s="177" t="s">
        <v>36</v>
      </c>
      <c r="D102" s="179">
        <v>30360</v>
      </c>
    </row>
    <row r="103" spans="1:4">
      <c r="A103" s="177" t="s">
        <v>16</v>
      </c>
      <c r="B103" s="178" t="s">
        <v>130</v>
      </c>
      <c r="C103" s="177" t="s">
        <v>17</v>
      </c>
      <c r="D103" s="179">
        <v>15193.4697265625</v>
      </c>
    </row>
    <row r="104" spans="1:4">
      <c r="A104" s="177" t="s">
        <v>16</v>
      </c>
      <c r="B104" s="178" t="s">
        <v>130</v>
      </c>
      <c r="C104" s="177" t="s">
        <v>124</v>
      </c>
      <c r="D104" s="179">
        <v>16035.370147705078</v>
      </c>
    </row>
    <row r="105" spans="1:4">
      <c r="A105" s="177" t="s">
        <v>16</v>
      </c>
      <c r="B105" s="178" t="s">
        <v>130</v>
      </c>
      <c r="C105" s="177" t="s">
        <v>25</v>
      </c>
      <c r="D105" s="179">
        <v>148639.650390625</v>
      </c>
    </row>
    <row r="106" spans="1:4">
      <c r="A106" s="177" t="s">
        <v>16</v>
      </c>
      <c r="B106" s="178" t="s">
        <v>130</v>
      </c>
      <c r="C106" s="177" t="s">
        <v>3</v>
      </c>
      <c r="D106" s="179">
        <v>881238.22158813477</v>
      </c>
    </row>
    <row r="107" spans="1:4">
      <c r="A107" s="177" t="s">
        <v>16</v>
      </c>
      <c r="B107" s="178" t="s">
        <v>130</v>
      </c>
      <c r="C107" s="177" t="s">
        <v>23</v>
      </c>
      <c r="D107" s="179">
        <v>719167.0693359375</v>
      </c>
    </row>
    <row r="108" spans="1:4">
      <c r="A108" s="177" t="s">
        <v>16</v>
      </c>
      <c r="B108" s="178" t="s">
        <v>130</v>
      </c>
      <c r="C108" s="177" t="s">
        <v>28</v>
      </c>
      <c r="D108" s="179">
        <v>23237.5</v>
      </c>
    </row>
    <row r="109" spans="1:4">
      <c r="A109" s="177" t="s">
        <v>16</v>
      </c>
      <c r="B109" s="178" t="s">
        <v>130</v>
      </c>
      <c r="C109" s="177" t="s">
        <v>33</v>
      </c>
      <c r="D109" s="179">
        <v>83282.0498046875</v>
      </c>
    </row>
    <row r="110" spans="1:4">
      <c r="A110" s="177" t="s">
        <v>16</v>
      </c>
      <c r="B110" s="178" t="s">
        <v>130</v>
      </c>
      <c r="C110" s="177" t="s">
        <v>125</v>
      </c>
      <c r="D110" s="179">
        <v>18533</v>
      </c>
    </row>
    <row r="111" spans="1:4">
      <c r="A111" s="177" t="s">
        <v>16</v>
      </c>
      <c r="B111" s="178" t="s">
        <v>130</v>
      </c>
      <c r="C111" s="177" t="s">
        <v>8</v>
      </c>
      <c r="D111" s="179">
        <v>160587.5</v>
      </c>
    </row>
    <row r="112" spans="1:4">
      <c r="A112" s="177" t="s">
        <v>16</v>
      </c>
      <c r="B112" s="178" t="s">
        <v>130</v>
      </c>
      <c r="C112" s="177" t="s">
        <v>27</v>
      </c>
      <c r="D112" s="179">
        <v>96467.600341796875</v>
      </c>
    </row>
    <row r="113" spans="1:4">
      <c r="A113" s="177" t="s">
        <v>16</v>
      </c>
      <c r="B113" s="178" t="s">
        <v>130</v>
      </c>
      <c r="C113" s="177" t="s">
        <v>12</v>
      </c>
      <c r="D113" s="179">
        <v>270188.02058410645</v>
      </c>
    </row>
    <row r="114" spans="1:4">
      <c r="A114" s="177" t="s">
        <v>16</v>
      </c>
      <c r="B114" s="178" t="s">
        <v>130</v>
      </c>
      <c r="C114" s="177" t="s">
        <v>54</v>
      </c>
      <c r="D114" s="179">
        <v>26400</v>
      </c>
    </row>
    <row r="115" spans="1:4">
      <c r="A115" s="177" t="s">
        <v>16</v>
      </c>
      <c r="B115" s="178" t="s">
        <v>130</v>
      </c>
      <c r="C115" s="177" t="s">
        <v>4</v>
      </c>
      <c r="D115" s="179">
        <v>2477.1999969482422</v>
      </c>
    </row>
    <row r="116" spans="1:4" ht="15.75" thickBot="1">
      <c r="A116" s="183" t="s">
        <v>16</v>
      </c>
      <c r="B116" s="184" t="s">
        <v>130</v>
      </c>
      <c r="C116" s="183" t="s">
        <v>126</v>
      </c>
      <c r="D116" s="185">
        <v>74000</v>
      </c>
    </row>
    <row r="117" spans="1:4" ht="15.75" thickBot="1">
      <c r="A117" s="123" t="s">
        <v>50</v>
      </c>
      <c r="B117" s="123"/>
      <c r="C117" s="123"/>
      <c r="D117" s="173">
        <f>SUM(D92:D116)</f>
        <v>4018018.8440384865</v>
      </c>
    </row>
    <row r="118" spans="1:4">
      <c r="A118" s="186" t="s">
        <v>13</v>
      </c>
      <c r="B118" s="187" t="s">
        <v>130</v>
      </c>
      <c r="C118" s="186" t="s">
        <v>56</v>
      </c>
      <c r="D118" s="188">
        <v>76859.31982421875</v>
      </c>
    </row>
    <row r="119" spans="1:4">
      <c r="A119" s="177" t="s">
        <v>13</v>
      </c>
      <c r="B119" s="178" t="s">
        <v>130</v>
      </c>
      <c r="C119" s="177" t="s">
        <v>38</v>
      </c>
      <c r="D119" s="179">
        <v>271643.64970397949</v>
      </c>
    </row>
    <row r="120" spans="1:4">
      <c r="A120" s="177" t="s">
        <v>13</v>
      </c>
      <c r="B120" s="178" t="s">
        <v>130</v>
      </c>
      <c r="C120" s="177" t="s">
        <v>40</v>
      </c>
      <c r="D120" s="179">
        <v>440635.76092529297</v>
      </c>
    </row>
    <row r="121" spans="1:4">
      <c r="A121" s="177" t="s">
        <v>13</v>
      </c>
      <c r="B121" s="178" t="s">
        <v>130</v>
      </c>
      <c r="C121" s="177" t="s">
        <v>26</v>
      </c>
      <c r="D121" s="179">
        <v>692045.55078125</v>
      </c>
    </row>
    <row r="122" spans="1:4">
      <c r="A122" s="177" t="s">
        <v>13</v>
      </c>
      <c r="B122" s="178" t="s">
        <v>130</v>
      </c>
      <c r="C122" s="177" t="s">
        <v>118</v>
      </c>
      <c r="D122" s="179">
        <v>29800</v>
      </c>
    </row>
    <row r="123" spans="1:4">
      <c r="A123" s="177" t="s">
        <v>13</v>
      </c>
      <c r="B123" s="178" t="s">
        <v>130</v>
      </c>
      <c r="C123" s="177" t="s">
        <v>74</v>
      </c>
      <c r="D123" s="179">
        <v>328316.8818359375</v>
      </c>
    </row>
    <row r="124" spans="1:4">
      <c r="A124" s="177" t="s">
        <v>13</v>
      </c>
      <c r="B124" s="178" t="s">
        <v>130</v>
      </c>
      <c r="C124" s="177" t="s">
        <v>47</v>
      </c>
      <c r="D124" s="179">
        <v>80010.029998779297</v>
      </c>
    </row>
    <row r="125" spans="1:4">
      <c r="A125" s="177" t="s">
        <v>13</v>
      </c>
      <c r="B125" s="178" t="s">
        <v>130</v>
      </c>
      <c r="C125" s="177" t="s">
        <v>24</v>
      </c>
      <c r="D125" s="179">
        <v>198726.900390625</v>
      </c>
    </row>
    <row r="126" spans="1:4">
      <c r="A126" s="177" t="s">
        <v>13</v>
      </c>
      <c r="B126" s="178" t="s">
        <v>130</v>
      </c>
      <c r="C126" s="177" t="s">
        <v>25</v>
      </c>
      <c r="D126" s="179">
        <v>325936.2041015625</v>
      </c>
    </row>
    <row r="127" spans="1:4">
      <c r="A127" s="177" t="s">
        <v>13</v>
      </c>
      <c r="B127" s="178" t="s">
        <v>130</v>
      </c>
      <c r="C127" s="177" t="s">
        <v>3</v>
      </c>
      <c r="D127" s="179">
        <v>1051072.7514282204</v>
      </c>
    </row>
    <row r="128" spans="1:4">
      <c r="A128" s="177" t="s">
        <v>13</v>
      </c>
      <c r="B128" s="178" t="s">
        <v>130</v>
      </c>
      <c r="C128" s="177" t="s">
        <v>23</v>
      </c>
      <c r="D128" s="179">
        <v>676526.46362304687</v>
      </c>
    </row>
    <row r="129" spans="1:4">
      <c r="A129" s="177" t="s">
        <v>13</v>
      </c>
      <c r="B129" s="178" t="s">
        <v>130</v>
      </c>
      <c r="C129" s="177" t="s">
        <v>33</v>
      </c>
      <c r="D129" s="179">
        <v>44050</v>
      </c>
    </row>
    <row r="130" spans="1:4">
      <c r="A130" s="177" t="s">
        <v>13</v>
      </c>
      <c r="B130" s="178" t="s">
        <v>130</v>
      </c>
      <c r="C130" s="177" t="s">
        <v>125</v>
      </c>
      <c r="D130" s="179">
        <v>19536</v>
      </c>
    </row>
    <row r="131" spans="1:4">
      <c r="A131" s="177" t="s">
        <v>13</v>
      </c>
      <c r="B131" s="178" t="s">
        <v>130</v>
      </c>
      <c r="C131" s="177" t="s">
        <v>27</v>
      </c>
      <c r="D131" s="179">
        <v>340948.81923675537</v>
      </c>
    </row>
    <row r="132" spans="1:4">
      <c r="A132" s="177" t="s">
        <v>13</v>
      </c>
      <c r="B132" s="178" t="s">
        <v>130</v>
      </c>
      <c r="C132" s="177" t="s">
        <v>12</v>
      </c>
      <c r="D132" s="179">
        <v>433740.74172592163</v>
      </c>
    </row>
    <row r="133" spans="1:4">
      <c r="A133" s="177" t="s">
        <v>13</v>
      </c>
      <c r="B133" s="178" t="s">
        <v>130</v>
      </c>
      <c r="C133" s="177" t="s">
        <v>127</v>
      </c>
      <c r="D133" s="179">
        <v>4574</v>
      </c>
    </row>
    <row r="134" spans="1:4">
      <c r="A134" s="177" t="s">
        <v>13</v>
      </c>
      <c r="B134" s="178" t="s">
        <v>130</v>
      </c>
      <c r="C134" s="177" t="s">
        <v>54</v>
      </c>
      <c r="D134" s="179">
        <v>15651</v>
      </c>
    </row>
    <row r="135" spans="1:4">
      <c r="A135" s="177" t="s">
        <v>13</v>
      </c>
      <c r="B135" s="178" t="s">
        <v>130</v>
      </c>
      <c r="C135" s="177" t="s">
        <v>4</v>
      </c>
      <c r="D135" s="179">
        <v>150896.5</v>
      </c>
    </row>
    <row r="136" spans="1:4">
      <c r="A136" s="177" t="s">
        <v>13</v>
      </c>
      <c r="B136" s="178" t="s">
        <v>130</v>
      </c>
      <c r="C136" s="177" t="s">
        <v>61</v>
      </c>
      <c r="D136" s="179">
        <v>8452.080078125</v>
      </c>
    </row>
    <row r="137" spans="1:4">
      <c r="A137" s="177" t="s">
        <v>13</v>
      </c>
      <c r="B137" s="178" t="s">
        <v>130</v>
      </c>
      <c r="C137" s="177" t="s">
        <v>126</v>
      </c>
      <c r="D137" s="179">
        <v>305550</v>
      </c>
    </row>
    <row r="138" spans="1:4" ht="15.75" thickBot="1">
      <c r="A138" s="183" t="s">
        <v>13</v>
      </c>
      <c r="B138" s="184" t="s">
        <v>130</v>
      </c>
      <c r="C138" s="183" t="s">
        <v>44</v>
      </c>
      <c r="D138" s="185">
        <v>113912.2998046875</v>
      </c>
    </row>
    <row r="139" spans="1:4" ht="15.75" thickBot="1">
      <c r="A139" s="123" t="s">
        <v>50</v>
      </c>
      <c r="B139" s="173"/>
      <c r="C139" s="173"/>
      <c r="D139" s="173">
        <f>SUM(D118:D138)</f>
        <v>5608884.9534584023</v>
      </c>
    </row>
    <row r="140" spans="1:4">
      <c r="A140" s="186" t="s">
        <v>11</v>
      </c>
      <c r="B140" s="187" t="s">
        <v>130</v>
      </c>
      <c r="C140" s="186" t="s">
        <v>38</v>
      </c>
      <c r="D140" s="188">
        <v>320316.470703125</v>
      </c>
    </row>
    <row r="141" spans="1:4">
      <c r="A141" s="177" t="s">
        <v>11</v>
      </c>
      <c r="B141" s="178" t="s">
        <v>130</v>
      </c>
      <c r="C141" s="177" t="s">
        <v>121</v>
      </c>
      <c r="D141" s="179">
        <v>63000</v>
      </c>
    </row>
    <row r="142" spans="1:4">
      <c r="A142" s="177" t="s">
        <v>11</v>
      </c>
      <c r="B142" s="178" t="s">
        <v>130</v>
      </c>
      <c r="C142" s="177" t="s">
        <v>40</v>
      </c>
      <c r="D142" s="179">
        <v>27120</v>
      </c>
    </row>
    <row r="143" spans="1:4">
      <c r="A143" s="177" t="s">
        <v>11</v>
      </c>
      <c r="B143" s="178" t="s">
        <v>130</v>
      </c>
      <c r="C143" s="177" t="s">
        <v>26</v>
      </c>
      <c r="D143" s="179">
        <v>308374.97265625</v>
      </c>
    </row>
    <row r="144" spans="1:4">
      <c r="A144" s="177" t="s">
        <v>11</v>
      </c>
      <c r="B144" s="178" t="s">
        <v>130</v>
      </c>
      <c r="C144" s="177" t="s">
        <v>37</v>
      </c>
      <c r="D144" s="179">
        <v>140828.55834960938</v>
      </c>
    </row>
    <row r="145" spans="1:4">
      <c r="A145" s="177" t="s">
        <v>11</v>
      </c>
      <c r="B145" s="178" t="s">
        <v>130</v>
      </c>
      <c r="C145" s="177" t="s">
        <v>74</v>
      </c>
      <c r="D145" s="179">
        <v>664252.2685546875</v>
      </c>
    </row>
    <row r="146" spans="1:4">
      <c r="A146" s="177" t="s">
        <v>11</v>
      </c>
      <c r="B146" s="178" t="s">
        <v>130</v>
      </c>
      <c r="C146" s="177" t="s">
        <v>47</v>
      </c>
      <c r="D146" s="179">
        <v>264754.06002807617</v>
      </c>
    </row>
    <row r="147" spans="1:4">
      <c r="A147" s="177" t="s">
        <v>11</v>
      </c>
      <c r="B147" s="178" t="s">
        <v>130</v>
      </c>
      <c r="C147" s="177" t="s">
        <v>24</v>
      </c>
      <c r="D147" s="179">
        <v>150154.18130683899</v>
      </c>
    </row>
    <row r="148" spans="1:4">
      <c r="A148" s="177" t="s">
        <v>11</v>
      </c>
      <c r="B148" s="178" t="s">
        <v>130</v>
      </c>
      <c r="C148" s="177" t="s">
        <v>17</v>
      </c>
      <c r="D148" s="179">
        <v>26090</v>
      </c>
    </row>
    <row r="149" spans="1:4">
      <c r="A149" s="177" t="s">
        <v>11</v>
      </c>
      <c r="B149" s="178" t="s">
        <v>130</v>
      </c>
      <c r="C149" s="177" t="s">
        <v>124</v>
      </c>
      <c r="D149" s="179">
        <v>55015.30078125</v>
      </c>
    </row>
    <row r="150" spans="1:4">
      <c r="A150" s="177" t="s">
        <v>11</v>
      </c>
      <c r="B150" s="178" t="s">
        <v>130</v>
      </c>
      <c r="C150" s="177" t="s">
        <v>25</v>
      </c>
      <c r="D150" s="179">
        <v>32269.850006103516</v>
      </c>
    </row>
    <row r="151" spans="1:4">
      <c r="A151" s="177" t="s">
        <v>11</v>
      </c>
      <c r="B151" s="178" t="s">
        <v>130</v>
      </c>
      <c r="C151" s="177" t="s">
        <v>3</v>
      </c>
      <c r="D151" s="179">
        <v>1161696.9789428711</v>
      </c>
    </row>
    <row r="152" spans="1:4">
      <c r="A152" s="177" t="s">
        <v>11</v>
      </c>
      <c r="B152" s="178" t="s">
        <v>130</v>
      </c>
      <c r="C152" s="177" t="s">
        <v>23</v>
      </c>
      <c r="D152" s="179">
        <v>414064.88256835938</v>
      </c>
    </row>
    <row r="153" spans="1:4">
      <c r="A153" s="177" t="s">
        <v>11</v>
      </c>
      <c r="B153" s="178" t="s">
        <v>130</v>
      </c>
      <c r="C153" s="177" t="s">
        <v>28</v>
      </c>
      <c r="D153" s="179">
        <v>85811.080078125</v>
      </c>
    </row>
    <row r="154" spans="1:4">
      <c r="A154" s="177" t="s">
        <v>11</v>
      </c>
      <c r="B154" s="178" t="s">
        <v>130</v>
      </c>
      <c r="C154" s="177" t="s">
        <v>33</v>
      </c>
      <c r="D154" s="179">
        <v>348018.51916503906</v>
      </c>
    </row>
    <row r="155" spans="1:4">
      <c r="A155" s="177" t="s">
        <v>11</v>
      </c>
      <c r="B155" s="178" t="s">
        <v>130</v>
      </c>
      <c r="C155" s="177" t="s">
        <v>125</v>
      </c>
      <c r="D155" s="179">
        <v>19679.5</v>
      </c>
    </row>
    <row r="156" spans="1:4">
      <c r="A156" s="177" t="s">
        <v>11</v>
      </c>
      <c r="B156" s="178" t="s">
        <v>130</v>
      </c>
      <c r="C156" s="177" t="s">
        <v>66</v>
      </c>
      <c r="D156" s="179">
        <v>86100</v>
      </c>
    </row>
    <row r="157" spans="1:4">
      <c r="A157" s="177" t="s">
        <v>11</v>
      </c>
      <c r="B157" s="178" t="s">
        <v>130</v>
      </c>
      <c r="C157" s="177" t="s">
        <v>8</v>
      </c>
      <c r="D157" s="179">
        <v>65226</v>
      </c>
    </row>
    <row r="158" spans="1:4">
      <c r="A158" s="177" t="s">
        <v>11</v>
      </c>
      <c r="B158" s="178" t="s">
        <v>130</v>
      </c>
      <c r="C158" s="177" t="s">
        <v>27</v>
      </c>
      <c r="D158" s="179">
        <v>251601.11082458496</v>
      </c>
    </row>
    <row r="159" spans="1:4">
      <c r="A159" s="177" t="s">
        <v>11</v>
      </c>
      <c r="B159" s="178" t="s">
        <v>130</v>
      </c>
      <c r="C159" s="177" t="s">
        <v>12</v>
      </c>
      <c r="D159" s="179">
        <v>278669.6875</v>
      </c>
    </row>
    <row r="160" spans="1:4" ht="15.75" thickBot="1">
      <c r="A160" s="183" t="s">
        <v>11</v>
      </c>
      <c r="B160" s="184" t="s">
        <v>130</v>
      </c>
      <c r="C160" s="183" t="s">
        <v>126</v>
      </c>
      <c r="D160" s="185">
        <v>255260</v>
      </c>
    </row>
    <row r="161" spans="1:4" ht="15.75" thickBot="1">
      <c r="A161" s="123" t="s">
        <v>50</v>
      </c>
      <c r="B161" s="173"/>
      <c r="C161" s="173"/>
      <c r="D161" s="173">
        <f>SUM(D140:D160)</f>
        <v>5018303.42146492</v>
      </c>
    </row>
    <row r="162" spans="1:4">
      <c r="A162" s="186" t="s">
        <v>5</v>
      </c>
      <c r="B162" s="187" t="s">
        <v>130</v>
      </c>
      <c r="C162" s="186" t="s">
        <v>56</v>
      </c>
      <c r="D162" s="188">
        <v>2855</v>
      </c>
    </row>
    <row r="163" spans="1:4">
      <c r="A163" s="177" t="s">
        <v>5</v>
      </c>
      <c r="B163" s="178" t="s">
        <v>130</v>
      </c>
      <c r="C163" s="177" t="s">
        <v>38</v>
      </c>
      <c r="D163" s="179">
        <v>129957.03995513916</v>
      </c>
    </row>
    <row r="164" spans="1:4">
      <c r="A164" s="177" t="s">
        <v>5</v>
      </c>
      <c r="B164" s="178" t="s">
        <v>130</v>
      </c>
      <c r="C164" s="177" t="s">
        <v>7</v>
      </c>
      <c r="D164" s="179">
        <v>15912.5</v>
      </c>
    </row>
    <row r="165" spans="1:4">
      <c r="A165" s="177" t="s">
        <v>5</v>
      </c>
      <c r="B165" s="178" t="s">
        <v>130</v>
      </c>
      <c r="C165" s="177" t="s">
        <v>40</v>
      </c>
      <c r="D165" s="179">
        <v>844948.03076171875</v>
      </c>
    </row>
    <row r="166" spans="1:4">
      <c r="A166" s="177" t="s">
        <v>5</v>
      </c>
      <c r="B166" s="178" t="s">
        <v>130</v>
      </c>
      <c r="C166" s="177" t="s">
        <v>26</v>
      </c>
      <c r="D166" s="179">
        <v>423715.04216003418</v>
      </c>
    </row>
    <row r="167" spans="1:4">
      <c r="A167" s="177" t="s">
        <v>5</v>
      </c>
      <c r="B167" s="178" t="s">
        <v>130</v>
      </c>
      <c r="C167" s="177" t="s">
        <v>118</v>
      </c>
      <c r="D167" s="179">
        <v>62532.5</v>
      </c>
    </row>
    <row r="168" spans="1:4">
      <c r="A168" s="177" t="s">
        <v>5</v>
      </c>
      <c r="B168" s="178" t="s">
        <v>130</v>
      </c>
      <c r="C168" s="177" t="s">
        <v>37</v>
      </c>
      <c r="D168" s="179">
        <v>98473.900390625</v>
      </c>
    </row>
    <row r="169" spans="1:4">
      <c r="A169" s="177" t="s">
        <v>5</v>
      </c>
      <c r="B169" s="178" t="s">
        <v>130</v>
      </c>
      <c r="C169" s="177" t="s">
        <v>35</v>
      </c>
      <c r="D169" s="179">
        <v>50746.6015625</v>
      </c>
    </row>
    <row r="170" spans="1:4">
      <c r="A170" s="177" t="s">
        <v>5</v>
      </c>
      <c r="B170" s="178" t="s">
        <v>130</v>
      </c>
      <c r="C170" s="177" t="s">
        <v>74</v>
      </c>
      <c r="D170" s="179">
        <v>117247.07106375694</v>
      </c>
    </row>
    <row r="171" spans="1:4">
      <c r="A171" s="177" t="s">
        <v>5</v>
      </c>
      <c r="B171" s="178" t="s">
        <v>130</v>
      </c>
      <c r="C171" s="177" t="s">
        <v>47</v>
      </c>
      <c r="D171" s="179">
        <v>234902.84009867907</v>
      </c>
    </row>
    <row r="172" spans="1:4">
      <c r="A172" s="177" t="s">
        <v>5</v>
      </c>
      <c r="B172" s="178" t="s">
        <v>130</v>
      </c>
      <c r="C172" s="177" t="s">
        <v>24</v>
      </c>
      <c r="D172" s="179">
        <v>288348.5390625</v>
      </c>
    </row>
    <row r="173" spans="1:4">
      <c r="A173" s="177" t="s">
        <v>5</v>
      </c>
      <c r="B173" s="178" t="s">
        <v>130</v>
      </c>
      <c r="C173" s="177" t="s">
        <v>36</v>
      </c>
      <c r="D173" s="179">
        <v>30360</v>
      </c>
    </row>
    <row r="174" spans="1:4">
      <c r="A174" s="177" t="s">
        <v>5</v>
      </c>
      <c r="B174" s="178" t="s">
        <v>130</v>
      </c>
      <c r="C174" s="177" t="s">
        <v>17</v>
      </c>
      <c r="D174" s="179">
        <v>66973.91015625</v>
      </c>
    </row>
    <row r="175" spans="1:4">
      <c r="A175" s="177" t="s">
        <v>5</v>
      </c>
      <c r="B175" s="178" t="s">
        <v>130</v>
      </c>
      <c r="C175" s="177" t="s">
        <v>25</v>
      </c>
      <c r="D175" s="179">
        <v>484865.97489953041</v>
      </c>
    </row>
    <row r="176" spans="1:4">
      <c r="A176" s="177" t="s">
        <v>5</v>
      </c>
      <c r="B176" s="178" t="s">
        <v>130</v>
      </c>
      <c r="C176" s="177" t="s">
        <v>3</v>
      </c>
      <c r="D176" s="179">
        <v>916359.55219650269</v>
      </c>
    </row>
    <row r="177" spans="1:4">
      <c r="A177" s="177" t="s">
        <v>5</v>
      </c>
      <c r="B177" s="178" t="s">
        <v>130</v>
      </c>
      <c r="C177" s="177" t="s">
        <v>23</v>
      </c>
      <c r="D177" s="179">
        <v>531893.4013671875</v>
      </c>
    </row>
    <row r="178" spans="1:4">
      <c r="A178" s="177" t="s">
        <v>5</v>
      </c>
      <c r="B178" s="178" t="s">
        <v>130</v>
      </c>
      <c r="C178" s="177" t="s">
        <v>28</v>
      </c>
      <c r="D178" s="179">
        <v>12068.5</v>
      </c>
    </row>
    <row r="179" spans="1:4">
      <c r="A179" s="177" t="s">
        <v>5</v>
      </c>
      <c r="B179" s="178" t="s">
        <v>130</v>
      </c>
      <c r="C179" s="177" t="s">
        <v>33</v>
      </c>
      <c r="D179" s="179">
        <v>113671.939453125</v>
      </c>
    </row>
    <row r="180" spans="1:4">
      <c r="A180" s="177" t="s">
        <v>5</v>
      </c>
      <c r="B180" s="178" t="s">
        <v>130</v>
      </c>
      <c r="C180" s="177" t="s">
        <v>27</v>
      </c>
      <c r="D180" s="179">
        <v>83715.5</v>
      </c>
    </row>
    <row r="181" spans="1:4">
      <c r="A181" s="177" t="s">
        <v>5</v>
      </c>
      <c r="B181" s="178" t="s">
        <v>130</v>
      </c>
      <c r="C181" s="177" t="s">
        <v>12</v>
      </c>
      <c r="D181" s="179">
        <v>30082.660064697266</v>
      </c>
    </row>
    <row r="182" spans="1:4">
      <c r="A182" s="177" t="s">
        <v>5</v>
      </c>
      <c r="B182" s="178" t="s">
        <v>130</v>
      </c>
      <c r="C182" s="177" t="s">
        <v>54</v>
      </c>
      <c r="D182" s="179">
        <v>15000</v>
      </c>
    </row>
    <row r="183" spans="1:4">
      <c r="A183" s="177" t="s">
        <v>5</v>
      </c>
      <c r="B183" s="178" t="s">
        <v>130</v>
      </c>
      <c r="C183" s="177" t="s">
        <v>61</v>
      </c>
      <c r="D183" s="179">
        <v>25751.400024414062</v>
      </c>
    </row>
    <row r="184" spans="1:4">
      <c r="A184" s="177" t="s">
        <v>5</v>
      </c>
      <c r="B184" s="178" t="s">
        <v>130</v>
      </c>
      <c r="C184" s="177" t="s">
        <v>119</v>
      </c>
      <c r="D184" s="179">
        <v>9460</v>
      </c>
    </row>
    <row r="185" spans="1:4" ht="15.75" thickBot="1">
      <c r="A185" s="183" t="s">
        <v>5</v>
      </c>
      <c r="B185" s="184" t="s">
        <v>130</v>
      </c>
      <c r="C185" s="183" t="s">
        <v>120</v>
      </c>
      <c r="D185" s="185">
        <v>44250</v>
      </c>
    </row>
    <row r="186" spans="1:4" ht="15.75" thickBot="1">
      <c r="A186" s="123" t="s">
        <v>50</v>
      </c>
      <c r="B186" s="173"/>
      <c r="C186" s="173"/>
      <c r="D186" s="173">
        <f>SUM(D162:D185)</f>
        <v>4634091.90321666</v>
      </c>
    </row>
    <row r="187" spans="1:4">
      <c r="A187" s="186" t="s">
        <v>20</v>
      </c>
      <c r="B187" s="187" t="s">
        <v>130</v>
      </c>
      <c r="C187" s="186" t="s">
        <v>56</v>
      </c>
      <c r="D187" s="188">
        <v>94067.099975585938</v>
      </c>
    </row>
    <row r="188" spans="1:4">
      <c r="A188" s="177" t="s">
        <v>20</v>
      </c>
      <c r="B188" s="178" t="s">
        <v>130</v>
      </c>
      <c r="C188" s="177" t="s">
        <v>38</v>
      </c>
      <c r="D188" s="179">
        <v>191971.96826171875</v>
      </c>
    </row>
    <row r="189" spans="1:4">
      <c r="A189" s="177" t="s">
        <v>20</v>
      </c>
      <c r="B189" s="178" t="s">
        <v>130</v>
      </c>
      <c r="C189" s="177" t="s">
        <v>40</v>
      </c>
      <c r="D189" s="179">
        <v>313274.0693359375</v>
      </c>
    </row>
    <row r="190" spans="1:4">
      <c r="A190" s="177" t="s">
        <v>20</v>
      </c>
      <c r="B190" s="178" t="s">
        <v>130</v>
      </c>
      <c r="C190" s="177" t="s">
        <v>26</v>
      </c>
      <c r="D190" s="179">
        <v>190465.22018432617</v>
      </c>
    </row>
    <row r="191" spans="1:4">
      <c r="A191" s="177" t="s">
        <v>20</v>
      </c>
      <c r="B191" s="178" t="s">
        <v>130</v>
      </c>
      <c r="C191" s="177" t="s">
        <v>37</v>
      </c>
      <c r="D191" s="179">
        <v>38783.80078125</v>
      </c>
    </row>
    <row r="192" spans="1:4">
      <c r="A192" s="177" t="s">
        <v>20</v>
      </c>
      <c r="B192" s="178" t="s">
        <v>130</v>
      </c>
      <c r="C192" s="177" t="s">
        <v>35</v>
      </c>
      <c r="D192" s="179">
        <v>183416.939453125</v>
      </c>
    </row>
    <row r="193" spans="1:4">
      <c r="A193" s="177" t="s">
        <v>20</v>
      </c>
      <c r="B193" s="178" t="s">
        <v>130</v>
      </c>
      <c r="C193" s="177" t="s">
        <v>74</v>
      </c>
      <c r="D193" s="179">
        <v>475746.84985351563</v>
      </c>
    </row>
    <row r="194" spans="1:4">
      <c r="A194" s="177" t="s">
        <v>20</v>
      </c>
      <c r="B194" s="178" t="s">
        <v>130</v>
      </c>
      <c r="C194" s="177" t="s">
        <v>47</v>
      </c>
      <c r="D194" s="179">
        <v>505267.35293579102</v>
      </c>
    </row>
    <row r="195" spans="1:4">
      <c r="A195" s="177" t="s">
        <v>20</v>
      </c>
      <c r="B195" s="178" t="s">
        <v>130</v>
      </c>
      <c r="C195" s="177" t="s">
        <v>24</v>
      </c>
      <c r="D195" s="179">
        <v>362924.55926513672</v>
      </c>
    </row>
    <row r="196" spans="1:4">
      <c r="A196" s="177" t="s">
        <v>20</v>
      </c>
      <c r="B196" s="178" t="s">
        <v>130</v>
      </c>
      <c r="C196" s="177" t="s">
        <v>17</v>
      </c>
      <c r="D196" s="179">
        <v>23996.26000213623</v>
      </c>
    </row>
    <row r="197" spans="1:4">
      <c r="A197" s="177" t="s">
        <v>20</v>
      </c>
      <c r="B197" s="178" t="s">
        <v>130</v>
      </c>
      <c r="C197" s="177" t="s">
        <v>124</v>
      </c>
      <c r="D197" s="179">
        <v>128857.30950927734</v>
      </c>
    </row>
    <row r="198" spans="1:4">
      <c r="A198" s="177" t="s">
        <v>20</v>
      </c>
      <c r="B198" s="178" t="s">
        <v>130</v>
      </c>
      <c r="C198" s="177" t="s">
        <v>25</v>
      </c>
      <c r="D198" s="179">
        <v>162083.5</v>
      </c>
    </row>
    <row r="199" spans="1:4">
      <c r="A199" s="177" t="s">
        <v>20</v>
      </c>
      <c r="B199" s="178" t="s">
        <v>130</v>
      </c>
      <c r="C199" s="177" t="s">
        <v>3</v>
      </c>
      <c r="D199" s="179">
        <v>1088889.9882793315</v>
      </c>
    </row>
    <row r="200" spans="1:4">
      <c r="A200" s="177" t="s">
        <v>20</v>
      </c>
      <c r="B200" s="178" t="s">
        <v>130</v>
      </c>
      <c r="C200" s="177" t="s">
        <v>23</v>
      </c>
      <c r="D200" s="179">
        <v>644425.62866210937</v>
      </c>
    </row>
    <row r="201" spans="1:4">
      <c r="A201" s="177" t="s">
        <v>20</v>
      </c>
      <c r="B201" s="178" t="s">
        <v>130</v>
      </c>
      <c r="C201" s="177" t="s">
        <v>28</v>
      </c>
      <c r="D201" s="179">
        <v>21569.19921875</v>
      </c>
    </row>
    <row r="202" spans="1:4">
      <c r="A202" s="177" t="s">
        <v>20</v>
      </c>
      <c r="B202" s="178" t="s">
        <v>130</v>
      </c>
      <c r="C202" s="177" t="s">
        <v>33</v>
      </c>
      <c r="D202" s="179">
        <v>71166.599731445313</v>
      </c>
    </row>
    <row r="203" spans="1:4">
      <c r="A203" s="177" t="s">
        <v>20</v>
      </c>
      <c r="B203" s="178" t="s">
        <v>130</v>
      </c>
      <c r="C203" s="177" t="s">
        <v>129</v>
      </c>
      <c r="D203" s="179">
        <v>5184.1200103759766</v>
      </c>
    </row>
    <row r="204" spans="1:4">
      <c r="A204" s="177" t="s">
        <v>20</v>
      </c>
      <c r="B204" s="178" t="s">
        <v>130</v>
      </c>
      <c r="C204" s="177" t="s">
        <v>27</v>
      </c>
      <c r="D204" s="179">
        <v>417227.29946291447</v>
      </c>
    </row>
    <row r="205" spans="1:4">
      <c r="A205" s="177" t="s">
        <v>20</v>
      </c>
      <c r="B205" s="178" t="s">
        <v>130</v>
      </c>
      <c r="C205" s="177" t="s">
        <v>12</v>
      </c>
      <c r="D205" s="179">
        <v>298309.04992675781</v>
      </c>
    </row>
    <row r="206" spans="1:4">
      <c r="A206" s="177" t="s">
        <v>20</v>
      </c>
      <c r="B206" s="178" t="s">
        <v>130</v>
      </c>
      <c r="C206" s="177" t="s">
        <v>127</v>
      </c>
      <c r="D206" s="179">
        <v>36909</v>
      </c>
    </row>
    <row r="207" spans="1:4">
      <c r="A207" s="177" t="s">
        <v>20</v>
      </c>
      <c r="B207" s="178" t="s">
        <v>130</v>
      </c>
      <c r="C207" s="177" t="s">
        <v>54</v>
      </c>
      <c r="D207" s="179">
        <v>13200</v>
      </c>
    </row>
    <row r="208" spans="1:4">
      <c r="A208" s="177" t="s">
        <v>20</v>
      </c>
      <c r="B208" s="178" t="s">
        <v>130</v>
      </c>
      <c r="C208" s="177" t="s">
        <v>61</v>
      </c>
      <c r="D208" s="179">
        <v>83075</v>
      </c>
    </row>
    <row r="209" spans="1:4">
      <c r="A209" s="177" t="s">
        <v>20</v>
      </c>
      <c r="B209" s="178" t="s">
        <v>130</v>
      </c>
      <c r="C209" s="177" t="s">
        <v>72</v>
      </c>
      <c r="D209" s="179">
        <v>125031.3984375</v>
      </c>
    </row>
    <row r="210" spans="1:4">
      <c r="A210" s="177" t="s">
        <v>20</v>
      </c>
      <c r="B210" s="178" t="s">
        <v>130</v>
      </c>
      <c r="C210" s="177" t="s">
        <v>126</v>
      </c>
      <c r="D210" s="179">
        <v>142740</v>
      </c>
    </row>
    <row r="211" spans="1:4">
      <c r="A211" s="177" t="s">
        <v>20</v>
      </c>
      <c r="B211" s="178" t="s">
        <v>130</v>
      </c>
      <c r="C211" s="177" t="s">
        <v>126</v>
      </c>
      <c r="D211" s="179">
        <v>55380</v>
      </c>
    </row>
    <row r="212" spans="1:4" ht="15.75" thickBot="1">
      <c r="A212" s="183" t="s">
        <v>20</v>
      </c>
      <c r="B212" s="184" t="s">
        <v>130</v>
      </c>
      <c r="C212" s="183" t="s">
        <v>44</v>
      </c>
      <c r="D212" s="185">
        <v>23839.649780273438</v>
      </c>
    </row>
    <row r="213" spans="1:4" ht="15.75" thickBot="1">
      <c r="A213" s="123" t="s">
        <v>50</v>
      </c>
      <c r="B213" s="173"/>
      <c r="C213" s="173"/>
      <c r="D213" s="173">
        <f>SUM(D187:D212)</f>
        <v>5697801.8630672581</v>
      </c>
    </row>
    <row r="214" spans="1:4">
      <c r="A214" s="186" t="s">
        <v>19</v>
      </c>
      <c r="B214" s="187" t="s">
        <v>130</v>
      </c>
      <c r="C214" s="186" t="s">
        <v>56</v>
      </c>
      <c r="D214" s="188">
        <v>78584.93027305603</v>
      </c>
    </row>
    <row r="215" spans="1:4">
      <c r="A215" s="177" t="s">
        <v>19</v>
      </c>
      <c r="B215" s="178" t="s">
        <v>130</v>
      </c>
      <c r="C215" s="177" t="s">
        <v>38</v>
      </c>
      <c r="D215" s="179">
        <v>104685.74006652832</v>
      </c>
    </row>
    <row r="216" spans="1:4">
      <c r="A216" s="177" t="s">
        <v>19</v>
      </c>
      <c r="B216" s="178" t="s">
        <v>130</v>
      </c>
      <c r="C216" s="177" t="s">
        <v>40</v>
      </c>
      <c r="D216" s="179">
        <v>427813.015625</v>
      </c>
    </row>
    <row r="217" spans="1:4">
      <c r="A217" s="177" t="s">
        <v>19</v>
      </c>
      <c r="B217" s="178" t="s">
        <v>130</v>
      </c>
      <c r="C217" s="177" t="s">
        <v>26</v>
      </c>
      <c r="D217" s="179">
        <v>121649.60034179687</v>
      </c>
    </row>
    <row r="218" spans="1:4">
      <c r="A218" s="177" t="s">
        <v>19</v>
      </c>
      <c r="B218" s="178" t="s">
        <v>130</v>
      </c>
      <c r="C218" s="177" t="s">
        <v>37</v>
      </c>
      <c r="D218" s="179">
        <v>49503.5</v>
      </c>
    </row>
    <row r="219" spans="1:4">
      <c r="A219" s="177" t="s">
        <v>19</v>
      </c>
      <c r="B219" s="178" t="s">
        <v>130</v>
      </c>
      <c r="C219" s="177" t="s">
        <v>35</v>
      </c>
      <c r="D219" s="179">
        <v>12195.539947509766</v>
      </c>
    </row>
    <row r="220" spans="1:4">
      <c r="A220" s="177" t="s">
        <v>19</v>
      </c>
      <c r="B220" s="178" t="s">
        <v>130</v>
      </c>
      <c r="C220" s="177" t="s">
        <v>74</v>
      </c>
      <c r="D220" s="179">
        <v>87659.913932442665</v>
      </c>
    </row>
    <row r="221" spans="1:4">
      <c r="A221" s="177" t="s">
        <v>19</v>
      </c>
      <c r="B221" s="178" t="s">
        <v>130</v>
      </c>
      <c r="C221" s="177" t="s">
        <v>47</v>
      </c>
      <c r="D221" s="179">
        <v>94357.889404296875</v>
      </c>
    </row>
    <row r="222" spans="1:4">
      <c r="A222" s="177" t="s">
        <v>19</v>
      </c>
      <c r="B222" s="178" t="s">
        <v>130</v>
      </c>
      <c r="C222" s="177" t="s">
        <v>24</v>
      </c>
      <c r="D222" s="179">
        <v>1335393.180161953</v>
      </c>
    </row>
    <row r="223" spans="1:4">
      <c r="A223" s="177" t="s">
        <v>19</v>
      </c>
      <c r="B223" s="178" t="s">
        <v>130</v>
      </c>
      <c r="C223" s="177" t="s">
        <v>17</v>
      </c>
      <c r="D223" s="179">
        <v>45594.94921875</v>
      </c>
    </row>
    <row r="224" spans="1:4">
      <c r="A224" s="177" t="s">
        <v>19</v>
      </c>
      <c r="B224" s="178" t="s">
        <v>130</v>
      </c>
      <c r="C224" s="177" t="s">
        <v>25</v>
      </c>
      <c r="D224" s="179">
        <v>476323.10546875</v>
      </c>
    </row>
    <row r="225" spans="1:4">
      <c r="A225" s="177" t="s">
        <v>19</v>
      </c>
      <c r="B225" s="178" t="s">
        <v>130</v>
      </c>
      <c r="C225" s="177" t="s">
        <v>3</v>
      </c>
      <c r="D225" s="179">
        <v>547193.4453125</v>
      </c>
    </row>
    <row r="226" spans="1:4">
      <c r="A226" s="177" t="s">
        <v>19</v>
      </c>
      <c r="B226" s="178" t="s">
        <v>130</v>
      </c>
      <c r="C226" s="177" t="s">
        <v>23</v>
      </c>
      <c r="D226" s="179">
        <v>661010.376953125</v>
      </c>
    </row>
    <row r="227" spans="1:4">
      <c r="A227" s="177" t="s">
        <v>19</v>
      </c>
      <c r="B227" s="178" t="s">
        <v>130</v>
      </c>
      <c r="C227" s="177" t="s">
        <v>33</v>
      </c>
      <c r="D227" s="179">
        <v>85111.40234375</v>
      </c>
    </row>
    <row r="228" spans="1:4">
      <c r="A228" s="177" t="s">
        <v>19</v>
      </c>
      <c r="B228" s="178" t="s">
        <v>130</v>
      </c>
      <c r="C228" s="177" t="s">
        <v>27</v>
      </c>
      <c r="D228" s="179">
        <v>287015.7802734375</v>
      </c>
    </row>
    <row r="229" spans="1:4">
      <c r="A229" s="177" t="s">
        <v>19</v>
      </c>
      <c r="B229" s="178" t="s">
        <v>130</v>
      </c>
      <c r="C229" s="177" t="s">
        <v>12</v>
      </c>
      <c r="D229" s="179">
        <v>149520.57986545563</v>
      </c>
    </row>
    <row r="230" spans="1:4">
      <c r="A230" s="177" t="s">
        <v>19</v>
      </c>
      <c r="B230" s="178" t="s">
        <v>130</v>
      </c>
      <c r="C230" s="177" t="s">
        <v>54</v>
      </c>
      <c r="D230" s="179">
        <v>13200</v>
      </c>
    </row>
    <row r="231" spans="1:4">
      <c r="A231" s="177" t="s">
        <v>19</v>
      </c>
      <c r="B231" s="178" t="s">
        <v>130</v>
      </c>
      <c r="C231" s="177" t="s">
        <v>4</v>
      </c>
      <c r="D231" s="179">
        <v>100120.70001220703</v>
      </c>
    </row>
    <row r="232" spans="1:4">
      <c r="A232" s="177" t="s">
        <v>19</v>
      </c>
      <c r="B232" s="178" t="s">
        <v>130</v>
      </c>
      <c r="C232" s="177" t="s">
        <v>61</v>
      </c>
      <c r="D232" s="179">
        <v>48157.60009765625</v>
      </c>
    </row>
    <row r="233" spans="1:4">
      <c r="A233" s="177" t="s">
        <v>19</v>
      </c>
      <c r="B233" s="178" t="s">
        <v>130</v>
      </c>
      <c r="C233" s="177" t="s">
        <v>119</v>
      </c>
      <c r="D233" s="179">
        <v>11180</v>
      </c>
    </row>
    <row r="234" spans="1:4" ht="15.75" thickBot="1">
      <c r="A234" s="183" t="s">
        <v>19</v>
      </c>
      <c r="B234" s="184" t="s">
        <v>130</v>
      </c>
      <c r="C234" s="183" t="s">
        <v>126</v>
      </c>
      <c r="D234" s="185">
        <v>236376</v>
      </c>
    </row>
    <row r="235" spans="1:4" ht="15.75" thickBot="1">
      <c r="A235" s="123" t="s">
        <v>50</v>
      </c>
      <c r="B235" s="173"/>
      <c r="C235" s="173"/>
      <c r="D235" s="173">
        <f>SUM(D214:D234)</f>
        <v>4972647.2492982149</v>
      </c>
    </row>
    <row r="236" spans="1:4">
      <c r="A236" s="186" t="s">
        <v>18</v>
      </c>
      <c r="B236" s="187" t="s">
        <v>130</v>
      </c>
      <c r="C236" s="186" t="s">
        <v>56</v>
      </c>
      <c r="D236" s="188">
        <v>26436.4501953125</v>
      </c>
    </row>
    <row r="237" spans="1:4">
      <c r="A237" s="177" t="s">
        <v>18</v>
      </c>
      <c r="B237" s="178" t="s">
        <v>130</v>
      </c>
      <c r="C237" s="177" t="s">
        <v>38</v>
      </c>
      <c r="D237" s="179">
        <v>263019.67065429687</v>
      </c>
    </row>
    <row r="238" spans="1:4">
      <c r="A238" s="177" t="s">
        <v>18</v>
      </c>
      <c r="B238" s="178" t="s">
        <v>130</v>
      </c>
      <c r="C238" s="177" t="s">
        <v>40</v>
      </c>
      <c r="D238" s="179">
        <v>430525</v>
      </c>
    </row>
    <row r="239" spans="1:4">
      <c r="A239" s="177" t="s">
        <v>18</v>
      </c>
      <c r="B239" s="178" t="s">
        <v>130</v>
      </c>
      <c r="C239" s="177" t="s">
        <v>26</v>
      </c>
      <c r="D239" s="179">
        <v>298997.51965332031</v>
      </c>
    </row>
    <row r="240" spans="1:4">
      <c r="A240" s="177" t="s">
        <v>18</v>
      </c>
      <c r="B240" s="178" t="s">
        <v>130</v>
      </c>
      <c r="C240" s="177" t="s">
        <v>118</v>
      </c>
      <c r="D240" s="179">
        <v>24812.5</v>
      </c>
    </row>
    <row r="241" spans="1:4">
      <c r="A241" s="177" t="s">
        <v>18</v>
      </c>
      <c r="B241" s="178" t="s">
        <v>130</v>
      </c>
      <c r="C241" s="177" t="s">
        <v>37</v>
      </c>
      <c r="D241" s="179">
        <v>10400.400390625</v>
      </c>
    </row>
    <row r="242" spans="1:4">
      <c r="A242" s="177" t="s">
        <v>18</v>
      </c>
      <c r="B242" s="178" t="s">
        <v>130</v>
      </c>
      <c r="C242" s="177" t="s">
        <v>35</v>
      </c>
      <c r="D242" s="179">
        <v>75181.19921875</v>
      </c>
    </row>
    <row r="243" spans="1:4">
      <c r="A243" s="177" t="s">
        <v>18</v>
      </c>
      <c r="B243" s="178" t="s">
        <v>130</v>
      </c>
      <c r="C243" s="177" t="s">
        <v>74</v>
      </c>
      <c r="D243" s="179">
        <v>216134.08984375</v>
      </c>
    </row>
    <row r="244" spans="1:4">
      <c r="A244" s="177" t="s">
        <v>18</v>
      </c>
      <c r="B244" s="178" t="s">
        <v>130</v>
      </c>
      <c r="C244" s="177" t="s">
        <v>47</v>
      </c>
      <c r="D244" s="179">
        <v>155794.55996704102</v>
      </c>
    </row>
    <row r="245" spans="1:4">
      <c r="A245" s="177" t="s">
        <v>18</v>
      </c>
      <c r="B245" s="178" t="s">
        <v>130</v>
      </c>
      <c r="C245" s="177" t="s">
        <v>24</v>
      </c>
      <c r="D245" s="179">
        <v>273352.17891359329</v>
      </c>
    </row>
    <row r="246" spans="1:4">
      <c r="A246" s="177" t="s">
        <v>18</v>
      </c>
      <c r="B246" s="178" t="s">
        <v>130</v>
      </c>
      <c r="C246" s="177" t="s">
        <v>36</v>
      </c>
      <c r="D246" s="179">
        <v>21450</v>
      </c>
    </row>
    <row r="247" spans="1:4">
      <c r="A247" s="177" t="s">
        <v>18</v>
      </c>
      <c r="B247" s="178" t="s">
        <v>130</v>
      </c>
      <c r="C247" s="177" t="s">
        <v>17</v>
      </c>
      <c r="D247" s="179">
        <v>71758.3203125</v>
      </c>
    </row>
    <row r="248" spans="1:4">
      <c r="A248" s="177" t="s">
        <v>18</v>
      </c>
      <c r="B248" s="178" t="s">
        <v>130</v>
      </c>
      <c r="C248" s="177" t="s">
        <v>124</v>
      </c>
      <c r="D248" s="179">
        <v>36370.199951171875</v>
      </c>
    </row>
    <row r="249" spans="1:4">
      <c r="A249" s="177" t="s">
        <v>18</v>
      </c>
      <c r="B249" s="178" t="s">
        <v>130</v>
      </c>
      <c r="C249" s="177" t="s">
        <v>25</v>
      </c>
      <c r="D249" s="179">
        <v>456918.58372497559</v>
      </c>
    </row>
    <row r="250" spans="1:4">
      <c r="A250" s="177" t="s">
        <v>18</v>
      </c>
      <c r="B250" s="178" t="s">
        <v>130</v>
      </c>
      <c r="C250" s="177" t="s">
        <v>3</v>
      </c>
      <c r="D250" s="179">
        <v>1157769.3244628906</v>
      </c>
    </row>
    <row r="251" spans="1:4">
      <c r="A251" s="177" t="s">
        <v>18</v>
      </c>
      <c r="B251" s="178" t="s">
        <v>130</v>
      </c>
      <c r="C251" s="177" t="s">
        <v>23</v>
      </c>
      <c r="D251" s="179">
        <v>599880.46490478516</v>
      </c>
    </row>
    <row r="252" spans="1:4">
      <c r="A252" s="177" t="s">
        <v>18</v>
      </c>
      <c r="B252" s="178" t="s">
        <v>130</v>
      </c>
      <c r="C252" s="177" t="s">
        <v>28</v>
      </c>
      <c r="D252" s="179">
        <v>26990</v>
      </c>
    </row>
    <row r="253" spans="1:4">
      <c r="A253" s="177" t="s">
        <v>18</v>
      </c>
      <c r="B253" s="178" t="s">
        <v>130</v>
      </c>
      <c r="C253" s="177" t="s">
        <v>33</v>
      </c>
      <c r="D253" s="179">
        <v>173556.83984375</v>
      </c>
    </row>
    <row r="254" spans="1:4">
      <c r="A254" s="177" t="s">
        <v>18</v>
      </c>
      <c r="B254" s="178" t="s">
        <v>130</v>
      </c>
      <c r="C254" s="177" t="s">
        <v>8</v>
      </c>
      <c r="D254" s="179">
        <v>88590.18994140625</v>
      </c>
    </row>
    <row r="255" spans="1:4">
      <c r="A255" s="177" t="s">
        <v>18</v>
      </c>
      <c r="B255" s="178" t="s">
        <v>130</v>
      </c>
      <c r="C255" s="177" t="s">
        <v>27</v>
      </c>
      <c r="D255" s="179">
        <v>591958.5</v>
      </c>
    </row>
    <row r="256" spans="1:4">
      <c r="A256" s="177" t="s">
        <v>18</v>
      </c>
      <c r="B256" s="178" t="s">
        <v>130</v>
      </c>
      <c r="C256" s="177" t="s">
        <v>12</v>
      </c>
      <c r="D256" s="179">
        <v>376326.66078186035</v>
      </c>
    </row>
    <row r="257" spans="1:4">
      <c r="A257" s="177" t="s">
        <v>18</v>
      </c>
      <c r="B257" s="178" t="s">
        <v>130</v>
      </c>
      <c r="C257" s="177" t="s">
        <v>55</v>
      </c>
      <c r="D257" s="179">
        <v>1494</v>
      </c>
    </row>
    <row r="258" spans="1:4" ht="15.75" thickBot="1">
      <c r="A258" s="183" t="s">
        <v>18</v>
      </c>
      <c r="B258" s="184" t="s">
        <v>130</v>
      </c>
      <c r="C258" s="183" t="s">
        <v>126</v>
      </c>
      <c r="D258" s="185">
        <v>106002</v>
      </c>
    </row>
    <row r="259" spans="1:4" ht="15.75" thickBot="1">
      <c r="A259" s="123" t="s">
        <v>50</v>
      </c>
      <c r="B259" s="173"/>
      <c r="C259" s="173"/>
      <c r="D259" s="173">
        <f>SUM(D236:D258)</f>
        <v>5483718.6527600288</v>
      </c>
    </row>
    <row r="260" spans="1:4">
      <c r="A260" s="186" t="s">
        <v>6</v>
      </c>
      <c r="B260" s="187" t="s">
        <v>130</v>
      </c>
      <c r="C260" s="186" t="s">
        <v>56</v>
      </c>
      <c r="D260" s="188">
        <v>7842.85009765625</v>
      </c>
    </row>
    <row r="261" spans="1:4">
      <c r="A261" s="177" t="s">
        <v>6</v>
      </c>
      <c r="B261" s="178" t="s">
        <v>130</v>
      </c>
      <c r="C261" s="177" t="s">
        <v>38</v>
      </c>
      <c r="D261" s="179">
        <v>25352.239990234375</v>
      </c>
    </row>
    <row r="262" spans="1:4">
      <c r="A262" s="177" t="s">
        <v>6</v>
      </c>
      <c r="B262" s="178" t="s">
        <v>130</v>
      </c>
      <c r="C262" s="177" t="s">
        <v>121</v>
      </c>
      <c r="D262" s="179">
        <v>46100</v>
      </c>
    </row>
    <row r="263" spans="1:4">
      <c r="A263" s="177" t="s">
        <v>6</v>
      </c>
      <c r="B263" s="178" t="s">
        <v>130</v>
      </c>
      <c r="C263" s="177" t="s">
        <v>26</v>
      </c>
      <c r="D263" s="179">
        <v>59987.5</v>
      </c>
    </row>
    <row r="264" spans="1:4">
      <c r="A264" s="177" t="s">
        <v>6</v>
      </c>
      <c r="B264" s="178" t="s">
        <v>130</v>
      </c>
      <c r="C264" s="177" t="s">
        <v>118</v>
      </c>
      <c r="D264" s="179">
        <v>27438.75</v>
      </c>
    </row>
    <row r="265" spans="1:4">
      <c r="A265" s="177" t="s">
        <v>6</v>
      </c>
      <c r="B265" s="178" t="s">
        <v>130</v>
      </c>
      <c r="C265" s="177" t="s">
        <v>37</v>
      </c>
      <c r="D265" s="179">
        <v>141829.2998046875</v>
      </c>
    </row>
    <row r="266" spans="1:4">
      <c r="A266" s="177" t="s">
        <v>6</v>
      </c>
      <c r="B266" s="178" t="s">
        <v>130</v>
      </c>
      <c r="C266" s="177" t="s">
        <v>35</v>
      </c>
      <c r="D266" s="179">
        <v>7963.8800048828125</v>
      </c>
    </row>
    <row r="267" spans="1:4">
      <c r="A267" s="177" t="s">
        <v>6</v>
      </c>
      <c r="B267" s="178" t="s">
        <v>130</v>
      </c>
      <c r="C267" s="177" t="s">
        <v>74</v>
      </c>
      <c r="D267" s="179">
        <v>140602.7900390625</v>
      </c>
    </row>
    <row r="268" spans="1:4">
      <c r="A268" s="177" t="s">
        <v>6</v>
      </c>
      <c r="B268" s="178" t="s">
        <v>130</v>
      </c>
      <c r="C268" s="177" t="s">
        <v>47</v>
      </c>
      <c r="D268" s="179">
        <v>247160.43988037109</v>
      </c>
    </row>
    <row r="269" spans="1:4">
      <c r="A269" s="177" t="s">
        <v>6</v>
      </c>
      <c r="B269" s="178" t="s">
        <v>130</v>
      </c>
      <c r="C269" s="177" t="s">
        <v>24</v>
      </c>
      <c r="D269" s="179">
        <v>506118.45851516724</v>
      </c>
    </row>
    <row r="270" spans="1:4">
      <c r="A270" s="177" t="s">
        <v>6</v>
      </c>
      <c r="B270" s="178" t="s">
        <v>130</v>
      </c>
      <c r="C270" s="177" t="s">
        <v>17</v>
      </c>
      <c r="D270" s="179">
        <v>21205.379760742188</v>
      </c>
    </row>
    <row r="271" spans="1:4">
      <c r="A271" s="177" t="s">
        <v>6</v>
      </c>
      <c r="B271" s="178" t="s">
        <v>130</v>
      </c>
      <c r="C271" s="177" t="s">
        <v>122</v>
      </c>
      <c r="D271" s="179">
        <v>48256.149993896484</v>
      </c>
    </row>
    <row r="272" spans="1:4">
      <c r="A272" s="177" t="s">
        <v>6</v>
      </c>
      <c r="B272" s="178" t="s">
        <v>130</v>
      </c>
      <c r="C272" s="177" t="s">
        <v>25</v>
      </c>
      <c r="D272" s="179">
        <v>2197803.7102394104</v>
      </c>
    </row>
    <row r="273" spans="1:4">
      <c r="A273" s="177" t="s">
        <v>6</v>
      </c>
      <c r="B273" s="178" t="s">
        <v>130</v>
      </c>
      <c r="C273" s="177" t="s">
        <v>3</v>
      </c>
      <c r="D273" s="179">
        <v>537674.97172546387</v>
      </c>
    </row>
    <row r="274" spans="1:4">
      <c r="A274" s="177" t="s">
        <v>6</v>
      </c>
      <c r="B274" s="178" t="s">
        <v>130</v>
      </c>
      <c r="C274" s="177" t="s">
        <v>23</v>
      </c>
      <c r="D274" s="179">
        <v>522336.44140625</v>
      </c>
    </row>
    <row r="275" spans="1:4">
      <c r="A275" s="177" t="s">
        <v>6</v>
      </c>
      <c r="B275" s="178" t="s">
        <v>130</v>
      </c>
      <c r="C275" s="177" t="s">
        <v>8</v>
      </c>
      <c r="D275" s="179">
        <v>361.55999755859375</v>
      </c>
    </row>
    <row r="276" spans="1:4">
      <c r="A276" s="177" t="s">
        <v>6</v>
      </c>
      <c r="B276" s="178" t="s">
        <v>130</v>
      </c>
      <c r="C276" s="177" t="s">
        <v>27</v>
      </c>
      <c r="D276" s="179">
        <v>144672.30987548828</v>
      </c>
    </row>
    <row r="277" spans="1:4">
      <c r="A277" s="177" t="s">
        <v>6</v>
      </c>
      <c r="B277" s="178" t="s">
        <v>130</v>
      </c>
      <c r="C277" s="177" t="s">
        <v>12</v>
      </c>
      <c r="D277" s="179">
        <v>372588.87077641487</v>
      </c>
    </row>
    <row r="278" spans="1:4">
      <c r="A278" s="177" t="s">
        <v>6</v>
      </c>
      <c r="B278" s="178" t="s">
        <v>130</v>
      </c>
      <c r="C278" s="177" t="s">
        <v>4</v>
      </c>
      <c r="D278" s="179">
        <v>2148.7099609375</v>
      </c>
    </row>
    <row r="279" spans="1:4">
      <c r="A279" s="177" t="s">
        <v>6</v>
      </c>
      <c r="B279" s="178" t="s">
        <v>130</v>
      </c>
      <c r="C279" s="177" t="s">
        <v>61</v>
      </c>
      <c r="D279" s="179">
        <v>2625</v>
      </c>
    </row>
    <row r="280" spans="1:4">
      <c r="A280" s="177" t="s">
        <v>6</v>
      </c>
      <c r="B280" s="178" t="s">
        <v>130</v>
      </c>
      <c r="C280" s="177" t="s">
        <v>55</v>
      </c>
      <c r="D280" s="179">
        <v>406.39999389648437</v>
      </c>
    </row>
    <row r="281" spans="1:4" ht="15.75" thickBot="1">
      <c r="A281" s="180" t="s">
        <v>6</v>
      </c>
      <c r="B281" s="181" t="s">
        <v>130</v>
      </c>
      <c r="C281" s="180" t="s">
        <v>44</v>
      </c>
      <c r="D281" s="182">
        <v>53411.000122070313</v>
      </c>
    </row>
    <row r="282" spans="1:4" ht="15.75" thickBot="1">
      <c r="A282" s="123" t="s">
        <v>50</v>
      </c>
      <c r="B282" s="173"/>
      <c r="C282" s="173"/>
      <c r="D282" s="173">
        <f>SUM(D260:D281)</f>
        <v>5113886.7121841908</v>
      </c>
    </row>
    <row r="283" spans="1:4" ht="16.5" thickBot="1">
      <c r="A283" s="171" t="s">
        <v>21</v>
      </c>
      <c r="B283" s="171"/>
      <c r="C283" s="171"/>
      <c r="D283" s="172">
        <f>SUM(D282,D259,D235,D213,D186,D161,D139,D117,D91,D70,D48,D32)</f>
        <v>54579046.555706523</v>
      </c>
    </row>
  </sheetData>
  <sortState ref="A12:E276">
    <sortCondition ref="C12:C276"/>
  </sortState>
  <mergeCells count="5">
    <mergeCell ref="A6:D6"/>
    <mergeCell ref="A7:D7"/>
    <mergeCell ref="A8:D8"/>
    <mergeCell ref="A9:D9"/>
    <mergeCell ref="A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6"/>
  <sheetViews>
    <sheetView workbookViewId="0">
      <selection activeCell="D12" sqref="D12"/>
    </sheetView>
  </sheetViews>
  <sheetFormatPr baseColWidth="10" defaultColWidth="26.425781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6.85546875" style="33" bestFit="1" customWidth="1"/>
    <col min="6" max="6" width="16.140625" style="2" bestFit="1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110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 ht="15.75" thickBot="1">
      <c r="A12" s="14" t="s">
        <v>9</v>
      </c>
      <c r="B12" s="14" t="s">
        <v>1</v>
      </c>
      <c r="C12" s="14" t="s">
        <v>2</v>
      </c>
      <c r="D12" s="14" t="s">
        <v>3</v>
      </c>
      <c r="E12" s="25">
        <v>215725.91065645218</v>
      </c>
      <c r="F12" s="15">
        <v>1913671.1414909363</v>
      </c>
    </row>
    <row r="13" spans="1:6" s="1" customFormat="1" ht="15.75" thickBot="1">
      <c r="A13" s="9" t="s">
        <v>50</v>
      </c>
      <c r="B13" s="9"/>
      <c r="C13" s="9"/>
      <c r="D13" s="9"/>
      <c r="E13" s="26">
        <f>SUM(E12)</f>
        <v>215725.91065645218</v>
      </c>
      <c r="F13" s="10">
        <f>SUM(F12)</f>
        <v>1913671.1414909363</v>
      </c>
    </row>
    <row r="14" spans="1:6">
      <c r="A14" s="7" t="s">
        <v>10</v>
      </c>
      <c r="B14" s="7" t="s">
        <v>1</v>
      </c>
      <c r="C14" s="7" t="s">
        <v>2</v>
      </c>
      <c r="D14" s="7" t="s">
        <v>3</v>
      </c>
      <c r="E14" s="27">
        <v>417973.40080833435</v>
      </c>
      <c r="F14" s="8">
        <v>2314816.4548339844</v>
      </c>
    </row>
    <row r="15" spans="1:6" ht="15.75" thickBot="1">
      <c r="A15" s="5" t="s">
        <v>10</v>
      </c>
      <c r="B15" s="5" t="s">
        <v>1</v>
      </c>
      <c r="C15" s="5" t="s">
        <v>2</v>
      </c>
      <c r="D15" s="5" t="s">
        <v>8</v>
      </c>
      <c r="E15" s="28">
        <v>632.27001953125</v>
      </c>
      <c r="F15" s="6">
        <v>1221.75</v>
      </c>
    </row>
    <row r="16" spans="1:6" s="1" customFormat="1" ht="15.75" thickBot="1">
      <c r="A16" s="11" t="s">
        <v>50</v>
      </c>
      <c r="B16" s="12"/>
      <c r="C16" s="12"/>
      <c r="D16" s="12"/>
      <c r="E16" s="29">
        <f>SUM(E14:E15)</f>
        <v>418605.6708278656</v>
      </c>
      <c r="F16" s="13">
        <f>SUM(F14:F15)</f>
        <v>2316038.2048339844</v>
      </c>
    </row>
    <row r="17" spans="1:6">
      <c r="A17" s="7" t="s">
        <v>14</v>
      </c>
      <c r="B17" s="7" t="s">
        <v>1</v>
      </c>
      <c r="C17" s="7" t="s">
        <v>2</v>
      </c>
      <c r="D17" s="7" t="s">
        <v>3</v>
      </c>
      <c r="E17" s="27">
        <v>397277.18575286865</v>
      </c>
      <c r="F17" s="8">
        <v>3111381.9312133789</v>
      </c>
    </row>
    <row r="18" spans="1:6" ht="15.75" thickBot="1">
      <c r="A18" s="5" t="s">
        <v>14</v>
      </c>
      <c r="B18" s="5" t="s">
        <v>1</v>
      </c>
      <c r="C18" s="5" t="s">
        <v>2</v>
      </c>
      <c r="D18" s="5" t="s">
        <v>15</v>
      </c>
      <c r="E18" s="28">
        <v>20.869999885559082</v>
      </c>
      <c r="F18" s="6">
        <v>1603.199951171875</v>
      </c>
    </row>
    <row r="19" spans="1:6" s="1" customFormat="1" ht="15.75" thickBot="1">
      <c r="A19" s="11" t="s">
        <v>50</v>
      </c>
      <c r="B19" s="12"/>
      <c r="C19" s="12"/>
      <c r="D19" s="12"/>
      <c r="E19" s="29">
        <f>SUM(E17:E18)</f>
        <v>397298.05575275421</v>
      </c>
      <c r="F19" s="13">
        <f>SUM(F17:F18)</f>
        <v>3112985.1311645508</v>
      </c>
    </row>
    <row r="20" spans="1:6">
      <c r="A20" s="7" t="s">
        <v>0</v>
      </c>
      <c r="B20" s="7" t="s">
        <v>1</v>
      </c>
      <c r="C20" s="7" t="s">
        <v>2</v>
      </c>
      <c r="D20" s="7" t="s">
        <v>3</v>
      </c>
      <c r="E20" s="27">
        <v>180418.4758605957</v>
      </c>
      <c r="F20" s="8">
        <v>1725637.5067138672</v>
      </c>
    </row>
    <row r="21" spans="1:6" ht="15.75" thickBot="1">
      <c r="A21" s="5" t="s">
        <v>0</v>
      </c>
      <c r="B21" s="5" t="s">
        <v>1</v>
      </c>
      <c r="C21" s="5" t="s">
        <v>2</v>
      </c>
      <c r="D21" s="5" t="s">
        <v>4</v>
      </c>
      <c r="E21" s="28">
        <v>1344</v>
      </c>
      <c r="F21" s="6">
        <v>6600</v>
      </c>
    </row>
    <row r="22" spans="1:6" s="1" customFormat="1" ht="15.75" thickBot="1">
      <c r="A22" s="11" t="s">
        <v>50</v>
      </c>
      <c r="B22" s="12"/>
      <c r="C22" s="12"/>
      <c r="D22" s="12"/>
      <c r="E22" s="29">
        <f>SUM(E20:E21)</f>
        <v>181762.4758605957</v>
      </c>
      <c r="F22" s="13">
        <f>SUM(F20:F21)</f>
        <v>1732237.5067138672</v>
      </c>
    </row>
    <row r="23" spans="1:6">
      <c r="A23" s="7" t="s">
        <v>16</v>
      </c>
      <c r="B23" s="7" t="s">
        <v>1</v>
      </c>
      <c r="C23" s="7" t="s">
        <v>2</v>
      </c>
      <c r="D23" s="7" t="s">
        <v>17</v>
      </c>
      <c r="E23" s="27">
        <v>27689.191162109375</v>
      </c>
      <c r="F23" s="8">
        <v>197432.412109375</v>
      </c>
    </row>
    <row r="24" spans="1:6">
      <c r="A24" s="3" t="s">
        <v>16</v>
      </c>
      <c r="B24" s="3" t="s">
        <v>1</v>
      </c>
      <c r="C24" s="3" t="s">
        <v>2</v>
      </c>
      <c r="D24" s="3" t="s">
        <v>3</v>
      </c>
      <c r="E24" s="30">
        <v>257799.91622161865</v>
      </c>
      <c r="F24" s="4">
        <v>2293477.0612487793</v>
      </c>
    </row>
    <row r="25" spans="1:6" ht="15.75" thickBot="1">
      <c r="A25" s="5" t="s">
        <v>16</v>
      </c>
      <c r="B25" s="5" t="s">
        <v>1</v>
      </c>
      <c r="C25" s="5" t="s">
        <v>2</v>
      </c>
      <c r="D25" s="5" t="s">
        <v>12</v>
      </c>
      <c r="E25" s="28">
        <v>4309.9299774169922</v>
      </c>
      <c r="F25" s="6">
        <v>12938.02001953125</v>
      </c>
    </row>
    <row r="26" spans="1:6" s="1" customFormat="1" ht="15.75" thickBot="1">
      <c r="A26" s="11" t="s">
        <v>50</v>
      </c>
      <c r="B26" s="12"/>
      <c r="C26" s="12"/>
      <c r="D26" s="12"/>
      <c r="E26" s="29">
        <f>SUM(E23:E25)</f>
        <v>289799.03736114502</v>
      </c>
      <c r="F26" s="13">
        <f>SUM(F23:F25)</f>
        <v>2503847.4933776855</v>
      </c>
    </row>
    <row r="27" spans="1:6" ht="15.75" thickBot="1">
      <c r="A27" s="14" t="s">
        <v>13</v>
      </c>
      <c r="B27" s="14" t="s">
        <v>1</v>
      </c>
      <c r="C27" s="14" t="s">
        <v>2</v>
      </c>
      <c r="D27" s="14" t="s">
        <v>3</v>
      </c>
      <c r="E27" s="25">
        <v>237063.96110630035</v>
      </c>
      <c r="F27" s="15">
        <v>2221528.3652191162</v>
      </c>
    </row>
    <row r="28" spans="1:6" s="1" customFormat="1" ht="15.75" thickBot="1">
      <c r="A28" s="11" t="s">
        <v>50</v>
      </c>
      <c r="B28" s="12"/>
      <c r="C28" s="12"/>
      <c r="D28" s="12"/>
      <c r="E28" s="29">
        <f>SUM(E27)</f>
        <v>237063.96110630035</v>
      </c>
      <c r="F28" s="13">
        <f>SUM(F27)</f>
        <v>2221528.3652191162</v>
      </c>
    </row>
    <row r="29" spans="1:6">
      <c r="A29" s="7" t="s">
        <v>11</v>
      </c>
      <c r="B29" s="7" t="s">
        <v>1</v>
      </c>
      <c r="C29" s="7" t="s">
        <v>2</v>
      </c>
      <c r="D29" s="7" t="s">
        <v>3</v>
      </c>
      <c r="E29" s="27">
        <v>204529.11849594116</v>
      </c>
      <c r="F29" s="8">
        <v>2617342.8481063843</v>
      </c>
    </row>
    <row r="30" spans="1:6">
      <c r="A30" s="3" t="s">
        <v>11</v>
      </c>
      <c r="B30" s="3" t="s">
        <v>1</v>
      </c>
      <c r="C30" s="3" t="s">
        <v>2</v>
      </c>
      <c r="D30" s="3" t="s">
        <v>8</v>
      </c>
      <c r="E30" s="30">
        <v>18.729999542236328</v>
      </c>
      <c r="F30" s="4">
        <v>21.129999160766602</v>
      </c>
    </row>
    <row r="31" spans="1:6" ht="15.75" thickBot="1">
      <c r="A31" s="5" t="s">
        <v>11</v>
      </c>
      <c r="B31" s="5" t="s">
        <v>1</v>
      </c>
      <c r="C31" s="5" t="s">
        <v>2</v>
      </c>
      <c r="D31" s="5" t="s">
        <v>12</v>
      </c>
      <c r="E31" s="28">
        <v>11862.1904296875</v>
      </c>
      <c r="F31" s="6">
        <v>60939.12890625</v>
      </c>
    </row>
    <row r="32" spans="1:6" s="1" customFormat="1" ht="15.75" thickBot="1">
      <c r="A32" s="11" t="s">
        <v>50</v>
      </c>
      <c r="B32" s="12"/>
      <c r="C32" s="12"/>
      <c r="D32" s="12"/>
      <c r="E32" s="29">
        <f>SUM(E29:E31)</f>
        <v>216410.0389251709</v>
      </c>
      <c r="F32" s="13">
        <f>SUM(F29:F31)</f>
        <v>2678303.107011795</v>
      </c>
    </row>
    <row r="33" spans="1:6" ht="15.75" thickBot="1">
      <c r="A33" s="14" t="s">
        <v>5</v>
      </c>
      <c r="B33" s="14" t="s">
        <v>1</v>
      </c>
      <c r="C33" s="14" t="s">
        <v>2</v>
      </c>
      <c r="D33" s="14" t="s">
        <v>3</v>
      </c>
      <c r="E33" s="25">
        <v>271445.4117193222</v>
      </c>
      <c r="F33" s="15">
        <v>2587668.8086471558</v>
      </c>
    </row>
    <row r="34" spans="1:6" s="1" customFormat="1" ht="15.75" thickBot="1">
      <c r="A34" s="11" t="s">
        <v>50</v>
      </c>
      <c r="B34" s="12"/>
      <c r="C34" s="12"/>
      <c r="D34" s="12"/>
      <c r="E34" s="29">
        <f>SUM(E33)</f>
        <v>271445.4117193222</v>
      </c>
      <c r="F34" s="13">
        <f>SUM(F33)</f>
        <v>2587668.8086471558</v>
      </c>
    </row>
    <row r="35" spans="1:6" ht="15.75" thickBot="1">
      <c r="A35" s="14" t="s">
        <v>20</v>
      </c>
      <c r="B35" s="14" t="s">
        <v>1</v>
      </c>
      <c r="C35" s="14" t="s">
        <v>2</v>
      </c>
      <c r="D35" s="14" t="s">
        <v>3</v>
      </c>
      <c r="E35" s="25">
        <v>271172.1799659729</v>
      </c>
      <c r="F35" s="15">
        <v>2144661.5701293945</v>
      </c>
    </row>
    <row r="36" spans="1:6" s="1" customFormat="1" ht="15.75" thickBot="1">
      <c r="A36" s="11" t="s">
        <v>50</v>
      </c>
      <c r="B36" s="12"/>
      <c r="C36" s="12"/>
      <c r="D36" s="12"/>
      <c r="E36" s="29">
        <f>SUM(E35)</f>
        <v>271172.1799659729</v>
      </c>
      <c r="F36" s="13">
        <f>SUM(F35)</f>
        <v>2144661.5701293945</v>
      </c>
    </row>
    <row r="37" spans="1:6" ht="15.75" thickBot="1">
      <c r="A37" s="14" t="s">
        <v>19</v>
      </c>
      <c r="B37" s="14" t="s">
        <v>1</v>
      </c>
      <c r="C37" s="14" t="s">
        <v>2</v>
      </c>
      <c r="D37" s="14" t="s">
        <v>3</v>
      </c>
      <c r="E37" s="25">
        <v>90903.659309387207</v>
      </c>
      <c r="F37" s="15">
        <v>730096.31758117676</v>
      </c>
    </row>
    <row r="38" spans="1:6" s="1" customFormat="1" ht="15.75" thickBot="1">
      <c r="A38" s="11" t="s">
        <v>50</v>
      </c>
      <c r="B38" s="12"/>
      <c r="C38" s="12"/>
      <c r="D38" s="12"/>
      <c r="E38" s="29">
        <f>SUM(E37)</f>
        <v>90903.659309387207</v>
      </c>
      <c r="F38" s="13">
        <f>SUM(F37)</f>
        <v>730096.31758117676</v>
      </c>
    </row>
    <row r="39" spans="1:6" ht="15.75" thickBot="1">
      <c r="A39" s="14" t="s">
        <v>18</v>
      </c>
      <c r="B39" s="14" t="s">
        <v>1</v>
      </c>
      <c r="C39" s="14" t="s">
        <v>2</v>
      </c>
      <c r="D39" s="14" t="s">
        <v>3</v>
      </c>
      <c r="E39" s="25">
        <v>125828.73018932343</v>
      </c>
      <c r="F39" s="15">
        <v>872356.29565429688</v>
      </c>
    </row>
    <row r="40" spans="1:6" s="1" customFormat="1" ht="15.75" thickBot="1">
      <c r="A40" s="11" t="s">
        <v>50</v>
      </c>
      <c r="B40" s="12"/>
      <c r="C40" s="12"/>
      <c r="D40" s="12"/>
      <c r="E40" s="29">
        <f>SUM(E39)</f>
        <v>125828.73018932343</v>
      </c>
      <c r="F40" s="13">
        <f>SUM(F39)</f>
        <v>872356.29565429688</v>
      </c>
    </row>
    <row r="41" spans="1:6">
      <c r="A41" s="7" t="s">
        <v>6</v>
      </c>
      <c r="B41" s="7" t="s">
        <v>1</v>
      </c>
      <c r="C41" s="7" t="s">
        <v>2</v>
      </c>
      <c r="D41" s="7" t="s">
        <v>7</v>
      </c>
      <c r="E41" s="27">
        <v>1814.3900146484375</v>
      </c>
      <c r="F41" s="8">
        <v>11280</v>
      </c>
    </row>
    <row r="42" spans="1:6">
      <c r="A42" s="3" t="s">
        <v>6</v>
      </c>
      <c r="B42" s="3" t="s">
        <v>1</v>
      </c>
      <c r="C42" s="3" t="s">
        <v>2</v>
      </c>
      <c r="D42" s="3" t="s">
        <v>3</v>
      </c>
      <c r="E42" s="30">
        <v>1462342.2016868591</v>
      </c>
      <c r="F42" s="4">
        <v>5232737.4990921021</v>
      </c>
    </row>
    <row r="43" spans="1:6">
      <c r="A43" s="3" t="s">
        <v>6</v>
      </c>
      <c r="B43" s="3" t="s">
        <v>1</v>
      </c>
      <c r="C43" s="3" t="s">
        <v>2</v>
      </c>
      <c r="D43" s="3" t="s">
        <v>8</v>
      </c>
      <c r="E43" s="30">
        <v>119.07000064849854</v>
      </c>
      <c r="F43" s="4">
        <v>201.26999855041504</v>
      </c>
    </row>
    <row r="44" spans="1:6" ht="15.75" thickBot="1">
      <c r="A44" s="5" t="s">
        <v>6</v>
      </c>
      <c r="B44" s="5" t="s">
        <v>1</v>
      </c>
      <c r="C44" s="5" t="s">
        <v>2</v>
      </c>
      <c r="D44" s="5" t="s">
        <v>4</v>
      </c>
      <c r="E44" s="28">
        <v>2333.760009765625</v>
      </c>
      <c r="F44" s="6">
        <v>10659</v>
      </c>
    </row>
    <row r="45" spans="1:6" s="1" customFormat="1" ht="15.75" thickBot="1">
      <c r="A45" s="11" t="s">
        <v>50</v>
      </c>
      <c r="B45" s="16"/>
      <c r="C45" s="16"/>
      <c r="D45" s="16"/>
      <c r="E45" s="31">
        <f>SUM(E41:E44)</f>
        <v>1466609.4217119217</v>
      </c>
      <c r="F45" s="17">
        <f>SUM(F41:F44)</f>
        <v>5254877.7690906525</v>
      </c>
    </row>
    <row r="46" spans="1:6" s="1" customFormat="1" ht="15.75" thickBot="1">
      <c r="A46" s="18" t="s">
        <v>21</v>
      </c>
      <c r="B46" s="19"/>
      <c r="C46" s="19"/>
      <c r="D46" s="19"/>
      <c r="E46" s="32">
        <f>SUM(E45,E40,E38,E36,E34,E32,E28,E26,E22,E19,E16,E13)</f>
        <v>4182624.5533862114</v>
      </c>
      <c r="F46" s="20">
        <f>SUM(F45,F40,F38,F36,F34,F32,F28,F26,F22,F19,F16,F13)</f>
        <v>28068271.710914612</v>
      </c>
    </row>
  </sheetData>
  <sortState ref="A2:G23">
    <sortCondition ref="D2:D23"/>
  </sortState>
  <mergeCells count="5">
    <mergeCell ref="A6:F6"/>
    <mergeCell ref="A7:F7"/>
    <mergeCell ref="A8:F8"/>
    <mergeCell ref="A9:F9"/>
    <mergeCell ref="A10:F10"/>
  </mergeCells>
  <pageMargins left="0.68" right="0.70866141732283472" top="0.57999999999999996" bottom="0.55000000000000004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7"/>
  <sheetViews>
    <sheetView workbookViewId="0">
      <selection activeCell="A4" sqref="A4"/>
    </sheetView>
  </sheetViews>
  <sheetFormatPr baseColWidth="10" defaultColWidth="30.425781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22.140625" bestFit="1" customWidth="1"/>
    <col min="5" max="5" width="16.85546875" style="33" bestFit="1" customWidth="1"/>
    <col min="6" max="6" width="16.140625" style="2" bestFit="1" customWidth="1"/>
    <col min="7" max="7" width="13.5703125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149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>
      <c r="A12" s="34" t="s">
        <v>9</v>
      </c>
      <c r="B12" s="34" t="s">
        <v>1</v>
      </c>
      <c r="C12" s="34" t="s">
        <v>22</v>
      </c>
      <c r="D12" s="34" t="s">
        <v>38</v>
      </c>
      <c r="E12" s="35">
        <v>33529.87890625</v>
      </c>
      <c r="F12" s="36">
        <v>165816</v>
      </c>
    </row>
    <row r="13" spans="1:6">
      <c r="A13" s="37" t="s">
        <v>9</v>
      </c>
      <c r="B13" s="37" t="s">
        <v>1</v>
      </c>
      <c r="C13" s="37" t="s">
        <v>22</v>
      </c>
      <c r="D13" s="37" t="s">
        <v>7</v>
      </c>
      <c r="E13" s="38">
        <v>18070.2109375</v>
      </c>
      <c r="F13" s="39">
        <v>46265.94140625</v>
      </c>
    </row>
    <row r="14" spans="1:6">
      <c r="A14" s="37" t="s">
        <v>9</v>
      </c>
      <c r="B14" s="37" t="s">
        <v>1</v>
      </c>
      <c r="C14" s="37" t="s">
        <v>22</v>
      </c>
      <c r="D14" s="37" t="s">
        <v>40</v>
      </c>
      <c r="E14" s="38">
        <v>99328.6279296875</v>
      </c>
      <c r="F14" s="39">
        <v>359260</v>
      </c>
    </row>
    <row r="15" spans="1:6">
      <c r="A15" s="37" t="s">
        <v>9</v>
      </c>
      <c r="B15" s="37" t="s">
        <v>1</v>
      </c>
      <c r="C15" s="37" t="s">
        <v>22</v>
      </c>
      <c r="D15" s="37" t="s">
        <v>26</v>
      </c>
      <c r="E15" s="38">
        <v>104286.853515625</v>
      </c>
      <c r="F15" s="39">
        <v>326111.67578125</v>
      </c>
    </row>
    <row r="16" spans="1:6">
      <c r="A16" s="37" t="s">
        <v>9</v>
      </c>
      <c r="B16" s="37" t="s">
        <v>1</v>
      </c>
      <c r="C16" s="37" t="s">
        <v>22</v>
      </c>
      <c r="D16" s="37" t="s">
        <v>24</v>
      </c>
      <c r="E16" s="38">
        <v>9341.5400390625</v>
      </c>
      <c r="F16" s="39">
        <v>38985.859375</v>
      </c>
    </row>
    <row r="17" spans="1:6">
      <c r="A17" s="37" t="s">
        <v>9</v>
      </c>
      <c r="B17" s="37" t="s">
        <v>1</v>
      </c>
      <c r="C17" s="37" t="s">
        <v>22</v>
      </c>
      <c r="D17" s="37" t="s">
        <v>25</v>
      </c>
      <c r="E17" s="38">
        <v>3884.9999160766602</v>
      </c>
      <c r="F17" s="39">
        <v>17172.489898681641</v>
      </c>
    </row>
    <row r="18" spans="1:6">
      <c r="A18" s="37" t="s">
        <v>9</v>
      </c>
      <c r="B18" s="37" t="s">
        <v>1</v>
      </c>
      <c r="C18" s="37" t="s">
        <v>32</v>
      </c>
      <c r="D18" s="37" t="s">
        <v>25</v>
      </c>
      <c r="E18" s="38">
        <v>48198.59087228775</v>
      </c>
      <c r="F18" s="39">
        <v>219839.93205547333</v>
      </c>
    </row>
    <row r="19" spans="1:6">
      <c r="A19" s="37" t="s">
        <v>9</v>
      </c>
      <c r="B19" s="37" t="s">
        <v>1</v>
      </c>
      <c r="C19" s="37" t="s">
        <v>32</v>
      </c>
      <c r="D19" s="37" t="s">
        <v>3</v>
      </c>
      <c r="E19" s="38">
        <v>418674.20003128052</v>
      </c>
      <c r="F19" s="39">
        <v>2088178.6549949646</v>
      </c>
    </row>
    <row r="20" spans="1:6">
      <c r="A20" s="37" t="s">
        <v>9</v>
      </c>
      <c r="B20" s="37" t="s">
        <v>1</v>
      </c>
      <c r="C20" s="37" t="s">
        <v>22</v>
      </c>
      <c r="D20" s="37" t="s">
        <v>3</v>
      </c>
      <c r="E20" s="38">
        <v>688170.63867378235</v>
      </c>
      <c r="F20" s="39">
        <v>19597203.227706909</v>
      </c>
    </row>
    <row r="21" spans="1:6">
      <c r="A21" s="37" t="s">
        <v>9</v>
      </c>
      <c r="B21" s="37" t="s">
        <v>1</v>
      </c>
      <c r="C21" s="37" t="s">
        <v>32</v>
      </c>
      <c r="D21" s="37" t="s">
        <v>23</v>
      </c>
      <c r="E21" s="38">
        <v>489.27000761032104</v>
      </c>
      <c r="F21" s="39">
        <v>1658.620002746582</v>
      </c>
    </row>
    <row r="22" spans="1:6">
      <c r="A22" s="37" t="s">
        <v>9</v>
      </c>
      <c r="B22" s="37" t="s">
        <v>1</v>
      </c>
      <c r="C22" s="37" t="s">
        <v>22</v>
      </c>
      <c r="D22" s="37" t="s">
        <v>23</v>
      </c>
      <c r="E22" s="38">
        <v>6886.7499310970306</v>
      </c>
      <c r="F22" s="39">
        <v>45288.10018157959</v>
      </c>
    </row>
    <row r="23" spans="1:6">
      <c r="A23" s="37" t="s">
        <v>9</v>
      </c>
      <c r="B23" s="37" t="s">
        <v>1</v>
      </c>
      <c r="C23" s="37" t="s">
        <v>32</v>
      </c>
      <c r="D23" s="37" t="s">
        <v>33</v>
      </c>
      <c r="E23" s="38">
        <v>63396.810241699219</v>
      </c>
      <c r="F23" s="39">
        <v>387235.375</v>
      </c>
    </row>
    <row r="24" spans="1:6">
      <c r="A24" s="37" t="s">
        <v>9</v>
      </c>
      <c r="B24" s="37" t="s">
        <v>1</v>
      </c>
      <c r="C24" s="37" t="s">
        <v>32</v>
      </c>
      <c r="D24" s="37" t="s">
        <v>8</v>
      </c>
      <c r="E24" s="38">
        <v>1146.0299932360649</v>
      </c>
      <c r="F24" s="39">
        <v>1854.8900194168091</v>
      </c>
    </row>
    <row r="25" spans="1:6">
      <c r="A25" s="37" t="s">
        <v>9</v>
      </c>
      <c r="B25" s="37" t="s">
        <v>1</v>
      </c>
      <c r="C25" s="37" t="s">
        <v>22</v>
      </c>
      <c r="D25" s="37" t="s">
        <v>27</v>
      </c>
      <c r="E25" s="38">
        <v>9838.2001953125</v>
      </c>
      <c r="F25" s="39">
        <v>31656.650390625</v>
      </c>
    </row>
    <row r="26" spans="1:6">
      <c r="A26" s="37" t="s">
        <v>9</v>
      </c>
      <c r="B26" s="37" t="s">
        <v>1</v>
      </c>
      <c r="C26" s="37" t="s">
        <v>32</v>
      </c>
      <c r="D26" s="37" t="s">
        <v>29</v>
      </c>
      <c r="E26" s="38">
        <v>11495.9599609375</v>
      </c>
      <c r="F26" s="39">
        <v>51840</v>
      </c>
    </row>
    <row r="27" spans="1:6">
      <c r="A27" s="37" t="s">
        <v>9</v>
      </c>
      <c r="B27" s="37" t="s">
        <v>1</v>
      </c>
      <c r="C27" s="37" t="s">
        <v>22</v>
      </c>
      <c r="D27" s="37" t="s">
        <v>29</v>
      </c>
      <c r="E27" s="38">
        <v>67059.75</v>
      </c>
      <c r="F27" s="39">
        <v>405450</v>
      </c>
    </row>
    <row r="28" spans="1:6">
      <c r="A28" s="37" t="s">
        <v>9</v>
      </c>
      <c r="B28" s="37" t="s">
        <v>1</v>
      </c>
      <c r="C28" s="37" t="s">
        <v>22</v>
      </c>
      <c r="D28" s="37" t="s">
        <v>41</v>
      </c>
      <c r="E28" s="38">
        <v>16800</v>
      </c>
      <c r="F28" s="39">
        <v>64648.55859375</v>
      </c>
    </row>
    <row r="29" spans="1:6">
      <c r="A29" s="37" t="s">
        <v>9</v>
      </c>
      <c r="B29" s="37" t="s">
        <v>1</v>
      </c>
      <c r="C29" s="37" t="s">
        <v>22</v>
      </c>
      <c r="D29" s="37" t="s">
        <v>30</v>
      </c>
      <c r="E29" s="38">
        <v>32000</v>
      </c>
      <c r="F29" s="39">
        <v>116192</v>
      </c>
    </row>
    <row r="30" spans="1:6">
      <c r="A30" s="37" t="s">
        <v>9</v>
      </c>
      <c r="B30" s="37" t="s">
        <v>1</v>
      </c>
      <c r="C30" s="37" t="s">
        <v>32</v>
      </c>
      <c r="D30" s="37" t="s">
        <v>42</v>
      </c>
      <c r="E30" s="38">
        <v>144.69999694824219</v>
      </c>
      <c r="F30" s="39">
        <v>884</v>
      </c>
    </row>
    <row r="31" spans="1:6" ht="15.75" thickBot="1">
      <c r="A31" s="40" t="s">
        <v>9</v>
      </c>
      <c r="B31" s="40" t="s">
        <v>1</v>
      </c>
      <c r="C31" s="40" t="s">
        <v>32</v>
      </c>
      <c r="D31" s="40" t="s">
        <v>43</v>
      </c>
      <c r="E31" s="41">
        <v>23127.5390625</v>
      </c>
      <c r="F31" s="42">
        <v>137419.890625</v>
      </c>
    </row>
    <row r="32" spans="1:6" s="1" customFormat="1" ht="15.75" thickBot="1">
      <c r="A32" s="46" t="s">
        <v>50</v>
      </c>
      <c r="B32" s="47"/>
      <c r="C32" s="47"/>
      <c r="D32" s="47"/>
      <c r="E32" s="48">
        <f>SUM(E12:E31)</f>
        <v>1655870.5502108932</v>
      </c>
      <c r="F32" s="49">
        <f>SUM(F12:F31)</f>
        <v>24102961.866031647</v>
      </c>
    </row>
    <row r="33" spans="1:6">
      <c r="A33" s="43" t="s">
        <v>10</v>
      </c>
      <c r="B33" s="43" t="s">
        <v>1</v>
      </c>
      <c r="C33" s="43" t="s">
        <v>22</v>
      </c>
      <c r="D33" s="43" t="s">
        <v>38</v>
      </c>
      <c r="E33" s="44">
        <v>76040.9775390625</v>
      </c>
      <c r="F33" s="45">
        <v>345482</v>
      </c>
    </row>
    <row r="34" spans="1:6">
      <c r="A34" s="37" t="s">
        <v>10</v>
      </c>
      <c r="B34" s="37" t="s">
        <v>1</v>
      </c>
      <c r="C34" s="37" t="s">
        <v>22</v>
      </c>
      <c r="D34" s="37" t="s">
        <v>26</v>
      </c>
      <c r="E34" s="38">
        <v>16113.6796875</v>
      </c>
      <c r="F34" s="39">
        <v>37800</v>
      </c>
    </row>
    <row r="35" spans="1:6">
      <c r="A35" s="37" t="s">
        <v>10</v>
      </c>
      <c r="B35" s="37" t="s">
        <v>1</v>
      </c>
      <c r="C35" s="37" t="s">
        <v>22</v>
      </c>
      <c r="D35" s="37" t="s">
        <v>35</v>
      </c>
      <c r="E35" s="38">
        <v>15243.6201171875</v>
      </c>
      <c r="F35" s="39">
        <v>95969.2578125</v>
      </c>
    </row>
    <row r="36" spans="1:6">
      <c r="A36" s="37" t="s">
        <v>10</v>
      </c>
      <c r="B36" s="37" t="s">
        <v>1</v>
      </c>
      <c r="C36" s="37" t="s">
        <v>22</v>
      </c>
      <c r="D36" s="37" t="s">
        <v>24</v>
      </c>
      <c r="E36" s="38">
        <v>572.30000305175781</v>
      </c>
      <c r="F36" s="39">
        <v>30977.220092773438</v>
      </c>
    </row>
    <row r="37" spans="1:6">
      <c r="A37" s="37" t="s">
        <v>10</v>
      </c>
      <c r="B37" s="37" t="s">
        <v>1</v>
      </c>
      <c r="C37" s="37" t="s">
        <v>22</v>
      </c>
      <c r="D37" s="37" t="s">
        <v>36</v>
      </c>
      <c r="E37" s="38">
        <v>279.42001342773437</v>
      </c>
      <c r="F37" s="39">
        <v>2380</v>
      </c>
    </row>
    <row r="38" spans="1:6">
      <c r="A38" s="37" t="s">
        <v>10</v>
      </c>
      <c r="B38" s="37" t="s">
        <v>1</v>
      </c>
      <c r="C38" s="37" t="s">
        <v>32</v>
      </c>
      <c r="D38" s="37" t="s">
        <v>36</v>
      </c>
      <c r="E38" s="38">
        <v>47477.799224853516</v>
      </c>
      <c r="F38" s="39">
        <v>276472.4609375</v>
      </c>
    </row>
    <row r="39" spans="1:6">
      <c r="A39" s="37" t="s">
        <v>10</v>
      </c>
      <c r="B39" s="37" t="s">
        <v>1</v>
      </c>
      <c r="C39" s="37" t="s">
        <v>22</v>
      </c>
      <c r="D39" s="37" t="s">
        <v>25</v>
      </c>
      <c r="E39" s="38">
        <v>9690.8199157714844</v>
      </c>
      <c r="F39" s="39">
        <v>34565.5205078125</v>
      </c>
    </row>
    <row r="40" spans="1:6">
      <c r="A40" s="37" t="s">
        <v>10</v>
      </c>
      <c r="B40" s="37" t="s">
        <v>1</v>
      </c>
      <c r="C40" s="37" t="s">
        <v>32</v>
      </c>
      <c r="D40" s="37" t="s">
        <v>25</v>
      </c>
      <c r="E40" s="38">
        <v>67588.259838104248</v>
      </c>
      <c r="F40" s="39">
        <v>339583.08120727539</v>
      </c>
    </row>
    <row r="41" spans="1:6">
      <c r="A41" s="37" t="s">
        <v>10</v>
      </c>
      <c r="B41" s="37" t="s">
        <v>1</v>
      </c>
      <c r="C41" s="37" t="s">
        <v>22</v>
      </c>
      <c r="D41" s="37" t="s">
        <v>3</v>
      </c>
      <c r="E41" s="38">
        <v>350017.47838020325</v>
      </c>
      <c r="F41" s="39">
        <v>1073736.6730003357</v>
      </c>
    </row>
    <row r="42" spans="1:6">
      <c r="A42" s="37" t="s">
        <v>10</v>
      </c>
      <c r="B42" s="37" t="s">
        <v>1</v>
      </c>
      <c r="C42" s="37" t="s">
        <v>32</v>
      </c>
      <c r="D42" s="37" t="s">
        <v>3</v>
      </c>
      <c r="E42" s="38">
        <v>429352.80825328827</v>
      </c>
      <c r="F42" s="39">
        <v>1929988.5249938965</v>
      </c>
    </row>
    <row r="43" spans="1:6">
      <c r="A43" s="37" t="s">
        <v>10</v>
      </c>
      <c r="B43" s="37" t="s">
        <v>1</v>
      </c>
      <c r="C43" s="37" t="s">
        <v>32</v>
      </c>
      <c r="D43" s="37" t="s">
        <v>23</v>
      </c>
      <c r="E43" s="38">
        <v>3979.6999311447144</v>
      </c>
      <c r="F43" s="39">
        <v>16967.719482421875</v>
      </c>
    </row>
    <row r="44" spans="1:6">
      <c r="A44" s="37" t="s">
        <v>10</v>
      </c>
      <c r="B44" s="37" t="s">
        <v>1</v>
      </c>
      <c r="C44" s="37" t="s">
        <v>22</v>
      </c>
      <c r="D44" s="37" t="s">
        <v>23</v>
      </c>
      <c r="E44" s="38">
        <v>61660.130302906036</v>
      </c>
      <c r="F44" s="39">
        <v>127642.28108978271</v>
      </c>
    </row>
    <row r="45" spans="1:6">
      <c r="A45" s="37" t="s">
        <v>10</v>
      </c>
      <c r="B45" s="37" t="s">
        <v>1</v>
      </c>
      <c r="C45" s="37" t="s">
        <v>22</v>
      </c>
      <c r="D45" s="37" t="s">
        <v>28</v>
      </c>
      <c r="E45" s="38">
        <v>22766.83984375</v>
      </c>
      <c r="F45" s="39">
        <v>37879.470703125</v>
      </c>
    </row>
    <row r="46" spans="1:6">
      <c r="A46" s="37" t="s">
        <v>10</v>
      </c>
      <c r="B46" s="37" t="s">
        <v>1</v>
      </c>
      <c r="C46" s="37" t="s">
        <v>32</v>
      </c>
      <c r="D46" s="37" t="s">
        <v>33</v>
      </c>
      <c r="E46" s="38">
        <v>67461.748840332031</v>
      </c>
      <c r="F46" s="39">
        <v>348483.43212890625</v>
      </c>
    </row>
    <row r="47" spans="1:6">
      <c r="A47" s="37" t="s">
        <v>10</v>
      </c>
      <c r="B47" s="37" t="s">
        <v>1</v>
      </c>
      <c r="C47" s="37" t="s">
        <v>32</v>
      </c>
      <c r="D47" s="37" t="s">
        <v>8</v>
      </c>
      <c r="E47" s="38">
        <v>1867.200005531311</v>
      </c>
      <c r="F47" s="39">
        <v>4986.1899518966675</v>
      </c>
    </row>
    <row r="48" spans="1:6">
      <c r="A48" s="37" t="s">
        <v>10</v>
      </c>
      <c r="B48" s="37" t="s">
        <v>1</v>
      </c>
      <c r="C48" s="37" t="s">
        <v>22</v>
      </c>
      <c r="D48" s="37" t="s">
        <v>27</v>
      </c>
      <c r="E48" s="38">
        <v>115735.3212890625</v>
      </c>
      <c r="F48" s="39">
        <v>534634.30859375</v>
      </c>
    </row>
    <row r="49" spans="1:6">
      <c r="A49" s="37" t="s">
        <v>10</v>
      </c>
      <c r="B49" s="37" t="s">
        <v>1</v>
      </c>
      <c r="C49" s="37" t="s">
        <v>22</v>
      </c>
      <c r="D49" s="37" t="s">
        <v>29</v>
      </c>
      <c r="E49" s="38">
        <v>3352.989990234375</v>
      </c>
      <c r="F49" s="39">
        <v>16128</v>
      </c>
    </row>
    <row r="50" spans="1:6">
      <c r="A50" s="37" t="s">
        <v>10</v>
      </c>
      <c r="B50" s="37" t="s">
        <v>1</v>
      </c>
      <c r="C50" s="37" t="s">
        <v>22</v>
      </c>
      <c r="D50" s="37" t="s">
        <v>41</v>
      </c>
      <c r="E50" s="38">
        <v>3352.989990234375</v>
      </c>
      <c r="F50" s="39">
        <v>16128</v>
      </c>
    </row>
    <row r="51" spans="1:6">
      <c r="A51" s="37" t="s">
        <v>10</v>
      </c>
      <c r="B51" s="37" t="s">
        <v>1</v>
      </c>
      <c r="C51" s="37" t="s">
        <v>32</v>
      </c>
      <c r="D51" s="37" t="s">
        <v>41</v>
      </c>
      <c r="E51" s="38">
        <v>11548.2099609375</v>
      </c>
      <c r="F51" s="39">
        <v>54720</v>
      </c>
    </row>
    <row r="52" spans="1:6" ht="15.75" thickBot="1">
      <c r="A52" s="40" t="s">
        <v>10</v>
      </c>
      <c r="B52" s="40" t="s">
        <v>1</v>
      </c>
      <c r="C52" s="40" t="s">
        <v>32</v>
      </c>
      <c r="D52" s="40" t="s">
        <v>4</v>
      </c>
      <c r="E52" s="41">
        <v>144.69999694824219</v>
      </c>
      <c r="F52" s="42">
        <v>890.79998779296875</v>
      </c>
    </row>
    <row r="53" spans="1:6" s="1" customFormat="1" ht="15.75" thickBot="1">
      <c r="A53" s="46" t="s">
        <v>50</v>
      </c>
      <c r="B53" s="47"/>
      <c r="C53" s="47"/>
      <c r="D53" s="47"/>
      <c r="E53" s="48">
        <f>SUM(E33:E52)</f>
        <v>1304246.9931235313</v>
      </c>
      <c r="F53" s="49">
        <f>SUM(F33:F52)</f>
        <v>5325414.940489769</v>
      </c>
    </row>
    <row r="54" spans="1:6">
      <c r="A54" s="43" t="s">
        <v>14</v>
      </c>
      <c r="B54" s="43" t="s">
        <v>1</v>
      </c>
      <c r="C54" s="43" t="s">
        <v>22</v>
      </c>
      <c r="D54" s="43" t="s">
        <v>40</v>
      </c>
      <c r="E54" s="44">
        <v>87816.34375</v>
      </c>
      <c r="F54" s="45">
        <v>330000</v>
      </c>
    </row>
    <row r="55" spans="1:6">
      <c r="A55" s="37" t="s">
        <v>14</v>
      </c>
      <c r="B55" s="37" t="s">
        <v>1</v>
      </c>
      <c r="C55" s="37" t="s">
        <v>22</v>
      </c>
      <c r="D55" s="37" t="s">
        <v>24</v>
      </c>
      <c r="E55" s="38">
        <v>213.80999755859375</v>
      </c>
      <c r="F55" s="39">
        <v>567.78997802734375</v>
      </c>
    </row>
    <row r="56" spans="1:6">
      <c r="A56" s="37" t="s">
        <v>14</v>
      </c>
      <c r="B56" s="37" t="s">
        <v>1</v>
      </c>
      <c r="C56" s="37" t="s">
        <v>32</v>
      </c>
      <c r="D56" s="37" t="s">
        <v>36</v>
      </c>
      <c r="E56" s="38">
        <v>37608.350341796875</v>
      </c>
      <c r="F56" s="39">
        <v>236411.5234375</v>
      </c>
    </row>
    <row r="57" spans="1:6">
      <c r="A57" s="37" t="s">
        <v>14</v>
      </c>
      <c r="B57" s="37" t="s">
        <v>1</v>
      </c>
      <c r="C57" s="37" t="s">
        <v>22</v>
      </c>
      <c r="D57" s="37" t="s">
        <v>25</v>
      </c>
      <c r="E57" s="38">
        <v>12653.969947814941</v>
      </c>
      <c r="F57" s="39">
        <v>27319.980834960938</v>
      </c>
    </row>
    <row r="58" spans="1:6">
      <c r="A58" s="37" t="s">
        <v>14</v>
      </c>
      <c r="B58" s="37" t="s">
        <v>1</v>
      </c>
      <c r="C58" s="37" t="s">
        <v>32</v>
      </c>
      <c r="D58" s="37" t="s">
        <v>25</v>
      </c>
      <c r="E58" s="38">
        <v>25350.079559326172</v>
      </c>
      <c r="F58" s="39">
        <v>125229.72021484375</v>
      </c>
    </row>
    <row r="59" spans="1:6">
      <c r="A59" s="37" t="s">
        <v>14</v>
      </c>
      <c r="B59" s="37" t="s">
        <v>1</v>
      </c>
      <c r="C59" s="37" t="s">
        <v>32</v>
      </c>
      <c r="D59" s="37" t="s">
        <v>3</v>
      </c>
      <c r="E59" s="38">
        <v>286884.28116679192</v>
      </c>
      <c r="F59" s="39">
        <v>1377646.5424423218</v>
      </c>
    </row>
    <row r="60" spans="1:6">
      <c r="A60" s="37" t="s">
        <v>14</v>
      </c>
      <c r="B60" s="37" t="s">
        <v>1</v>
      </c>
      <c r="C60" s="37" t="s">
        <v>22</v>
      </c>
      <c r="D60" s="37" t="s">
        <v>3</v>
      </c>
      <c r="E60" s="38">
        <v>398868.80168151855</v>
      </c>
      <c r="F60" s="39">
        <v>1785489.9320373535</v>
      </c>
    </row>
    <row r="61" spans="1:6">
      <c r="A61" s="37" t="s">
        <v>14</v>
      </c>
      <c r="B61" s="37" t="s">
        <v>1</v>
      </c>
      <c r="C61" s="37" t="s">
        <v>32</v>
      </c>
      <c r="D61" s="37" t="s">
        <v>23</v>
      </c>
      <c r="E61" s="38">
        <v>7272.2300498485565</v>
      </c>
      <c r="F61" s="39">
        <v>55251.758346557617</v>
      </c>
    </row>
    <row r="62" spans="1:6">
      <c r="A62" s="37" t="s">
        <v>14</v>
      </c>
      <c r="B62" s="37" t="s">
        <v>1</v>
      </c>
      <c r="C62" s="37" t="s">
        <v>22</v>
      </c>
      <c r="D62" s="37" t="s">
        <v>23</v>
      </c>
      <c r="E62" s="38">
        <v>31923.829696178436</v>
      </c>
      <c r="F62" s="39">
        <v>96942.501796722412</v>
      </c>
    </row>
    <row r="63" spans="1:6">
      <c r="A63" s="37" t="s">
        <v>14</v>
      </c>
      <c r="B63" s="37" t="s">
        <v>1</v>
      </c>
      <c r="C63" s="37" t="s">
        <v>22</v>
      </c>
      <c r="D63" s="37" t="s">
        <v>28</v>
      </c>
      <c r="E63" s="38">
        <v>11692.5498046875</v>
      </c>
      <c r="F63" s="39">
        <v>18220.3203125</v>
      </c>
    </row>
    <row r="64" spans="1:6">
      <c r="A64" s="37" t="s">
        <v>14</v>
      </c>
      <c r="B64" s="37" t="s">
        <v>1</v>
      </c>
      <c r="C64" s="37" t="s">
        <v>32</v>
      </c>
      <c r="D64" s="37" t="s">
        <v>33</v>
      </c>
      <c r="E64" s="38">
        <v>120245.45849609375</v>
      </c>
      <c r="F64" s="39">
        <v>649667.384765625</v>
      </c>
    </row>
    <row r="65" spans="1:6">
      <c r="A65" s="37" t="s">
        <v>14</v>
      </c>
      <c r="B65" s="37" t="s">
        <v>1</v>
      </c>
      <c r="C65" s="37" t="s">
        <v>32</v>
      </c>
      <c r="D65" s="37" t="s">
        <v>8</v>
      </c>
      <c r="E65" s="38">
        <v>1708.0899658203125</v>
      </c>
      <c r="F65" s="39">
        <v>17480.16015625</v>
      </c>
    </row>
    <row r="66" spans="1:6">
      <c r="A66" s="37" t="s">
        <v>14</v>
      </c>
      <c r="B66" s="37" t="s">
        <v>1</v>
      </c>
      <c r="C66" s="37" t="s">
        <v>22</v>
      </c>
      <c r="D66" s="37" t="s">
        <v>45</v>
      </c>
      <c r="E66" s="38">
        <v>299.3699951171875</v>
      </c>
      <c r="F66" s="39">
        <v>750</v>
      </c>
    </row>
    <row r="67" spans="1:6">
      <c r="A67" s="37" t="s">
        <v>14</v>
      </c>
      <c r="B67" s="37" t="s">
        <v>1</v>
      </c>
      <c r="C67" s="37" t="s">
        <v>22</v>
      </c>
      <c r="D67" s="37" t="s">
        <v>27</v>
      </c>
      <c r="E67" s="38">
        <v>11034.7197265625</v>
      </c>
      <c r="F67" s="39">
        <v>34006.30078125</v>
      </c>
    </row>
    <row r="68" spans="1:6">
      <c r="A68" s="37" t="s">
        <v>14</v>
      </c>
      <c r="B68" s="37" t="s">
        <v>1</v>
      </c>
      <c r="C68" s="37" t="s">
        <v>22</v>
      </c>
      <c r="D68" s="37" t="s">
        <v>29</v>
      </c>
      <c r="E68" s="38">
        <v>15966.6103515625</v>
      </c>
      <c r="F68" s="39">
        <v>93219</v>
      </c>
    </row>
    <row r="69" spans="1:6">
      <c r="A69" s="37" t="s">
        <v>14</v>
      </c>
      <c r="B69" s="37" t="s">
        <v>1</v>
      </c>
      <c r="C69" s="37" t="s">
        <v>32</v>
      </c>
      <c r="D69" s="37" t="s">
        <v>4</v>
      </c>
      <c r="E69" s="38">
        <v>571.08000183105469</v>
      </c>
      <c r="F69" s="39">
        <v>1576.1100463867187</v>
      </c>
    </row>
    <row r="70" spans="1:6" ht="15.75" thickBot="1">
      <c r="A70" s="40" t="s">
        <v>14</v>
      </c>
      <c r="B70" s="40" t="s">
        <v>1</v>
      </c>
      <c r="C70" s="40" t="s">
        <v>22</v>
      </c>
      <c r="D70" s="40" t="s">
        <v>44</v>
      </c>
      <c r="E70" s="41">
        <v>70.849998474121094</v>
      </c>
      <c r="F70" s="42">
        <v>2289.510009765625</v>
      </c>
    </row>
    <row r="71" spans="1:6" s="1" customFormat="1" ht="15.75" thickBot="1">
      <c r="A71" s="46" t="s">
        <v>50</v>
      </c>
      <c r="B71" s="47"/>
      <c r="C71" s="47"/>
      <c r="D71" s="47"/>
      <c r="E71" s="48">
        <f>SUM(E54:E70)</f>
        <v>1050180.424530983</v>
      </c>
      <c r="F71" s="49">
        <f>SUM(F54:F70)</f>
        <v>4852068.5351600647</v>
      </c>
    </row>
    <row r="72" spans="1:6">
      <c r="A72" s="43" t="s">
        <v>0</v>
      </c>
      <c r="B72" s="43" t="s">
        <v>1</v>
      </c>
      <c r="C72" s="43" t="s">
        <v>22</v>
      </c>
      <c r="D72" s="43" t="s">
        <v>31</v>
      </c>
      <c r="E72" s="44">
        <v>105173.16809082031</v>
      </c>
      <c r="F72" s="45">
        <v>194979.220703125</v>
      </c>
    </row>
    <row r="73" spans="1:6">
      <c r="A73" s="37" t="s">
        <v>0</v>
      </c>
      <c r="B73" s="37" t="s">
        <v>1</v>
      </c>
      <c r="C73" s="37" t="s">
        <v>22</v>
      </c>
      <c r="D73" s="37" t="s">
        <v>24</v>
      </c>
      <c r="E73" s="38">
        <v>911.83000183105469</v>
      </c>
      <c r="F73" s="39">
        <v>2335.2499389648437</v>
      </c>
    </row>
    <row r="74" spans="1:6">
      <c r="A74" s="37" t="s">
        <v>0</v>
      </c>
      <c r="B74" s="37" t="s">
        <v>1</v>
      </c>
      <c r="C74" s="37" t="s">
        <v>22</v>
      </c>
      <c r="D74" s="37" t="s">
        <v>25</v>
      </c>
      <c r="E74" s="38">
        <v>1033.75</v>
      </c>
      <c r="F74" s="39">
        <v>105286.20703125</v>
      </c>
    </row>
    <row r="75" spans="1:6">
      <c r="A75" s="37" t="s">
        <v>0</v>
      </c>
      <c r="B75" s="37" t="s">
        <v>1</v>
      </c>
      <c r="C75" s="37" t="s">
        <v>32</v>
      </c>
      <c r="D75" s="37" t="s">
        <v>25</v>
      </c>
      <c r="E75" s="38">
        <v>48246.009765625</v>
      </c>
      <c r="F75" s="39">
        <v>191148.931640625</v>
      </c>
    </row>
    <row r="76" spans="1:6">
      <c r="A76" s="37" t="s">
        <v>0</v>
      </c>
      <c r="B76" s="37" t="s">
        <v>1</v>
      </c>
      <c r="C76" s="37" t="s">
        <v>32</v>
      </c>
      <c r="D76" s="37" t="s">
        <v>3</v>
      </c>
      <c r="E76" s="38">
        <v>198130.28299713135</v>
      </c>
      <c r="F76" s="39">
        <v>872544.52981567383</v>
      </c>
    </row>
    <row r="77" spans="1:6">
      <c r="A77" s="37" t="s">
        <v>0</v>
      </c>
      <c r="B77" s="37" t="s">
        <v>1</v>
      </c>
      <c r="C77" s="37" t="s">
        <v>22</v>
      </c>
      <c r="D77" s="37" t="s">
        <v>3</v>
      </c>
      <c r="E77" s="38">
        <v>411529.31089401245</v>
      </c>
      <c r="F77" s="39">
        <v>1618923.0192260742</v>
      </c>
    </row>
    <row r="78" spans="1:6">
      <c r="A78" s="37" t="s">
        <v>0</v>
      </c>
      <c r="B78" s="37" t="s">
        <v>1</v>
      </c>
      <c r="C78" s="37" t="s">
        <v>32</v>
      </c>
      <c r="D78" s="37" t="s">
        <v>23</v>
      </c>
      <c r="E78" s="38">
        <v>11756.219763278961</v>
      </c>
      <c r="F78" s="39">
        <v>158577.98056316376</v>
      </c>
    </row>
    <row r="79" spans="1:6">
      <c r="A79" s="37" t="s">
        <v>0</v>
      </c>
      <c r="B79" s="37" t="s">
        <v>1</v>
      </c>
      <c r="C79" s="37" t="s">
        <v>22</v>
      </c>
      <c r="D79" s="37" t="s">
        <v>23</v>
      </c>
      <c r="E79" s="38">
        <v>36837.790138959885</v>
      </c>
      <c r="F79" s="39">
        <v>128195.59399604797</v>
      </c>
    </row>
    <row r="80" spans="1:6">
      <c r="A80" s="37" t="s">
        <v>0</v>
      </c>
      <c r="B80" s="37" t="s">
        <v>1</v>
      </c>
      <c r="C80" s="37" t="s">
        <v>22</v>
      </c>
      <c r="D80" s="37" t="s">
        <v>28</v>
      </c>
      <c r="E80" s="38">
        <v>10756.1396484375</v>
      </c>
      <c r="F80" s="39">
        <v>19081</v>
      </c>
    </row>
    <row r="81" spans="1:6">
      <c r="A81" s="37" t="s">
        <v>0</v>
      </c>
      <c r="B81" s="37" t="s">
        <v>1</v>
      </c>
      <c r="C81" s="37" t="s">
        <v>32</v>
      </c>
      <c r="D81" s="37" t="s">
        <v>33</v>
      </c>
      <c r="E81" s="38">
        <v>146227.36083984375</v>
      </c>
      <c r="F81" s="39">
        <v>957025.203125</v>
      </c>
    </row>
    <row r="82" spans="1:6">
      <c r="A82" s="37" t="s">
        <v>0</v>
      </c>
      <c r="B82" s="37" t="s">
        <v>1</v>
      </c>
      <c r="C82" s="37" t="s">
        <v>32</v>
      </c>
      <c r="D82" s="37" t="s">
        <v>8</v>
      </c>
      <c r="E82" s="38">
        <v>2200.2299880981445</v>
      </c>
      <c r="F82" s="39">
        <v>4517.32004737854</v>
      </c>
    </row>
    <row r="83" spans="1:6">
      <c r="A83" s="37" t="s">
        <v>0</v>
      </c>
      <c r="B83" s="37" t="s">
        <v>1</v>
      </c>
      <c r="C83" s="37" t="s">
        <v>22</v>
      </c>
      <c r="D83" s="37" t="s">
        <v>27</v>
      </c>
      <c r="E83" s="38">
        <v>9966.4296875</v>
      </c>
      <c r="F83" s="39">
        <v>29530.599609375</v>
      </c>
    </row>
    <row r="84" spans="1:6">
      <c r="A84" s="37" t="s">
        <v>0</v>
      </c>
      <c r="B84" s="37" t="s">
        <v>1</v>
      </c>
      <c r="C84" s="37" t="s">
        <v>22</v>
      </c>
      <c r="D84" s="37" t="s">
        <v>29</v>
      </c>
      <c r="E84" s="38">
        <v>17145.9609375</v>
      </c>
      <c r="F84" s="39">
        <v>71998.578125</v>
      </c>
    </row>
    <row r="85" spans="1:6">
      <c r="A85" s="37" t="s">
        <v>0</v>
      </c>
      <c r="B85" s="37" t="s">
        <v>1</v>
      </c>
      <c r="C85" s="37" t="s">
        <v>32</v>
      </c>
      <c r="D85" s="37" t="s">
        <v>29</v>
      </c>
      <c r="E85" s="38">
        <v>22369.1298828125</v>
      </c>
      <c r="F85" s="39">
        <v>106476</v>
      </c>
    </row>
    <row r="86" spans="1:6">
      <c r="A86" s="37" t="s">
        <v>0</v>
      </c>
      <c r="B86" s="37" t="s">
        <v>1</v>
      </c>
      <c r="C86" s="37" t="s">
        <v>22</v>
      </c>
      <c r="D86" s="37" t="s">
        <v>30</v>
      </c>
      <c r="E86" s="38">
        <v>31933.220703125</v>
      </c>
      <c r="F86" s="39">
        <v>116192</v>
      </c>
    </row>
    <row r="87" spans="1:6" ht="15.75" thickBot="1">
      <c r="A87" s="40" t="s">
        <v>0</v>
      </c>
      <c r="B87" s="40" t="s">
        <v>1</v>
      </c>
      <c r="C87" s="40" t="s">
        <v>32</v>
      </c>
      <c r="D87" s="40" t="s">
        <v>4</v>
      </c>
      <c r="E87" s="41">
        <v>350.02999877929687</v>
      </c>
      <c r="F87" s="42">
        <v>1088.3999938964844</v>
      </c>
    </row>
    <row r="88" spans="1:6" s="1" customFormat="1" ht="15.75" thickBot="1">
      <c r="A88" s="46" t="s">
        <v>50</v>
      </c>
      <c r="B88" s="47"/>
      <c r="C88" s="47"/>
      <c r="D88" s="47"/>
      <c r="E88" s="48">
        <f>SUM(E72:E87)</f>
        <v>1054566.8633377552</v>
      </c>
      <c r="F88" s="49">
        <f>SUM(F72:F87)</f>
        <v>4577899.8338155746</v>
      </c>
    </row>
    <row r="89" spans="1:6">
      <c r="A89" s="43" t="s">
        <v>16</v>
      </c>
      <c r="B89" s="43" t="s">
        <v>1</v>
      </c>
      <c r="C89" s="43" t="s">
        <v>22</v>
      </c>
      <c r="D89" s="43" t="s">
        <v>38</v>
      </c>
      <c r="E89" s="44">
        <v>8981.2197265625</v>
      </c>
      <c r="F89" s="45">
        <v>21150</v>
      </c>
    </row>
    <row r="90" spans="1:6">
      <c r="A90" s="37" t="s">
        <v>16</v>
      </c>
      <c r="B90" s="37" t="s">
        <v>1</v>
      </c>
      <c r="C90" s="37" t="s">
        <v>22</v>
      </c>
      <c r="D90" s="37" t="s">
        <v>26</v>
      </c>
      <c r="E90" s="38">
        <v>8046.81005859375</v>
      </c>
      <c r="F90" s="39">
        <v>20132</v>
      </c>
    </row>
    <row r="91" spans="1:6">
      <c r="A91" s="37" t="s">
        <v>16</v>
      </c>
      <c r="B91" s="37" t="s">
        <v>1</v>
      </c>
      <c r="C91" s="37" t="s">
        <v>22</v>
      </c>
      <c r="D91" s="37" t="s">
        <v>24</v>
      </c>
      <c r="E91" s="38">
        <v>245.39999389648437</v>
      </c>
      <c r="F91" s="39">
        <v>906.6300048828125</v>
      </c>
    </row>
    <row r="92" spans="1:6">
      <c r="A92" s="37" t="s">
        <v>16</v>
      </c>
      <c r="B92" s="37" t="s">
        <v>1</v>
      </c>
      <c r="C92" s="37" t="s">
        <v>22</v>
      </c>
      <c r="D92" s="37" t="s">
        <v>17</v>
      </c>
      <c r="E92" s="38">
        <v>1084.5454406738281</v>
      </c>
      <c r="F92" s="39">
        <v>4461</v>
      </c>
    </row>
    <row r="93" spans="1:6">
      <c r="A93" s="37" t="s">
        <v>16</v>
      </c>
      <c r="B93" s="37" t="s">
        <v>1</v>
      </c>
      <c r="C93" s="37" t="s">
        <v>32</v>
      </c>
      <c r="D93" s="37" t="s">
        <v>17</v>
      </c>
      <c r="E93" s="38">
        <v>1717.272705078125</v>
      </c>
      <c r="F93" s="39">
        <v>17952</v>
      </c>
    </row>
    <row r="94" spans="1:6">
      <c r="A94" s="37" t="s">
        <v>16</v>
      </c>
      <c r="B94" s="37" t="s">
        <v>1</v>
      </c>
      <c r="C94" s="37" t="s">
        <v>22</v>
      </c>
      <c r="D94" s="37" t="s">
        <v>25</v>
      </c>
      <c r="E94" s="38">
        <v>8421.5527801513672</v>
      </c>
      <c r="F94" s="39">
        <v>19378.55029296875</v>
      </c>
    </row>
    <row r="95" spans="1:6">
      <c r="A95" s="37" t="s">
        <v>16</v>
      </c>
      <c r="B95" s="37" t="s">
        <v>1</v>
      </c>
      <c r="C95" s="37" t="s">
        <v>32</v>
      </c>
      <c r="D95" s="37" t="s">
        <v>25</v>
      </c>
      <c r="E95" s="38">
        <v>71331.730819702148</v>
      </c>
      <c r="F95" s="39">
        <v>322780.08038330078</v>
      </c>
    </row>
    <row r="96" spans="1:6">
      <c r="A96" s="37" t="s">
        <v>16</v>
      </c>
      <c r="B96" s="37" t="s">
        <v>1</v>
      </c>
      <c r="C96" s="37" t="s">
        <v>32</v>
      </c>
      <c r="D96" s="37" t="s">
        <v>3</v>
      </c>
      <c r="E96" s="38">
        <v>408499.20118427277</v>
      </c>
      <c r="F96" s="39">
        <v>7579525.9073257446</v>
      </c>
    </row>
    <row r="97" spans="1:6">
      <c r="A97" s="37" t="s">
        <v>16</v>
      </c>
      <c r="B97" s="37" t="s">
        <v>1</v>
      </c>
      <c r="C97" s="37" t="s">
        <v>22</v>
      </c>
      <c r="D97" s="37" t="s">
        <v>3</v>
      </c>
      <c r="E97" s="38">
        <v>491313.29832077026</v>
      </c>
      <c r="F97" s="39">
        <v>2124077.5900878906</v>
      </c>
    </row>
    <row r="98" spans="1:6">
      <c r="A98" s="37" t="s">
        <v>16</v>
      </c>
      <c r="B98" s="37" t="s">
        <v>1</v>
      </c>
      <c r="C98" s="37" t="s">
        <v>32</v>
      </c>
      <c r="D98" s="37" t="s">
        <v>46</v>
      </c>
      <c r="E98" s="38">
        <v>2140.4545021057129</v>
      </c>
      <c r="F98" s="39">
        <v>13003.919921875</v>
      </c>
    </row>
    <row r="99" spans="1:6">
      <c r="A99" s="37" t="s">
        <v>16</v>
      </c>
      <c r="B99" s="37" t="s">
        <v>1</v>
      </c>
      <c r="C99" s="37" t="s">
        <v>22</v>
      </c>
      <c r="D99" s="37" t="s">
        <v>46</v>
      </c>
      <c r="E99" s="38">
        <v>3082.2727355957031</v>
      </c>
      <c r="F99" s="39">
        <v>8258.5599365234375</v>
      </c>
    </row>
    <row r="100" spans="1:6">
      <c r="A100" s="37" t="s">
        <v>16</v>
      </c>
      <c r="B100" s="37" t="s">
        <v>1</v>
      </c>
      <c r="C100" s="37" t="s">
        <v>32</v>
      </c>
      <c r="D100" s="37" t="s">
        <v>23</v>
      </c>
      <c r="E100" s="38">
        <v>227.92999482154846</v>
      </c>
      <c r="F100" s="39">
        <v>2230.6100044250488</v>
      </c>
    </row>
    <row r="101" spans="1:6">
      <c r="A101" s="37" t="s">
        <v>16</v>
      </c>
      <c r="B101" s="37" t="s">
        <v>1</v>
      </c>
      <c r="C101" s="37" t="s">
        <v>22</v>
      </c>
      <c r="D101" s="37" t="s">
        <v>23</v>
      </c>
      <c r="E101" s="38">
        <v>532.77999472618103</v>
      </c>
      <c r="F101" s="39">
        <v>3492.1800136566162</v>
      </c>
    </row>
    <row r="102" spans="1:6">
      <c r="A102" s="37" t="s">
        <v>16</v>
      </c>
      <c r="B102" s="37" t="s">
        <v>1</v>
      </c>
      <c r="C102" s="37" t="s">
        <v>32</v>
      </c>
      <c r="D102" s="37" t="s">
        <v>33</v>
      </c>
      <c r="E102" s="38">
        <v>74166.03125</v>
      </c>
      <c r="F102" s="39">
        <v>418133.265625</v>
      </c>
    </row>
    <row r="103" spans="1:6">
      <c r="A103" s="37" t="s">
        <v>16</v>
      </c>
      <c r="B103" s="37" t="s">
        <v>1</v>
      </c>
      <c r="C103" s="37" t="s">
        <v>32</v>
      </c>
      <c r="D103" s="37" t="s">
        <v>8</v>
      </c>
      <c r="E103" s="38">
        <v>2922.5199699401855</v>
      </c>
      <c r="F103" s="39">
        <v>13612.080012798309</v>
      </c>
    </row>
    <row r="104" spans="1:6" ht="15.75" thickBot="1">
      <c r="A104" s="40" t="s">
        <v>16</v>
      </c>
      <c r="B104" s="40" t="s">
        <v>1</v>
      </c>
      <c r="C104" s="40" t="s">
        <v>22</v>
      </c>
      <c r="D104" s="40" t="s">
        <v>29</v>
      </c>
      <c r="E104" s="41">
        <v>16800</v>
      </c>
      <c r="F104" s="42">
        <v>69339.578125</v>
      </c>
    </row>
    <row r="105" spans="1:6" s="1" customFormat="1" ht="15.75" thickBot="1">
      <c r="A105" s="46" t="s">
        <v>50</v>
      </c>
      <c r="B105" s="47"/>
      <c r="C105" s="47"/>
      <c r="D105" s="47"/>
      <c r="E105" s="48">
        <f>SUM(E89:E104)</f>
        <v>1099513.0194768906</v>
      </c>
      <c r="F105" s="49">
        <f>SUM(F89:F104)</f>
        <v>10638433.951734066</v>
      </c>
    </row>
    <row r="106" spans="1:6">
      <c r="A106" s="43" t="s">
        <v>13</v>
      </c>
      <c r="B106" s="43" t="s">
        <v>1</v>
      </c>
      <c r="C106" s="43" t="s">
        <v>22</v>
      </c>
      <c r="D106" s="43" t="s">
        <v>38</v>
      </c>
      <c r="E106" s="44">
        <v>13187.419921875</v>
      </c>
      <c r="F106" s="45">
        <v>27241</v>
      </c>
    </row>
    <row r="107" spans="1:6">
      <c r="A107" s="37" t="s">
        <v>13</v>
      </c>
      <c r="B107" s="37" t="s">
        <v>1</v>
      </c>
      <c r="C107" s="37" t="s">
        <v>22</v>
      </c>
      <c r="D107" s="37" t="s">
        <v>7</v>
      </c>
      <c r="E107" s="38">
        <v>18070.2109375</v>
      </c>
      <c r="F107" s="39">
        <v>47442.9609375</v>
      </c>
    </row>
    <row r="108" spans="1:6">
      <c r="A108" s="37" t="s">
        <v>13</v>
      </c>
      <c r="B108" s="37" t="s">
        <v>1</v>
      </c>
      <c r="C108" s="37" t="s">
        <v>22</v>
      </c>
      <c r="D108" s="37" t="s">
        <v>37</v>
      </c>
      <c r="E108" s="38">
        <v>24947.830078125</v>
      </c>
      <c r="F108" s="39">
        <v>67050</v>
      </c>
    </row>
    <row r="109" spans="1:6">
      <c r="A109" s="37" t="s">
        <v>13</v>
      </c>
      <c r="B109" s="37" t="s">
        <v>1</v>
      </c>
      <c r="C109" s="37" t="s">
        <v>22</v>
      </c>
      <c r="D109" s="37" t="s">
        <v>24</v>
      </c>
      <c r="E109" s="38">
        <v>23</v>
      </c>
      <c r="F109" s="39">
        <v>72.379997253417969</v>
      </c>
    </row>
    <row r="110" spans="1:6">
      <c r="A110" s="37" t="s">
        <v>13</v>
      </c>
      <c r="B110" s="37" t="s">
        <v>1</v>
      </c>
      <c r="C110" s="37" t="s">
        <v>22</v>
      </c>
      <c r="D110" s="37" t="s">
        <v>36</v>
      </c>
      <c r="E110" s="38">
        <v>538.8699951171875</v>
      </c>
      <c r="F110" s="39">
        <v>4590</v>
      </c>
    </row>
    <row r="111" spans="1:6">
      <c r="A111" s="37" t="s">
        <v>13</v>
      </c>
      <c r="B111" s="37" t="s">
        <v>1</v>
      </c>
      <c r="C111" s="37" t="s">
        <v>32</v>
      </c>
      <c r="D111" s="37" t="s">
        <v>36</v>
      </c>
      <c r="E111" s="38">
        <v>3808</v>
      </c>
      <c r="F111" s="39">
        <v>20944</v>
      </c>
    </row>
    <row r="112" spans="1:6">
      <c r="A112" s="37" t="s">
        <v>13</v>
      </c>
      <c r="B112" s="37" t="s">
        <v>1</v>
      </c>
      <c r="C112" s="37" t="s">
        <v>22</v>
      </c>
      <c r="D112" s="37" t="s">
        <v>25</v>
      </c>
      <c r="E112" s="38">
        <v>1609.6300048828125</v>
      </c>
      <c r="F112" s="39">
        <v>6909.64013671875</v>
      </c>
    </row>
    <row r="113" spans="1:6">
      <c r="A113" s="37" t="s">
        <v>13</v>
      </c>
      <c r="B113" s="37" t="s">
        <v>1</v>
      </c>
      <c r="C113" s="37" t="s">
        <v>32</v>
      </c>
      <c r="D113" s="37" t="s">
        <v>25</v>
      </c>
      <c r="E113" s="38">
        <v>20447.430286407471</v>
      </c>
      <c r="F113" s="39">
        <v>155243.90351867676</v>
      </c>
    </row>
    <row r="114" spans="1:6">
      <c r="A114" s="37" t="s">
        <v>13</v>
      </c>
      <c r="B114" s="37" t="s">
        <v>1</v>
      </c>
      <c r="C114" s="37" t="s">
        <v>22</v>
      </c>
      <c r="D114" s="37" t="s">
        <v>3</v>
      </c>
      <c r="E114" s="38">
        <v>587289.89797973633</v>
      </c>
      <c r="F114" s="39">
        <v>2152646.8538665771</v>
      </c>
    </row>
    <row r="115" spans="1:6">
      <c r="A115" s="37" t="s">
        <v>13</v>
      </c>
      <c r="B115" s="37" t="s">
        <v>1</v>
      </c>
      <c r="C115" s="37" t="s">
        <v>32</v>
      </c>
      <c r="D115" s="37" t="s">
        <v>3</v>
      </c>
      <c r="E115" s="38">
        <v>937055.12058997154</v>
      </c>
      <c r="F115" s="39">
        <v>1745813.410200119</v>
      </c>
    </row>
    <row r="116" spans="1:6">
      <c r="A116" s="37" t="s">
        <v>13</v>
      </c>
      <c r="B116" s="37" t="s">
        <v>1</v>
      </c>
      <c r="C116" s="37" t="s">
        <v>32</v>
      </c>
      <c r="D116" s="37" t="s">
        <v>23</v>
      </c>
      <c r="E116" s="38">
        <v>15531.199701309204</v>
      </c>
      <c r="F116" s="39">
        <v>80393.259885787964</v>
      </c>
    </row>
    <row r="117" spans="1:6">
      <c r="A117" s="37" t="s">
        <v>13</v>
      </c>
      <c r="B117" s="37" t="s">
        <v>1</v>
      </c>
      <c r="C117" s="37" t="s">
        <v>22</v>
      </c>
      <c r="D117" s="37" t="s">
        <v>23</v>
      </c>
      <c r="E117" s="38">
        <v>20608.209886789322</v>
      </c>
      <c r="F117" s="39">
        <v>32528.219846725464</v>
      </c>
    </row>
    <row r="118" spans="1:6">
      <c r="A118" s="37" t="s">
        <v>13</v>
      </c>
      <c r="B118" s="37" t="s">
        <v>1</v>
      </c>
      <c r="C118" s="37" t="s">
        <v>22</v>
      </c>
      <c r="D118" s="37" t="s">
        <v>28</v>
      </c>
      <c r="E118" s="38">
        <v>10272.150390625</v>
      </c>
      <c r="F118" s="39">
        <v>19708</v>
      </c>
    </row>
    <row r="119" spans="1:6">
      <c r="A119" s="37" t="s">
        <v>13</v>
      </c>
      <c r="B119" s="37" t="s">
        <v>1</v>
      </c>
      <c r="C119" s="37" t="s">
        <v>32</v>
      </c>
      <c r="D119" s="37" t="s">
        <v>33</v>
      </c>
      <c r="E119" s="38">
        <v>97700.220703125</v>
      </c>
      <c r="F119" s="39">
        <v>563994.3984375</v>
      </c>
    </row>
    <row r="120" spans="1:6">
      <c r="A120" s="37" t="s">
        <v>13</v>
      </c>
      <c r="B120" s="37" t="s">
        <v>1</v>
      </c>
      <c r="C120" s="37" t="s">
        <v>32</v>
      </c>
      <c r="D120" s="37" t="s">
        <v>8</v>
      </c>
      <c r="E120" s="38">
        <v>20376.970859527588</v>
      </c>
      <c r="F120" s="39">
        <v>97730.022674560547</v>
      </c>
    </row>
    <row r="121" spans="1:6">
      <c r="A121" s="37" t="s">
        <v>13</v>
      </c>
      <c r="B121" s="37" t="s">
        <v>1</v>
      </c>
      <c r="C121" s="37" t="s">
        <v>22</v>
      </c>
      <c r="D121" s="37" t="s">
        <v>27</v>
      </c>
      <c r="E121" s="38">
        <v>10879.51953125</v>
      </c>
      <c r="F121" s="39">
        <v>32484</v>
      </c>
    </row>
    <row r="122" spans="1:6" ht="15.75" thickBot="1">
      <c r="A122" s="40" t="s">
        <v>13</v>
      </c>
      <c r="B122" s="40" t="s">
        <v>1</v>
      </c>
      <c r="C122" s="40" t="s">
        <v>22</v>
      </c>
      <c r="D122" s="40" t="s">
        <v>12</v>
      </c>
      <c r="E122" s="41">
        <v>4082.3701171875</v>
      </c>
      <c r="F122" s="42">
        <v>2520</v>
      </c>
    </row>
    <row r="123" spans="1:6" s="1" customFormat="1" ht="15.75" thickBot="1">
      <c r="A123" s="46" t="s">
        <v>50</v>
      </c>
      <c r="B123" s="47"/>
      <c r="C123" s="47"/>
      <c r="D123" s="47"/>
      <c r="E123" s="48">
        <f>SUM(E106:E122)</f>
        <v>1786428.050983429</v>
      </c>
      <c r="F123" s="49">
        <f>SUM(F106:F122)</f>
        <v>5057312.0495014191</v>
      </c>
    </row>
    <row r="124" spans="1:6">
      <c r="A124" s="43" t="s">
        <v>11</v>
      </c>
      <c r="B124" s="43" t="s">
        <v>1</v>
      </c>
      <c r="C124" s="43" t="s">
        <v>22</v>
      </c>
      <c r="D124" s="43" t="s">
        <v>38</v>
      </c>
      <c r="E124" s="44">
        <v>8981.2197265625</v>
      </c>
      <c r="F124" s="45">
        <v>21150</v>
      </c>
    </row>
    <row r="125" spans="1:6">
      <c r="A125" s="37" t="s">
        <v>11</v>
      </c>
      <c r="B125" s="37" t="s">
        <v>1</v>
      </c>
      <c r="C125" s="37" t="s">
        <v>22</v>
      </c>
      <c r="D125" s="37" t="s">
        <v>26</v>
      </c>
      <c r="E125" s="38">
        <v>24143.60009765625</v>
      </c>
      <c r="F125" s="39">
        <v>60397</v>
      </c>
    </row>
    <row r="126" spans="1:6">
      <c r="A126" s="37" t="s">
        <v>11</v>
      </c>
      <c r="B126" s="37" t="s">
        <v>1</v>
      </c>
      <c r="C126" s="37" t="s">
        <v>22</v>
      </c>
      <c r="D126" s="37" t="s">
        <v>37</v>
      </c>
      <c r="E126" s="38">
        <v>24947.830078125</v>
      </c>
      <c r="F126" s="39">
        <v>60725</v>
      </c>
    </row>
    <row r="127" spans="1:6">
      <c r="A127" s="37" t="s">
        <v>11</v>
      </c>
      <c r="B127" s="37" t="s">
        <v>1</v>
      </c>
      <c r="C127" s="37" t="s">
        <v>22</v>
      </c>
      <c r="D127" s="37" t="s">
        <v>35</v>
      </c>
      <c r="E127" s="38">
        <v>10790.97998046875</v>
      </c>
      <c r="F127" s="39">
        <v>22484.3994140625</v>
      </c>
    </row>
    <row r="128" spans="1:6">
      <c r="A128" s="37" t="s">
        <v>11</v>
      </c>
      <c r="B128" s="37" t="s">
        <v>1</v>
      </c>
      <c r="C128" s="37" t="s">
        <v>22</v>
      </c>
      <c r="D128" s="37" t="s">
        <v>24</v>
      </c>
      <c r="E128" s="38">
        <v>5291.0100326538086</v>
      </c>
      <c r="F128" s="39">
        <v>4026.6499633789062</v>
      </c>
    </row>
    <row r="129" spans="1:6">
      <c r="A129" s="37" t="s">
        <v>11</v>
      </c>
      <c r="B129" s="37" t="s">
        <v>1</v>
      </c>
      <c r="C129" s="37" t="s">
        <v>32</v>
      </c>
      <c r="D129" s="37" t="s">
        <v>36</v>
      </c>
      <c r="E129" s="38">
        <v>8685.4697265625</v>
      </c>
      <c r="F129" s="39">
        <v>76204.5078125</v>
      </c>
    </row>
    <row r="130" spans="1:6">
      <c r="A130" s="37" t="s">
        <v>11</v>
      </c>
      <c r="B130" s="37" t="s">
        <v>1</v>
      </c>
      <c r="C130" s="37" t="s">
        <v>22</v>
      </c>
      <c r="D130" s="37" t="s">
        <v>36</v>
      </c>
      <c r="E130" s="38">
        <v>34526.4287109375</v>
      </c>
      <c r="F130" s="39">
        <v>125156.796875</v>
      </c>
    </row>
    <row r="131" spans="1:6">
      <c r="A131" s="37" t="s">
        <v>11</v>
      </c>
      <c r="B131" s="37" t="s">
        <v>1</v>
      </c>
      <c r="C131" s="37" t="s">
        <v>22</v>
      </c>
      <c r="D131" s="37" t="s">
        <v>25</v>
      </c>
      <c r="E131" s="38">
        <v>18147.809967041016</v>
      </c>
      <c r="F131" s="39">
        <v>92933.799194335938</v>
      </c>
    </row>
    <row r="132" spans="1:6">
      <c r="A132" s="37" t="s">
        <v>11</v>
      </c>
      <c r="B132" s="37" t="s">
        <v>1</v>
      </c>
      <c r="C132" s="37" t="s">
        <v>32</v>
      </c>
      <c r="D132" s="37" t="s">
        <v>25</v>
      </c>
      <c r="E132" s="38">
        <v>37484.980590820312</v>
      </c>
      <c r="F132" s="39">
        <v>151969.9423828125</v>
      </c>
    </row>
    <row r="133" spans="1:6">
      <c r="A133" s="37" t="s">
        <v>11</v>
      </c>
      <c r="B133" s="37" t="s">
        <v>1</v>
      </c>
      <c r="C133" s="37" t="s">
        <v>22</v>
      </c>
      <c r="D133" s="37" t="s">
        <v>3</v>
      </c>
      <c r="E133" s="38">
        <v>258383.22190475464</v>
      </c>
      <c r="F133" s="39">
        <v>750003.62934875488</v>
      </c>
    </row>
    <row r="134" spans="1:6">
      <c r="A134" s="37" t="s">
        <v>11</v>
      </c>
      <c r="B134" s="37" t="s">
        <v>1</v>
      </c>
      <c r="C134" s="37" t="s">
        <v>32</v>
      </c>
      <c r="D134" s="37" t="s">
        <v>3</v>
      </c>
      <c r="E134" s="38">
        <v>346451.45545578003</v>
      </c>
      <c r="F134" s="39">
        <v>3324476.6548995972</v>
      </c>
    </row>
    <row r="135" spans="1:6">
      <c r="A135" s="37" t="s">
        <v>11</v>
      </c>
      <c r="B135" s="37" t="s">
        <v>1</v>
      </c>
      <c r="C135" s="37" t="s">
        <v>32</v>
      </c>
      <c r="D135" s="37" t="s">
        <v>23</v>
      </c>
      <c r="E135" s="38">
        <v>11792.309639453888</v>
      </c>
      <c r="F135" s="39">
        <v>111450.18896484375</v>
      </c>
    </row>
    <row r="136" spans="1:6">
      <c r="A136" s="37" t="s">
        <v>11</v>
      </c>
      <c r="B136" s="37" t="s">
        <v>1</v>
      </c>
      <c r="C136" s="37" t="s">
        <v>22</v>
      </c>
      <c r="D136" s="37" t="s">
        <v>23</v>
      </c>
      <c r="E136" s="38">
        <v>24661.350343704224</v>
      </c>
      <c r="F136" s="39">
        <v>142697.60765266418</v>
      </c>
    </row>
    <row r="137" spans="1:6">
      <c r="A137" s="37" t="s">
        <v>11</v>
      </c>
      <c r="B137" s="37" t="s">
        <v>1</v>
      </c>
      <c r="C137" s="37" t="s">
        <v>22</v>
      </c>
      <c r="D137" s="37" t="s">
        <v>28</v>
      </c>
      <c r="E137" s="38">
        <v>20647.279296875</v>
      </c>
      <c r="F137" s="39">
        <v>39483</v>
      </c>
    </row>
    <row r="138" spans="1:6">
      <c r="A138" s="37" t="s">
        <v>11</v>
      </c>
      <c r="B138" s="37" t="s">
        <v>1</v>
      </c>
      <c r="C138" s="37" t="s">
        <v>32</v>
      </c>
      <c r="D138" s="37" t="s">
        <v>33</v>
      </c>
      <c r="E138" s="38">
        <v>145189.541015625</v>
      </c>
      <c r="F138" s="39">
        <v>822108.265625</v>
      </c>
    </row>
    <row r="139" spans="1:6">
      <c r="A139" s="37" t="s">
        <v>11</v>
      </c>
      <c r="B139" s="37" t="s">
        <v>1</v>
      </c>
      <c r="C139" s="37" t="s">
        <v>32</v>
      </c>
      <c r="D139" s="37" t="s">
        <v>8</v>
      </c>
      <c r="E139" s="38">
        <v>1734.1900027990341</v>
      </c>
      <c r="F139" s="39">
        <v>9820.6001558303833</v>
      </c>
    </row>
    <row r="140" spans="1:6">
      <c r="A140" s="37" t="s">
        <v>11</v>
      </c>
      <c r="B140" s="37" t="s">
        <v>1</v>
      </c>
      <c r="C140" s="37" t="s">
        <v>22</v>
      </c>
      <c r="D140" s="37" t="s">
        <v>27</v>
      </c>
      <c r="E140" s="38">
        <v>10912.1796875</v>
      </c>
      <c r="F140" s="39">
        <v>36387.4609375</v>
      </c>
    </row>
    <row r="141" spans="1:6">
      <c r="A141" s="37" t="s">
        <v>11</v>
      </c>
      <c r="B141" s="37" t="s">
        <v>1</v>
      </c>
      <c r="C141" s="37" t="s">
        <v>32</v>
      </c>
      <c r="D141" s="37" t="s">
        <v>29</v>
      </c>
      <c r="E141" s="38">
        <v>11498.23046875</v>
      </c>
      <c r="F141" s="39">
        <v>51840</v>
      </c>
    </row>
    <row r="142" spans="1:6">
      <c r="A142" s="37" t="s">
        <v>11</v>
      </c>
      <c r="B142" s="37" t="s">
        <v>1</v>
      </c>
      <c r="C142" s="37" t="s">
        <v>22</v>
      </c>
      <c r="D142" s="37" t="s">
        <v>29</v>
      </c>
      <c r="E142" s="38">
        <v>16764.939453125</v>
      </c>
      <c r="F142" s="39">
        <v>71998.578125</v>
      </c>
    </row>
    <row r="143" spans="1:6" ht="15.75" thickBot="1">
      <c r="A143" s="40" t="s">
        <v>11</v>
      </c>
      <c r="B143" s="40" t="s">
        <v>1</v>
      </c>
      <c r="C143" s="40" t="s">
        <v>32</v>
      </c>
      <c r="D143" s="40" t="s">
        <v>41</v>
      </c>
      <c r="E143" s="41">
        <v>11520</v>
      </c>
      <c r="F143" s="42">
        <v>51756</v>
      </c>
    </row>
    <row r="144" spans="1:6" s="1" customFormat="1" ht="15.75" thickBot="1">
      <c r="A144" s="46" t="s">
        <v>50</v>
      </c>
      <c r="B144" s="47"/>
      <c r="C144" s="47"/>
      <c r="D144" s="47"/>
      <c r="E144" s="48">
        <f>SUM(E124:E143)</f>
        <v>1032554.0261791945</v>
      </c>
      <c r="F144" s="49">
        <f>SUM(F124:F143)</f>
        <v>6027070.0813512802</v>
      </c>
    </row>
    <row r="145" spans="1:6">
      <c r="A145" s="43" t="s">
        <v>5</v>
      </c>
      <c r="B145" s="43" t="s">
        <v>1</v>
      </c>
      <c r="C145" s="43" t="s">
        <v>22</v>
      </c>
      <c r="D145" s="43" t="s">
        <v>37</v>
      </c>
      <c r="E145" s="44">
        <v>24972.76953125</v>
      </c>
      <c r="F145" s="45">
        <v>60785.75</v>
      </c>
    </row>
    <row r="146" spans="1:6">
      <c r="A146" s="37" t="s">
        <v>5</v>
      </c>
      <c r="B146" s="37" t="s">
        <v>1</v>
      </c>
      <c r="C146" s="37" t="s">
        <v>22</v>
      </c>
      <c r="D146" s="37" t="s">
        <v>35</v>
      </c>
      <c r="E146" s="38">
        <v>10777.4599609375</v>
      </c>
      <c r="F146" s="39">
        <v>21622</v>
      </c>
    </row>
    <row r="147" spans="1:6">
      <c r="A147" s="37" t="s">
        <v>5</v>
      </c>
      <c r="B147" s="37" t="s">
        <v>1</v>
      </c>
      <c r="C147" s="37" t="s">
        <v>22</v>
      </c>
      <c r="D147" s="37" t="s">
        <v>24</v>
      </c>
      <c r="E147" s="38">
        <v>566.49000549316406</v>
      </c>
      <c r="F147" s="39">
        <v>2115.760009765625</v>
      </c>
    </row>
    <row r="148" spans="1:6">
      <c r="A148" s="37" t="s">
        <v>5</v>
      </c>
      <c r="B148" s="37" t="s">
        <v>1</v>
      </c>
      <c r="C148" s="37" t="s">
        <v>22</v>
      </c>
      <c r="D148" s="37" t="s">
        <v>36</v>
      </c>
      <c r="E148" s="38">
        <v>26397.0693359375</v>
      </c>
      <c r="F148" s="39">
        <v>162281.796875</v>
      </c>
    </row>
    <row r="149" spans="1:6">
      <c r="A149" s="37" t="s">
        <v>5</v>
      </c>
      <c r="B149" s="37" t="s">
        <v>1</v>
      </c>
      <c r="C149" s="37" t="s">
        <v>32</v>
      </c>
      <c r="D149" s="37" t="s">
        <v>36</v>
      </c>
      <c r="E149" s="38">
        <v>38233.670166015625</v>
      </c>
      <c r="F149" s="39">
        <v>211079.44140625</v>
      </c>
    </row>
    <row r="150" spans="1:6">
      <c r="A150" s="37" t="s">
        <v>5</v>
      </c>
      <c r="B150" s="37" t="s">
        <v>1</v>
      </c>
      <c r="C150" s="37" t="s">
        <v>22</v>
      </c>
      <c r="D150" s="37" t="s">
        <v>34</v>
      </c>
      <c r="E150" s="38">
        <v>1337.3100128173828</v>
      </c>
      <c r="F150" s="39">
        <v>3607.3700866699219</v>
      </c>
    </row>
    <row r="151" spans="1:6">
      <c r="A151" s="37" t="s">
        <v>5</v>
      </c>
      <c r="B151" s="37" t="s">
        <v>1</v>
      </c>
      <c r="C151" s="37" t="s">
        <v>32</v>
      </c>
      <c r="D151" s="37" t="s">
        <v>34</v>
      </c>
      <c r="E151" s="38">
        <v>5139.7899780273437</v>
      </c>
      <c r="F151" s="39">
        <v>25144.919921875</v>
      </c>
    </row>
    <row r="152" spans="1:6">
      <c r="A152" s="37" t="s">
        <v>5</v>
      </c>
      <c r="B152" s="37" t="s">
        <v>1</v>
      </c>
      <c r="C152" s="37" t="s">
        <v>22</v>
      </c>
      <c r="D152" s="37" t="s">
        <v>25</v>
      </c>
      <c r="E152" s="38">
        <v>2814.0700263977051</v>
      </c>
      <c r="F152" s="39">
        <v>24855.279663085938</v>
      </c>
    </row>
    <row r="153" spans="1:6">
      <c r="A153" s="37" t="s">
        <v>5</v>
      </c>
      <c r="B153" s="37" t="s">
        <v>1</v>
      </c>
      <c r="C153" s="37" t="s">
        <v>32</v>
      </c>
      <c r="D153" s="37" t="s">
        <v>25</v>
      </c>
      <c r="E153" s="38">
        <v>56725.459419250488</v>
      </c>
      <c r="F153" s="39">
        <v>316177.38232421875</v>
      </c>
    </row>
    <row r="154" spans="1:6">
      <c r="A154" s="37" t="s">
        <v>5</v>
      </c>
      <c r="B154" s="37" t="s">
        <v>1</v>
      </c>
      <c r="C154" s="37" t="s">
        <v>32</v>
      </c>
      <c r="D154" s="37" t="s">
        <v>3</v>
      </c>
      <c r="E154" s="38">
        <v>278855.49119567871</v>
      </c>
      <c r="F154" s="39">
        <v>1204910.5936431885</v>
      </c>
    </row>
    <row r="155" spans="1:6">
      <c r="A155" s="37" t="s">
        <v>5</v>
      </c>
      <c r="B155" s="37" t="s">
        <v>1</v>
      </c>
      <c r="C155" s="37" t="s">
        <v>22</v>
      </c>
      <c r="D155" s="37" t="s">
        <v>3</v>
      </c>
      <c r="E155" s="38">
        <v>420618.68851470947</v>
      </c>
      <c r="F155" s="39">
        <v>1282336.0912780762</v>
      </c>
    </row>
    <row r="156" spans="1:6">
      <c r="A156" s="37" t="s">
        <v>5</v>
      </c>
      <c r="B156" s="37" t="s">
        <v>1</v>
      </c>
      <c r="C156" s="37" t="s">
        <v>22</v>
      </c>
      <c r="D156" s="37" t="s">
        <v>23</v>
      </c>
      <c r="E156" s="38">
        <v>5297.3099570274353</v>
      </c>
      <c r="F156" s="39">
        <v>18816.319999694824</v>
      </c>
    </row>
    <row r="157" spans="1:6">
      <c r="A157" s="37" t="s">
        <v>5</v>
      </c>
      <c r="B157" s="37" t="s">
        <v>1</v>
      </c>
      <c r="C157" s="37" t="s">
        <v>32</v>
      </c>
      <c r="D157" s="37" t="s">
        <v>23</v>
      </c>
      <c r="E157" s="38">
        <v>9508.3797636032104</v>
      </c>
      <c r="F157" s="39">
        <v>30375.540040969849</v>
      </c>
    </row>
    <row r="158" spans="1:6">
      <c r="A158" s="37" t="s">
        <v>5</v>
      </c>
      <c r="B158" s="37" t="s">
        <v>1</v>
      </c>
      <c r="C158" s="37" t="s">
        <v>22</v>
      </c>
      <c r="D158" s="37" t="s">
        <v>28</v>
      </c>
      <c r="E158" s="38">
        <v>11685.5595703125</v>
      </c>
      <c r="F158" s="39">
        <v>17812.400390625</v>
      </c>
    </row>
    <row r="159" spans="1:6">
      <c r="A159" s="37" t="s">
        <v>5</v>
      </c>
      <c r="B159" s="37" t="s">
        <v>1</v>
      </c>
      <c r="C159" s="37" t="s">
        <v>32</v>
      </c>
      <c r="D159" s="37" t="s">
        <v>33</v>
      </c>
      <c r="E159" s="38">
        <v>120302.041015625</v>
      </c>
      <c r="F159" s="39">
        <v>576262.201171875</v>
      </c>
    </row>
    <row r="160" spans="1:6">
      <c r="A160" s="37" t="s">
        <v>5</v>
      </c>
      <c r="B160" s="37" t="s">
        <v>1</v>
      </c>
      <c r="C160" s="37" t="s">
        <v>32</v>
      </c>
      <c r="D160" s="37" t="s">
        <v>8</v>
      </c>
      <c r="E160" s="38">
        <v>7807.439759850502</v>
      </c>
      <c r="F160" s="39">
        <v>16054.199979305267</v>
      </c>
    </row>
    <row r="161" spans="1:6">
      <c r="A161" s="37" t="s">
        <v>5</v>
      </c>
      <c r="B161" s="37" t="s">
        <v>1</v>
      </c>
      <c r="C161" s="37" t="s">
        <v>22</v>
      </c>
      <c r="D161" s="37" t="s">
        <v>27</v>
      </c>
      <c r="E161" s="38">
        <v>10690.3701171875</v>
      </c>
      <c r="F161" s="39">
        <v>34116.1796875</v>
      </c>
    </row>
    <row r="162" spans="1:6">
      <c r="A162" s="37" t="s">
        <v>5</v>
      </c>
      <c r="B162" s="37" t="s">
        <v>1</v>
      </c>
      <c r="C162" s="37" t="s">
        <v>32</v>
      </c>
      <c r="D162" s="37" t="s">
        <v>29</v>
      </c>
      <c r="E162" s="38">
        <v>11498.23046875</v>
      </c>
      <c r="F162" s="39">
        <v>51840</v>
      </c>
    </row>
    <row r="163" spans="1:6" ht="15.75" thickBot="1">
      <c r="A163" s="40" t="s">
        <v>5</v>
      </c>
      <c r="B163" s="40" t="s">
        <v>1</v>
      </c>
      <c r="C163" s="40" t="s">
        <v>22</v>
      </c>
      <c r="D163" s="40" t="s">
        <v>30</v>
      </c>
      <c r="E163" s="41">
        <v>31933.220703125</v>
      </c>
      <c r="F163" s="42">
        <v>110368</v>
      </c>
    </row>
    <row r="164" spans="1:6" s="1" customFormat="1" ht="15.75" thickBot="1">
      <c r="A164" s="46" t="s">
        <v>50</v>
      </c>
      <c r="B164" s="47"/>
      <c r="C164" s="47"/>
      <c r="D164" s="47"/>
      <c r="E164" s="48">
        <f>SUM(E145:E163)</f>
        <v>1075160.819501996</v>
      </c>
      <c r="F164" s="49">
        <f>SUM(F145:F163)</f>
        <v>4170561.2264780998</v>
      </c>
    </row>
    <row r="165" spans="1:6">
      <c r="A165" s="43" t="s">
        <v>20</v>
      </c>
      <c r="B165" s="43" t="s">
        <v>1</v>
      </c>
      <c r="C165" s="43" t="s">
        <v>22</v>
      </c>
      <c r="D165" s="43" t="s">
        <v>38</v>
      </c>
      <c r="E165" s="44">
        <v>22632.669921875</v>
      </c>
      <c r="F165" s="45">
        <v>84778</v>
      </c>
    </row>
    <row r="166" spans="1:6">
      <c r="A166" s="37" t="s">
        <v>20</v>
      </c>
      <c r="B166" s="37" t="s">
        <v>1</v>
      </c>
      <c r="C166" s="37" t="s">
        <v>22</v>
      </c>
      <c r="D166" s="37" t="s">
        <v>26</v>
      </c>
      <c r="E166" s="38">
        <v>150883.99267578125</v>
      </c>
      <c r="F166" s="39">
        <v>459414.80078125</v>
      </c>
    </row>
    <row r="167" spans="1:6">
      <c r="A167" s="37" t="s">
        <v>20</v>
      </c>
      <c r="B167" s="37" t="s">
        <v>1</v>
      </c>
      <c r="C167" s="37" t="s">
        <v>22</v>
      </c>
      <c r="D167" s="37" t="s">
        <v>35</v>
      </c>
      <c r="E167" s="38">
        <v>3233.239990234375</v>
      </c>
      <c r="F167" s="39">
        <v>6321.60009765625</v>
      </c>
    </row>
    <row r="168" spans="1:6">
      <c r="A168" s="37" t="s">
        <v>20</v>
      </c>
      <c r="B168" s="37" t="s">
        <v>1</v>
      </c>
      <c r="C168" s="37" t="s">
        <v>32</v>
      </c>
      <c r="D168" s="37" t="s">
        <v>48</v>
      </c>
      <c r="E168" s="38">
        <v>228.61000061035156</v>
      </c>
      <c r="F168" s="39">
        <v>327.17999267578125</v>
      </c>
    </row>
    <row r="169" spans="1:6">
      <c r="A169" s="37" t="s">
        <v>20</v>
      </c>
      <c r="B169" s="37" t="s">
        <v>1</v>
      </c>
      <c r="C169" s="37" t="s">
        <v>22</v>
      </c>
      <c r="D169" s="37" t="s">
        <v>48</v>
      </c>
      <c r="E169" s="38">
        <v>408.239990234375</v>
      </c>
      <c r="F169" s="39">
        <v>304.77999877929687</v>
      </c>
    </row>
    <row r="170" spans="1:6">
      <c r="A170" s="37" t="s">
        <v>20</v>
      </c>
      <c r="B170" s="37" t="s">
        <v>1</v>
      </c>
      <c r="C170" s="37" t="s">
        <v>22</v>
      </c>
      <c r="D170" s="37" t="s">
        <v>25</v>
      </c>
      <c r="E170" s="38">
        <v>17663.060546875</v>
      </c>
      <c r="F170" s="39">
        <v>50385</v>
      </c>
    </row>
    <row r="171" spans="1:6">
      <c r="A171" s="37" t="s">
        <v>20</v>
      </c>
      <c r="B171" s="37" t="s">
        <v>1</v>
      </c>
      <c r="C171" s="37" t="s">
        <v>32</v>
      </c>
      <c r="D171" s="37" t="s">
        <v>25</v>
      </c>
      <c r="E171" s="38">
        <v>39555.1396484375</v>
      </c>
      <c r="F171" s="39">
        <v>244896.97265625</v>
      </c>
    </row>
    <row r="172" spans="1:6">
      <c r="A172" s="37" t="s">
        <v>20</v>
      </c>
      <c r="B172" s="37" t="s">
        <v>1</v>
      </c>
      <c r="C172" s="37" t="s">
        <v>22</v>
      </c>
      <c r="D172" s="37" t="s">
        <v>49</v>
      </c>
      <c r="E172" s="38">
        <v>3799.050048828125</v>
      </c>
      <c r="F172" s="39">
        <v>3133.679931640625</v>
      </c>
    </row>
    <row r="173" spans="1:6">
      <c r="A173" s="37" t="s">
        <v>20</v>
      </c>
      <c r="B173" s="37" t="s">
        <v>1</v>
      </c>
      <c r="C173" s="37" t="s">
        <v>32</v>
      </c>
      <c r="D173" s="37" t="s">
        <v>3</v>
      </c>
      <c r="E173" s="38">
        <v>407141.12223005295</v>
      </c>
      <c r="F173" s="39">
        <v>1973721.6926422119</v>
      </c>
    </row>
    <row r="174" spans="1:6">
      <c r="A174" s="37" t="s">
        <v>20</v>
      </c>
      <c r="B174" s="37" t="s">
        <v>1</v>
      </c>
      <c r="C174" s="37" t="s">
        <v>22</v>
      </c>
      <c r="D174" s="37" t="s">
        <v>3</v>
      </c>
      <c r="E174" s="38">
        <v>460013.69023895264</v>
      </c>
      <c r="F174" s="39">
        <v>1053504.6503295898</v>
      </c>
    </row>
    <row r="175" spans="1:6">
      <c r="A175" s="37" t="s">
        <v>20</v>
      </c>
      <c r="B175" s="37" t="s">
        <v>1</v>
      </c>
      <c r="C175" s="37" t="s">
        <v>32</v>
      </c>
      <c r="D175" s="37" t="s">
        <v>23</v>
      </c>
      <c r="E175" s="38">
        <v>2184.52001953125</v>
      </c>
      <c r="F175" s="39">
        <v>24798</v>
      </c>
    </row>
    <row r="176" spans="1:6">
      <c r="A176" s="37" t="s">
        <v>20</v>
      </c>
      <c r="B176" s="37" t="s">
        <v>1</v>
      </c>
      <c r="C176" s="37" t="s">
        <v>22</v>
      </c>
      <c r="D176" s="37" t="s">
        <v>23</v>
      </c>
      <c r="E176" s="38">
        <v>44411.759521484375</v>
      </c>
      <c r="F176" s="39">
        <v>231859.296875</v>
      </c>
    </row>
    <row r="177" spans="1:6">
      <c r="A177" s="37" t="s">
        <v>20</v>
      </c>
      <c r="B177" s="37" t="s">
        <v>1</v>
      </c>
      <c r="C177" s="37" t="s">
        <v>22</v>
      </c>
      <c r="D177" s="37" t="s">
        <v>28</v>
      </c>
      <c r="E177" s="38">
        <v>10588.759765625</v>
      </c>
      <c r="F177" s="39">
        <v>20143.4296875</v>
      </c>
    </row>
    <row r="178" spans="1:6">
      <c r="A178" s="37" t="s">
        <v>20</v>
      </c>
      <c r="B178" s="37" t="s">
        <v>1</v>
      </c>
      <c r="C178" s="37" t="s">
        <v>32</v>
      </c>
      <c r="D178" s="37" t="s">
        <v>33</v>
      </c>
      <c r="E178" s="38">
        <v>121286.3583984375</v>
      </c>
      <c r="F178" s="39">
        <v>695005.455078125</v>
      </c>
    </row>
    <row r="179" spans="1:6">
      <c r="A179" s="37" t="s">
        <v>20</v>
      </c>
      <c r="B179" s="37" t="s">
        <v>1</v>
      </c>
      <c r="C179" s="37" t="s">
        <v>22</v>
      </c>
      <c r="D179" s="37" t="s">
        <v>8</v>
      </c>
      <c r="E179" s="38">
        <v>146.37000000476837</v>
      </c>
      <c r="F179" s="39">
        <v>8327.1999969482422</v>
      </c>
    </row>
    <row r="180" spans="1:6">
      <c r="A180" s="37" t="s">
        <v>20</v>
      </c>
      <c r="B180" s="37" t="s">
        <v>1</v>
      </c>
      <c r="C180" s="37" t="s">
        <v>32</v>
      </c>
      <c r="D180" s="37" t="s">
        <v>8</v>
      </c>
      <c r="E180" s="38">
        <v>3604.7299675941467</v>
      </c>
      <c r="F180" s="39">
        <v>5558.2500019073486</v>
      </c>
    </row>
    <row r="181" spans="1:6">
      <c r="A181" s="37" t="s">
        <v>20</v>
      </c>
      <c r="B181" s="37" t="s">
        <v>1</v>
      </c>
      <c r="C181" s="37" t="s">
        <v>22</v>
      </c>
      <c r="D181" s="37" t="s">
        <v>27</v>
      </c>
      <c r="E181" s="38">
        <v>16679.21044921875</v>
      </c>
      <c r="F181" s="39">
        <v>43173.12109375</v>
      </c>
    </row>
    <row r="182" spans="1:6">
      <c r="A182" s="37" t="s">
        <v>20</v>
      </c>
      <c r="B182" s="37" t="s">
        <v>1</v>
      </c>
      <c r="C182" s="37" t="s">
        <v>32</v>
      </c>
      <c r="D182" s="37" t="s">
        <v>29</v>
      </c>
      <c r="E182" s="38">
        <v>11495.9599609375</v>
      </c>
      <c r="F182" s="39">
        <v>51840</v>
      </c>
    </row>
    <row r="183" spans="1:6" ht="15.75" thickBot="1">
      <c r="A183" s="40" t="s">
        <v>20</v>
      </c>
      <c r="B183" s="40" t="s">
        <v>1</v>
      </c>
      <c r="C183" s="40" t="s">
        <v>22</v>
      </c>
      <c r="D183" s="40" t="s">
        <v>29</v>
      </c>
      <c r="E183" s="41">
        <v>11892.849609375</v>
      </c>
      <c r="F183" s="42">
        <v>62501</v>
      </c>
    </row>
    <row r="184" spans="1:6" s="1" customFormat="1" ht="15.75" thickBot="1">
      <c r="A184" s="46" t="s">
        <v>50</v>
      </c>
      <c r="B184" s="47"/>
      <c r="C184" s="47"/>
      <c r="D184" s="47"/>
      <c r="E184" s="48">
        <f>SUM(E165:E183)</f>
        <v>1327849.3329840899</v>
      </c>
      <c r="F184" s="49">
        <f>SUM(F165:F183)</f>
        <v>5019994.1091632843</v>
      </c>
    </row>
    <row r="185" spans="1:6">
      <c r="A185" s="43" t="s">
        <v>19</v>
      </c>
      <c r="B185" s="43" t="s">
        <v>1</v>
      </c>
      <c r="C185" s="43" t="s">
        <v>22</v>
      </c>
      <c r="D185" s="43" t="s">
        <v>37</v>
      </c>
      <c r="E185" s="44">
        <v>24947.830078125</v>
      </c>
      <c r="F185" s="45">
        <v>60725</v>
      </c>
    </row>
    <row r="186" spans="1:6">
      <c r="A186" s="37" t="s">
        <v>19</v>
      </c>
      <c r="B186" s="37" t="s">
        <v>1</v>
      </c>
      <c r="C186" s="37" t="s">
        <v>32</v>
      </c>
      <c r="D186" s="37" t="s">
        <v>47</v>
      </c>
      <c r="E186" s="38">
        <v>1318.1500244140625</v>
      </c>
      <c r="F186" s="39">
        <v>5000</v>
      </c>
    </row>
    <row r="187" spans="1:6">
      <c r="A187" s="37" t="s">
        <v>19</v>
      </c>
      <c r="B187" s="37" t="s">
        <v>1</v>
      </c>
      <c r="C187" s="37" t="s">
        <v>32</v>
      </c>
      <c r="D187" s="37" t="s">
        <v>36</v>
      </c>
      <c r="E187" s="38">
        <v>6940.47998046875</v>
      </c>
      <c r="F187" s="39">
        <v>66330.6015625</v>
      </c>
    </row>
    <row r="188" spans="1:6">
      <c r="A188" s="37" t="s">
        <v>19</v>
      </c>
      <c r="B188" s="37" t="s">
        <v>1</v>
      </c>
      <c r="C188" s="37" t="s">
        <v>32</v>
      </c>
      <c r="D188" s="37" t="s">
        <v>25</v>
      </c>
      <c r="E188" s="38">
        <v>13227.669917821884</v>
      </c>
      <c r="F188" s="39">
        <v>46897.171047687531</v>
      </c>
    </row>
    <row r="189" spans="1:6">
      <c r="A189" s="37" t="s">
        <v>19</v>
      </c>
      <c r="B189" s="37" t="s">
        <v>1</v>
      </c>
      <c r="C189" s="37" t="s">
        <v>32</v>
      </c>
      <c r="D189" s="37" t="s">
        <v>3</v>
      </c>
      <c r="E189" s="38">
        <v>296178.16903162003</v>
      </c>
      <c r="F189" s="39">
        <v>1319461.0522956848</v>
      </c>
    </row>
    <row r="190" spans="1:6">
      <c r="A190" s="37" t="s">
        <v>19</v>
      </c>
      <c r="B190" s="37" t="s">
        <v>1</v>
      </c>
      <c r="C190" s="37" t="s">
        <v>22</v>
      </c>
      <c r="D190" s="37" t="s">
        <v>3</v>
      </c>
      <c r="E190" s="38">
        <v>576967.91598892212</v>
      </c>
      <c r="F190" s="39">
        <v>1617852.490737915</v>
      </c>
    </row>
    <row r="191" spans="1:6">
      <c r="A191" s="37" t="s">
        <v>19</v>
      </c>
      <c r="B191" s="37" t="s">
        <v>1</v>
      </c>
      <c r="C191" s="37" t="s">
        <v>32</v>
      </c>
      <c r="D191" s="37" t="s">
        <v>23</v>
      </c>
      <c r="E191" s="38">
        <v>17444.179770588875</v>
      </c>
      <c r="F191" s="39">
        <v>91374.318773269653</v>
      </c>
    </row>
    <row r="192" spans="1:6">
      <c r="A192" s="37" t="s">
        <v>19</v>
      </c>
      <c r="B192" s="37" t="s">
        <v>1</v>
      </c>
      <c r="C192" s="37" t="s">
        <v>22</v>
      </c>
      <c r="D192" s="37" t="s">
        <v>23</v>
      </c>
      <c r="E192" s="38">
        <v>22533.959759235382</v>
      </c>
      <c r="F192" s="39">
        <v>45283.909981608391</v>
      </c>
    </row>
    <row r="193" spans="1:6">
      <c r="A193" s="37" t="s">
        <v>19</v>
      </c>
      <c r="B193" s="37" t="s">
        <v>1</v>
      </c>
      <c r="C193" s="37" t="s">
        <v>22</v>
      </c>
      <c r="D193" s="37" t="s">
        <v>28</v>
      </c>
      <c r="E193" s="38">
        <v>10977.0400390625</v>
      </c>
      <c r="F193" s="39">
        <v>20825.3203125</v>
      </c>
    </row>
    <row r="194" spans="1:6">
      <c r="A194" s="37" t="s">
        <v>19</v>
      </c>
      <c r="B194" s="37" t="s">
        <v>1</v>
      </c>
      <c r="C194" s="37" t="s">
        <v>32</v>
      </c>
      <c r="D194" s="37" t="s">
        <v>33</v>
      </c>
      <c r="E194" s="38">
        <v>74877.94921875</v>
      </c>
      <c r="F194" s="39">
        <v>334487.3671875</v>
      </c>
    </row>
    <row r="195" spans="1:6">
      <c r="A195" s="37" t="s">
        <v>19</v>
      </c>
      <c r="B195" s="37" t="s">
        <v>1</v>
      </c>
      <c r="C195" s="37" t="s">
        <v>22</v>
      </c>
      <c r="D195" s="37" t="s">
        <v>27</v>
      </c>
      <c r="E195" s="38">
        <v>11072.2998046875</v>
      </c>
      <c r="F195" s="39">
        <v>34378.5703125</v>
      </c>
    </row>
    <row r="196" spans="1:6" ht="15.75" thickBot="1">
      <c r="A196" s="40" t="s">
        <v>19</v>
      </c>
      <c r="B196" s="40" t="s">
        <v>1</v>
      </c>
      <c r="C196" s="40" t="s">
        <v>32</v>
      </c>
      <c r="D196" s="40" t="s">
        <v>29</v>
      </c>
      <c r="E196" s="41">
        <v>11495.9599609375</v>
      </c>
      <c r="F196" s="42">
        <v>51840</v>
      </c>
    </row>
    <row r="197" spans="1:6" s="1" customFormat="1" ht="15.75" thickBot="1">
      <c r="A197" s="46" t="s">
        <v>50</v>
      </c>
      <c r="B197" s="47"/>
      <c r="C197" s="47"/>
      <c r="D197" s="47"/>
      <c r="E197" s="48">
        <f>SUM(E185:E196)</f>
        <v>1067981.6035746336</v>
      </c>
      <c r="F197" s="49">
        <f>SUM(F185:F196)</f>
        <v>3694455.8022111654</v>
      </c>
    </row>
    <row r="198" spans="1:6">
      <c r="A198" s="43" t="s">
        <v>18</v>
      </c>
      <c r="B198" s="43" t="s">
        <v>1</v>
      </c>
      <c r="C198" s="43" t="s">
        <v>22</v>
      </c>
      <c r="D198" s="43" t="s">
        <v>38</v>
      </c>
      <c r="E198" s="44">
        <v>51265.50830078125</v>
      </c>
      <c r="F198" s="45">
        <v>191090</v>
      </c>
    </row>
    <row r="199" spans="1:6">
      <c r="A199" s="37" t="s">
        <v>18</v>
      </c>
      <c r="B199" s="37" t="s">
        <v>1</v>
      </c>
      <c r="C199" s="37" t="s">
        <v>22</v>
      </c>
      <c r="D199" s="37" t="s">
        <v>7</v>
      </c>
      <c r="E199" s="38">
        <v>18070.2109375</v>
      </c>
      <c r="F199" s="39">
        <v>51788.87890625</v>
      </c>
    </row>
    <row r="200" spans="1:6">
      <c r="A200" s="37" t="s">
        <v>18</v>
      </c>
      <c r="B200" s="37" t="s">
        <v>1</v>
      </c>
      <c r="C200" s="37" t="s">
        <v>22</v>
      </c>
      <c r="D200" s="37" t="s">
        <v>26</v>
      </c>
      <c r="E200" s="38">
        <v>8047.169921875</v>
      </c>
      <c r="F200" s="39">
        <v>17998.400390625</v>
      </c>
    </row>
    <row r="201" spans="1:6">
      <c r="A201" s="37" t="s">
        <v>18</v>
      </c>
      <c r="B201" s="37" t="s">
        <v>1</v>
      </c>
      <c r="C201" s="37" t="s">
        <v>22</v>
      </c>
      <c r="D201" s="37" t="s">
        <v>37</v>
      </c>
      <c r="E201" s="38">
        <v>37920.69140625</v>
      </c>
      <c r="F201" s="39">
        <v>234650</v>
      </c>
    </row>
    <row r="202" spans="1:6">
      <c r="A202" s="37" t="s">
        <v>18</v>
      </c>
      <c r="B202" s="37" t="s">
        <v>1</v>
      </c>
      <c r="C202" s="37" t="s">
        <v>22</v>
      </c>
      <c r="D202" s="37" t="s">
        <v>35</v>
      </c>
      <c r="E202" s="38">
        <v>7376.39013671875</v>
      </c>
      <c r="F202" s="39">
        <v>13419</v>
      </c>
    </row>
    <row r="203" spans="1:6">
      <c r="A203" s="37" t="s">
        <v>18</v>
      </c>
      <c r="B203" s="37" t="s">
        <v>1</v>
      </c>
      <c r="C203" s="37" t="s">
        <v>32</v>
      </c>
      <c r="D203" s="37" t="s">
        <v>36</v>
      </c>
      <c r="E203" s="38">
        <v>9819.16015625</v>
      </c>
      <c r="F203" s="39">
        <v>76558.796875</v>
      </c>
    </row>
    <row r="204" spans="1:6">
      <c r="A204" s="37" t="s">
        <v>18</v>
      </c>
      <c r="B204" s="37" t="s">
        <v>1</v>
      </c>
      <c r="C204" s="37" t="s">
        <v>22</v>
      </c>
      <c r="D204" s="37" t="s">
        <v>25</v>
      </c>
      <c r="E204" s="38">
        <v>3828.18994140625</v>
      </c>
      <c r="F204" s="39">
        <v>16290.0302734375</v>
      </c>
    </row>
    <row r="205" spans="1:6">
      <c r="A205" s="37" t="s">
        <v>18</v>
      </c>
      <c r="B205" s="37" t="s">
        <v>1</v>
      </c>
      <c r="C205" s="37" t="s">
        <v>32</v>
      </c>
      <c r="D205" s="37" t="s">
        <v>25</v>
      </c>
      <c r="E205" s="38">
        <v>36041.620300292969</v>
      </c>
      <c r="F205" s="39">
        <v>353102.30828857422</v>
      </c>
    </row>
    <row r="206" spans="1:6">
      <c r="A206" s="37" t="s">
        <v>18</v>
      </c>
      <c r="B206" s="37" t="s">
        <v>1</v>
      </c>
      <c r="C206" s="37" t="s">
        <v>32</v>
      </c>
      <c r="D206" s="37" t="s">
        <v>3</v>
      </c>
      <c r="E206" s="38">
        <v>204518.08990716934</v>
      </c>
      <c r="F206" s="39">
        <v>1015872.1872520447</v>
      </c>
    </row>
    <row r="207" spans="1:6">
      <c r="A207" s="37" t="s">
        <v>18</v>
      </c>
      <c r="B207" s="37" t="s">
        <v>1</v>
      </c>
      <c r="C207" s="37" t="s">
        <v>22</v>
      </c>
      <c r="D207" s="37" t="s">
        <v>3</v>
      </c>
      <c r="E207" s="38">
        <v>371115.11659431458</v>
      </c>
      <c r="F207" s="39">
        <v>1327151.2273864746</v>
      </c>
    </row>
    <row r="208" spans="1:6">
      <c r="A208" s="37" t="s">
        <v>18</v>
      </c>
      <c r="B208" s="37" t="s">
        <v>1</v>
      </c>
      <c r="C208" s="37" t="s">
        <v>22</v>
      </c>
      <c r="D208" s="37" t="s">
        <v>23</v>
      </c>
      <c r="E208" s="38">
        <v>17123.010130405426</v>
      </c>
      <c r="F208" s="39">
        <v>54763.741039276123</v>
      </c>
    </row>
    <row r="209" spans="1:6">
      <c r="A209" s="37" t="s">
        <v>18</v>
      </c>
      <c r="B209" s="37" t="s">
        <v>1</v>
      </c>
      <c r="C209" s="37" t="s">
        <v>32</v>
      </c>
      <c r="D209" s="37" t="s">
        <v>23</v>
      </c>
      <c r="E209" s="38">
        <v>23507.870196342468</v>
      </c>
      <c r="F209" s="39">
        <v>183264.31079101563</v>
      </c>
    </row>
    <row r="210" spans="1:6">
      <c r="A210" s="37" t="s">
        <v>18</v>
      </c>
      <c r="B210" s="37" t="s">
        <v>1</v>
      </c>
      <c r="C210" s="37" t="s">
        <v>22</v>
      </c>
      <c r="D210" s="37" t="s">
        <v>28</v>
      </c>
      <c r="E210" s="38">
        <v>21376.2900390625</v>
      </c>
      <c r="F210" s="39">
        <v>41145.990234375</v>
      </c>
    </row>
    <row r="211" spans="1:6">
      <c r="A211" s="37" t="s">
        <v>18</v>
      </c>
      <c r="B211" s="37" t="s">
        <v>1</v>
      </c>
      <c r="C211" s="37" t="s">
        <v>22</v>
      </c>
      <c r="D211" s="37" t="s">
        <v>33</v>
      </c>
      <c r="E211" s="38">
        <v>24897.9296875</v>
      </c>
      <c r="F211" s="39">
        <v>33932</v>
      </c>
    </row>
    <row r="212" spans="1:6">
      <c r="A212" s="37" t="s">
        <v>18</v>
      </c>
      <c r="B212" s="37" t="s">
        <v>1</v>
      </c>
      <c r="C212" s="37" t="s">
        <v>32</v>
      </c>
      <c r="D212" s="37" t="s">
        <v>33</v>
      </c>
      <c r="E212" s="38">
        <v>96763.94921875</v>
      </c>
      <c r="F212" s="39">
        <v>714312.40625</v>
      </c>
    </row>
    <row r="213" spans="1:6">
      <c r="A213" s="37" t="s">
        <v>18</v>
      </c>
      <c r="B213" s="37" t="s">
        <v>1</v>
      </c>
      <c r="C213" s="37" t="s">
        <v>22</v>
      </c>
      <c r="D213" s="37" t="s">
        <v>8</v>
      </c>
      <c r="E213" s="38">
        <v>289.38999557495117</v>
      </c>
      <c r="F213" s="39">
        <v>388.97000122070313</v>
      </c>
    </row>
    <row r="214" spans="1:6">
      <c r="A214" s="37" t="s">
        <v>18</v>
      </c>
      <c r="B214" s="37" t="s">
        <v>1</v>
      </c>
      <c r="C214" s="37" t="s">
        <v>32</v>
      </c>
      <c r="D214" s="37" t="s">
        <v>8</v>
      </c>
      <c r="E214" s="38">
        <v>1569.2300090789795</v>
      </c>
      <c r="F214" s="39">
        <v>5247.9700207710266</v>
      </c>
    </row>
    <row r="215" spans="1:6">
      <c r="A215" s="37" t="s">
        <v>18</v>
      </c>
      <c r="B215" s="37" t="s">
        <v>1</v>
      </c>
      <c r="C215" s="37" t="s">
        <v>22</v>
      </c>
      <c r="D215" s="37" t="s">
        <v>27</v>
      </c>
      <c r="E215" s="38">
        <v>12184.9501953125</v>
      </c>
      <c r="F215" s="39">
        <v>32205.080078125</v>
      </c>
    </row>
    <row r="216" spans="1:6" ht="15.75" thickBot="1">
      <c r="A216" s="40" t="s">
        <v>18</v>
      </c>
      <c r="B216" s="40" t="s">
        <v>1</v>
      </c>
      <c r="C216" s="40" t="s">
        <v>32</v>
      </c>
      <c r="D216" s="40" t="s">
        <v>29</v>
      </c>
      <c r="E216" s="41">
        <v>22987.3798828125</v>
      </c>
      <c r="F216" s="42">
        <v>103680</v>
      </c>
    </row>
    <row r="217" spans="1:6" s="1" customFormat="1" ht="15.75" thickBot="1">
      <c r="A217" s="46" t="s">
        <v>50</v>
      </c>
      <c r="B217" s="47"/>
      <c r="C217" s="47"/>
      <c r="D217" s="47"/>
      <c r="E217" s="48">
        <f>SUM(E198:E216)</f>
        <v>968702.14695739746</v>
      </c>
      <c r="F217" s="49">
        <f>SUM(F198:F216)</f>
        <v>4466861.2977871895</v>
      </c>
    </row>
    <row r="218" spans="1:6">
      <c r="A218" s="43" t="s">
        <v>6</v>
      </c>
      <c r="B218" s="43" t="s">
        <v>1</v>
      </c>
      <c r="C218" s="43" t="s">
        <v>22</v>
      </c>
      <c r="D218" s="43" t="s">
        <v>38</v>
      </c>
      <c r="E218" s="44">
        <v>45265.328125</v>
      </c>
      <c r="F218" s="45">
        <v>182418</v>
      </c>
    </row>
    <row r="219" spans="1:6">
      <c r="A219" s="37" t="s">
        <v>6</v>
      </c>
      <c r="B219" s="37" t="s">
        <v>1</v>
      </c>
      <c r="C219" s="37" t="s">
        <v>22</v>
      </c>
      <c r="D219" s="37" t="s">
        <v>26</v>
      </c>
      <c r="E219" s="38">
        <v>8046.81005859375</v>
      </c>
      <c r="F219" s="39">
        <v>17998.400390625</v>
      </c>
    </row>
    <row r="220" spans="1:6">
      <c r="A220" s="37" t="s">
        <v>6</v>
      </c>
      <c r="B220" s="37" t="s">
        <v>1</v>
      </c>
      <c r="C220" s="37" t="s">
        <v>22</v>
      </c>
      <c r="D220" s="37" t="s">
        <v>37</v>
      </c>
      <c r="E220" s="38">
        <v>24947.830078125</v>
      </c>
      <c r="F220" s="39">
        <v>60725</v>
      </c>
    </row>
    <row r="221" spans="1:6">
      <c r="A221" s="37" t="s">
        <v>6</v>
      </c>
      <c r="B221" s="37" t="s">
        <v>1</v>
      </c>
      <c r="C221" s="37" t="s">
        <v>22</v>
      </c>
      <c r="D221" s="37" t="s">
        <v>35</v>
      </c>
      <c r="E221" s="38">
        <v>16438.800048828125</v>
      </c>
      <c r="F221" s="39">
        <v>61148.259826660156</v>
      </c>
    </row>
    <row r="222" spans="1:6">
      <c r="A222" s="37" t="s">
        <v>6</v>
      </c>
      <c r="B222" s="37" t="s">
        <v>1</v>
      </c>
      <c r="C222" s="37" t="s">
        <v>22</v>
      </c>
      <c r="D222" s="37" t="s">
        <v>25</v>
      </c>
      <c r="E222" s="38">
        <v>19009.129898071289</v>
      </c>
      <c r="F222" s="39">
        <v>35774.579467773438</v>
      </c>
    </row>
    <row r="223" spans="1:6">
      <c r="A223" s="37" t="s">
        <v>6</v>
      </c>
      <c r="B223" s="37" t="s">
        <v>1</v>
      </c>
      <c r="C223" s="37" t="s">
        <v>32</v>
      </c>
      <c r="D223" s="37" t="s">
        <v>25</v>
      </c>
      <c r="E223" s="38">
        <v>52185.250091552734</v>
      </c>
      <c r="F223" s="39">
        <v>231994.75439453125</v>
      </c>
    </row>
    <row r="224" spans="1:6">
      <c r="A224" s="37" t="s">
        <v>6</v>
      </c>
      <c r="B224" s="37" t="s">
        <v>1</v>
      </c>
      <c r="C224" s="37" t="s">
        <v>32</v>
      </c>
      <c r="D224" s="37" t="s">
        <v>3</v>
      </c>
      <c r="E224" s="38">
        <v>330779.31079602242</v>
      </c>
      <c r="F224" s="39">
        <v>1625987.1785850525</v>
      </c>
    </row>
    <row r="225" spans="1:6">
      <c r="A225" s="37" t="s">
        <v>6</v>
      </c>
      <c r="B225" s="37" t="s">
        <v>1</v>
      </c>
      <c r="C225" s="37" t="s">
        <v>22</v>
      </c>
      <c r="D225" s="37" t="s">
        <v>3</v>
      </c>
      <c r="E225" s="38">
        <v>428520.74996376038</v>
      </c>
      <c r="F225" s="39">
        <v>2116586.9706268311</v>
      </c>
    </row>
    <row r="226" spans="1:6">
      <c r="A226" s="37" t="s">
        <v>6</v>
      </c>
      <c r="B226" s="37" t="s">
        <v>1</v>
      </c>
      <c r="C226" s="37" t="s">
        <v>32</v>
      </c>
      <c r="D226" s="37" t="s">
        <v>23</v>
      </c>
      <c r="E226" s="38">
        <v>5947.1200549602509</v>
      </c>
      <c r="F226" s="39">
        <v>29863.639931678772</v>
      </c>
    </row>
    <row r="227" spans="1:6">
      <c r="A227" s="37" t="s">
        <v>6</v>
      </c>
      <c r="B227" s="37" t="s">
        <v>1</v>
      </c>
      <c r="C227" s="37" t="s">
        <v>22</v>
      </c>
      <c r="D227" s="37" t="s">
        <v>23</v>
      </c>
      <c r="E227" s="38">
        <v>16493.330189228058</v>
      </c>
      <c r="F227" s="39">
        <v>31051.759999752045</v>
      </c>
    </row>
    <row r="228" spans="1:6">
      <c r="A228" s="37" t="s">
        <v>6</v>
      </c>
      <c r="B228" s="37" t="s">
        <v>1</v>
      </c>
      <c r="C228" s="37" t="s">
        <v>22</v>
      </c>
      <c r="D228" s="37" t="s">
        <v>28</v>
      </c>
      <c r="E228" s="38">
        <v>10501.669921875</v>
      </c>
      <c r="F228" s="39">
        <v>21985.849609375</v>
      </c>
    </row>
    <row r="229" spans="1:6">
      <c r="A229" s="37" t="s">
        <v>6</v>
      </c>
      <c r="B229" s="37" t="s">
        <v>1</v>
      </c>
      <c r="C229" s="37" t="s">
        <v>32</v>
      </c>
      <c r="D229" s="37" t="s">
        <v>33</v>
      </c>
      <c r="E229" s="38">
        <v>152404.32955169678</v>
      </c>
      <c r="F229" s="39">
        <v>964422.65966796875</v>
      </c>
    </row>
    <row r="230" spans="1:6">
      <c r="A230" s="37" t="s">
        <v>6</v>
      </c>
      <c r="B230" s="37" t="s">
        <v>1</v>
      </c>
      <c r="C230" s="37" t="s">
        <v>22</v>
      </c>
      <c r="D230" s="37" t="s">
        <v>39</v>
      </c>
      <c r="E230" s="38">
        <v>100000</v>
      </c>
      <c r="F230" s="39">
        <v>252828</v>
      </c>
    </row>
    <row r="231" spans="1:6">
      <c r="A231" s="37" t="s">
        <v>6</v>
      </c>
      <c r="B231" s="37" t="s">
        <v>1</v>
      </c>
      <c r="C231" s="37" t="s">
        <v>22</v>
      </c>
      <c r="D231" s="37" t="s">
        <v>8</v>
      </c>
      <c r="E231" s="38">
        <v>236.5099983215332</v>
      </c>
      <c r="F231" s="39">
        <v>238.5</v>
      </c>
    </row>
    <row r="232" spans="1:6">
      <c r="A232" s="37" t="s">
        <v>6</v>
      </c>
      <c r="B232" s="37" t="s">
        <v>1</v>
      </c>
      <c r="C232" s="37" t="s">
        <v>32</v>
      </c>
      <c r="D232" s="37" t="s">
        <v>8</v>
      </c>
      <c r="E232" s="38">
        <v>7711.1599040031433</v>
      </c>
      <c r="F232" s="39">
        <v>30689.229954242706</v>
      </c>
    </row>
    <row r="233" spans="1:6">
      <c r="A233" s="37" t="s">
        <v>6</v>
      </c>
      <c r="B233" s="37" t="s">
        <v>1</v>
      </c>
      <c r="C233" s="37" t="s">
        <v>22</v>
      </c>
      <c r="D233" s="37" t="s">
        <v>27</v>
      </c>
      <c r="E233" s="38">
        <v>10980.669921875</v>
      </c>
      <c r="F233" s="39">
        <v>35383.55859375</v>
      </c>
    </row>
    <row r="234" spans="1:6">
      <c r="A234" s="37" t="s">
        <v>6</v>
      </c>
      <c r="B234" s="37" t="s">
        <v>1</v>
      </c>
      <c r="C234" s="37" t="s">
        <v>32</v>
      </c>
      <c r="D234" s="37" t="s">
        <v>29</v>
      </c>
      <c r="E234" s="38">
        <v>17563.26953125</v>
      </c>
      <c r="F234" s="39">
        <v>73920</v>
      </c>
    </row>
    <row r="235" spans="1:6" ht="15.75" thickBot="1">
      <c r="A235" s="40" t="s">
        <v>6</v>
      </c>
      <c r="B235" s="40" t="s">
        <v>1</v>
      </c>
      <c r="C235" s="40" t="s">
        <v>22</v>
      </c>
      <c r="D235" s="40" t="s">
        <v>30</v>
      </c>
      <c r="E235" s="41">
        <v>31933.220703125</v>
      </c>
      <c r="F235" s="42">
        <v>103328</v>
      </c>
    </row>
    <row r="236" spans="1:6" s="1" customFormat="1" ht="15.75" thickBot="1">
      <c r="A236" s="46" t="s">
        <v>50</v>
      </c>
      <c r="B236" s="46"/>
      <c r="C236" s="46"/>
      <c r="D236" s="46"/>
      <c r="E236" s="54">
        <f>SUM(E218:E235)</f>
        <v>1278964.4888362885</v>
      </c>
      <c r="F236" s="55">
        <f>SUM(F218:F235)</f>
        <v>5876344.3410482407</v>
      </c>
    </row>
    <row r="237" spans="1:6" ht="15.75" thickBot="1">
      <c r="A237" s="50" t="s">
        <v>21</v>
      </c>
      <c r="B237" s="51"/>
      <c r="C237" s="51"/>
      <c r="D237" s="51"/>
      <c r="E237" s="52">
        <f>SUM(E236,E217,E197,E184,E164,E144,E123,E105,E88,E71,E53,E32)</f>
        <v>14702018.319697082</v>
      </c>
      <c r="F237" s="53">
        <f>SUM(F236,F217,F197,F184,F164,F144,F123,F105,F88,F71,F53,F32)</f>
        <v>83809378.0347718</v>
      </c>
    </row>
  </sheetData>
  <sortState ref="A2:G214">
    <sortCondition ref="D2:D214"/>
  </sortState>
  <mergeCells count="5">
    <mergeCell ref="A6:F6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3"/>
  <sheetViews>
    <sheetView workbookViewId="0">
      <selection activeCell="E4" sqref="E4"/>
    </sheetView>
  </sheetViews>
  <sheetFormatPr baseColWidth="10" defaultColWidth="29" defaultRowHeight="15"/>
  <cols>
    <col min="1" max="1" width="11.42578125" bestFit="1" customWidth="1"/>
    <col min="2" max="2" width="14.28515625" bestFit="1" customWidth="1"/>
    <col min="3" max="3" width="12" bestFit="1" customWidth="1"/>
    <col min="4" max="4" width="18.7109375" bestFit="1" customWidth="1"/>
    <col min="5" max="5" width="16.85546875" style="33" bestFit="1" customWidth="1"/>
    <col min="6" max="6" width="16.140625" style="2" bestFit="1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148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>
      <c r="A12" s="56" t="s">
        <v>9</v>
      </c>
      <c r="B12" s="56" t="s">
        <v>1</v>
      </c>
      <c r="C12" s="56" t="s">
        <v>52</v>
      </c>
      <c r="D12" s="56" t="s">
        <v>56</v>
      </c>
      <c r="E12" s="35">
        <v>3742.169921875</v>
      </c>
      <c r="F12" s="36">
        <v>31650</v>
      </c>
    </row>
    <row r="13" spans="1:6">
      <c r="A13" s="57" t="s">
        <v>9</v>
      </c>
      <c r="B13" s="57" t="s">
        <v>1</v>
      </c>
      <c r="C13" s="57" t="s">
        <v>52</v>
      </c>
      <c r="D13" s="57" t="s">
        <v>38</v>
      </c>
      <c r="E13" s="38">
        <v>386640</v>
      </c>
      <c r="F13" s="39">
        <v>50369.869262695313</v>
      </c>
    </row>
    <row r="14" spans="1:6">
      <c r="A14" s="57" t="s">
        <v>9</v>
      </c>
      <c r="B14" s="57" t="s">
        <v>1</v>
      </c>
      <c r="C14" s="57" t="s">
        <v>52</v>
      </c>
      <c r="D14" s="57" t="s">
        <v>35</v>
      </c>
      <c r="E14" s="38">
        <v>22738.55078125</v>
      </c>
      <c r="F14" s="39">
        <v>51735.6796875</v>
      </c>
    </row>
    <row r="15" spans="1:6">
      <c r="A15" s="57" t="s">
        <v>9</v>
      </c>
      <c r="B15" s="57" t="s">
        <v>1</v>
      </c>
      <c r="C15" s="57" t="s">
        <v>52</v>
      </c>
      <c r="D15" s="57" t="s">
        <v>24</v>
      </c>
      <c r="E15" s="38">
        <v>574825.77734375</v>
      </c>
      <c r="F15" s="39">
        <v>1037640.203125</v>
      </c>
    </row>
    <row r="16" spans="1:6">
      <c r="A16" s="57" t="s">
        <v>9</v>
      </c>
      <c r="B16" s="57" t="s">
        <v>1</v>
      </c>
      <c r="C16" s="57" t="s">
        <v>52</v>
      </c>
      <c r="D16" s="57" t="s">
        <v>36</v>
      </c>
      <c r="E16" s="38">
        <v>1396603.9360198975</v>
      </c>
      <c r="F16" s="39">
        <v>8572420.6921844482</v>
      </c>
    </row>
    <row r="17" spans="1:6">
      <c r="A17" s="57" t="s">
        <v>9</v>
      </c>
      <c r="B17" s="57" t="s">
        <v>1</v>
      </c>
      <c r="C17" s="57" t="s">
        <v>52</v>
      </c>
      <c r="D17" s="57" t="s">
        <v>25</v>
      </c>
      <c r="E17" s="38">
        <v>10997.829818725586</v>
      </c>
      <c r="F17" s="39">
        <v>51864.405639648438</v>
      </c>
    </row>
    <row r="18" spans="1:6">
      <c r="A18" s="57" t="s">
        <v>9</v>
      </c>
      <c r="B18" s="57" t="s">
        <v>51</v>
      </c>
      <c r="C18" s="57" t="s">
        <v>52</v>
      </c>
      <c r="D18" s="57" t="s">
        <v>3</v>
      </c>
      <c r="E18" s="38">
        <v>499.05998229980469</v>
      </c>
      <c r="F18" s="39">
        <v>598.53998565673828</v>
      </c>
    </row>
    <row r="19" spans="1:6">
      <c r="A19" s="57" t="s">
        <v>9</v>
      </c>
      <c r="B19" s="57" t="s">
        <v>1</v>
      </c>
      <c r="C19" s="57" t="s">
        <v>52</v>
      </c>
      <c r="D19" s="57" t="s">
        <v>3</v>
      </c>
      <c r="E19" s="38">
        <v>1113122.1535644531</v>
      </c>
      <c r="F19" s="39">
        <v>4023422.8645019531</v>
      </c>
    </row>
    <row r="20" spans="1:6">
      <c r="A20" s="57" t="s">
        <v>9</v>
      </c>
      <c r="B20" s="57" t="s">
        <v>1</v>
      </c>
      <c r="C20" s="57" t="s">
        <v>52</v>
      </c>
      <c r="D20" s="57" t="s">
        <v>33</v>
      </c>
      <c r="E20" s="38">
        <v>274588.080078125</v>
      </c>
      <c r="F20" s="39">
        <v>1708467.14453125</v>
      </c>
    </row>
    <row r="21" spans="1:6">
      <c r="A21" s="57" t="s">
        <v>9</v>
      </c>
      <c r="B21" s="57" t="s">
        <v>1</v>
      </c>
      <c r="C21" s="57" t="s">
        <v>52</v>
      </c>
      <c r="D21" s="57" t="s">
        <v>39</v>
      </c>
      <c r="E21" s="38">
        <v>137849.7509765625</v>
      </c>
      <c r="F21" s="39">
        <v>650931.4375</v>
      </c>
    </row>
    <row r="22" spans="1:6">
      <c r="A22" s="57" t="s">
        <v>9</v>
      </c>
      <c r="B22" s="57" t="s">
        <v>1</v>
      </c>
      <c r="C22" s="57" t="s">
        <v>52</v>
      </c>
      <c r="D22" s="57" t="s">
        <v>27</v>
      </c>
      <c r="E22" s="38">
        <v>428857.64453125</v>
      </c>
      <c r="F22" s="39">
        <v>1460710.2890625</v>
      </c>
    </row>
    <row r="23" spans="1:6">
      <c r="A23" s="57" t="s">
        <v>9</v>
      </c>
      <c r="B23" s="57" t="s">
        <v>1</v>
      </c>
      <c r="C23" s="57" t="s">
        <v>52</v>
      </c>
      <c r="D23" s="57" t="s">
        <v>29</v>
      </c>
      <c r="E23" s="38">
        <v>75292.5390625</v>
      </c>
      <c r="F23" s="39">
        <v>248115.578125</v>
      </c>
    </row>
    <row r="24" spans="1:6">
      <c r="A24" s="57" t="s">
        <v>9</v>
      </c>
      <c r="B24" s="57" t="s">
        <v>1</v>
      </c>
      <c r="C24" s="57" t="s">
        <v>52</v>
      </c>
      <c r="D24" s="57" t="s">
        <v>41</v>
      </c>
      <c r="E24" s="38">
        <v>226267.9609375</v>
      </c>
      <c r="F24" s="39">
        <v>898334.66796875</v>
      </c>
    </row>
    <row r="25" spans="1:6">
      <c r="A25" s="57" t="s">
        <v>9</v>
      </c>
      <c r="B25" s="57" t="s">
        <v>1</v>
      </c>
      <c r="C25" s="57" t="s">
        <v>52</v>
      </c>
      <c r="D25" s="57" t="s">
        <v>54</v>
      </c>
      <c r="E25" s="38">
        <v>35313.869140625</v>
      </c>
      <c r="F25" s="39">
        <v>56076.25</v>
      </c>
    </row>
    <row r="26" spans="1:6" ht="15.75" thickBot="1">
      <c r="A26" s="58" t="s">
        <v>9</v>
      </c>
      <c r="B26" s="58" t="s">
        <v>1</v>
      </c>
      <c r="C26" s="58" t="s">
        <v>52</v>
      </c>
      <c r="D26" s="58" t="s">
        <v>4</v>
      </c>
      <c r="E26" s="41">
        <v>18332.33984375</v>
      </c>
      <c r="F26" s="42">
        <v>12300</v>
      </c>
    </row>
    <row r="27" spans="1:6" s="1" customFormat="1" ht="15.75" thickBot="1">
      <c r="A27" s="46" t="s">
        <v>50</v>
      </c>
      <c r="B27" s="60"/>
      <c r="C27" s="60"/>
      <c r="D27" s="60"/>
      <c r="E27" s="48">
        <f>SUM(E12:E26)</f>
        <v>4705671.6620025635</v>
      </c>
      <c r="F27" s="49">
        <f>SUM(F12:F26)</f>
        <v>18854637.621574402</v>
      </c>
    </row>
    <row r="28" spans="1:6">
      <c r="A28" s="59" t="s">
        <v>10</v>
      </c>
      <c r="B28" s="59" t="s">
        <v>1</v>
      </c>
      <c r="C28" s="59" t="s">
        <v>52</v>
      </c>
      <c r="D28" s="59" t="s">
        <v>56</v>
      </c>
      <c r="E28" s="44">
        <v>3136.10009765625</v>
      </c>
      <c r="F28" s="45">
        <v>16431.359375</v>
      </c>
    </row>
    <row r="29" spans="1:6">
      <c r="A29" s="57" t="s">
        <v>10</v>
      </c>
      <c r="B29" s="57" t="s">
        <v>1</v>
      </c>
      <c r="C29" s="57" t="s">
        <v>52</v>
      </c>
      <c r="D29" s="57" t="s">
        <v>38</v>
      </c>
      <c r="E29" s="38">
        <v>288950</v>
      </c>
      <c r="F29" s="39">
        <v>882185</v>
      </c>
    </row>
    <row r="30" spans="1:6">
      <c r="A30" s="57" t="s">
        <v>10</v>
      </c>
      <c r="B30" s="57" t="s">
        <v>1</v>
      </c>
      <c r="C30" s="57" t="s">
        <v>52</v>
      </c>
      <c r="D30" s="57" t="s">
        <v>35</v>
      </c>
      <c r="E30" s="38">
        <v>23796.240234375</v>
      </c>
      <c r="F30" s="39">
        <v>40278.9609375</v>
      </c>
    </row>
    <row r="31" spans="1:6">
      <c r="A31" s="57" t="s">
        <v>10</v>
      </c>
      <c r="B31" s="57" t="s">
        <v>1</v>
      </c>
      <c r="C31" s="57" t="s">
        <v>52</v>
      </c>
      <c r="D31" s="57" t="s">
        <v>24</v>
      </c>
      <c r="E31" s="38">
        <v>158840.765625</v>
      </c>
      <c r="F31" s="39">
        <v>116899.203125</v>
      </c>
    </row>
    <row r="32" spans="1:6">
      <c r="A32" s="57" t="s">
        <v>10</v>
      </c>
      <c r="B32" s="57" t="s">
        <v>1</v>
      </c>
      <c r="C32" s="57" t="s">
        <v>52</v>
      </c>
      <c r="D32" s="57" t="s">
        <v>36</v>
      </c>
      <c r="E32" s="38">
        <v>1671195.9287109375</v>
      </c>
      <c r="F32" s="39">
        <v>9541458.5</v>
      </c>
    </row>
    <row r="33" spans="1:6">
      <c r="A33" s="57" t="s">
        <v>10</v>
      </c>
      <c r="B33" s="57" t="s">
        <v>57</v>
      </c>
      <c r="C33" s="57" t="s">
        <v>52</v>
      </c>
      <c r="D33" s="57" t="s">
        <v>3</v>
      </c>
      <c r="E33" s="38">
        <v>1500.280029296875</v>
      </c>
      <c r="F33" s="39">
        <v>11110</v>
      </c>
    </row>
    <row r="34" spans="1:6">
      <c r="A34" s="57" t="s">
        <v>10</v>
      </c>
      <c r="B34" s="57" t="s">
        <v>51</v>
      </c>
      <c r="C34" s="57" t="s">
        <v>52</v>
      </c>
      <c r="D34" s="57" t="s">
        <v>3</v>
      </c>
      <c r="E34" s="38">
        <v>2082.7000427246094</v>
      </c>
      <c r="F34" s="39">
        <v>2598.9900360107422</v>
      </c>
    </row>
    <row r="35" spans="1:6">
      <c r="A35" s="57" t="s">
        <v>10</v>
      </c>
      <c r="B35" s="57" t="s">
        <v>1</v>
      </c>
      <c r="C35" s="57" t="s">
        <v>52</v>
      </c>
      <c r="D35" s="57" t="s">
        <v>3</v>
      </c>
      <c r="E35" s="38">
        <v>220152.93301010132</v>
      </c>
      <c r="F35" s="39">
        <v>2071659.3932342529</v>
      </c>
    </row>
    <row r="36" spans="1:6">
      <c r="A36" s="57" t="s">
        <v>10</v>
      </c>
      <c r="B36" s="57" t="s">
        <v>1</v>
      </c>
      <c r="C36" s="57" t="s">
        <v>52</v>
      </c>
      <c r="D36" s="57" t="s">
        <v>33</v>
      </c>
      <c r="E36" s="38">
        <v>325066.2900390625</v>
      </c>
      <c r="F36" s="39">
        <v>2189104.6484375</v>
      </c>
    </row>
    <row r="37" spans="1:6">
      <c r="A37" s="57" t="s">
        <v>10</v>
      </c>
      <c r="B37" s="57" t="s">
        <v>1</v>
      </c>
      <c r="C37" s="57" t="s">
        <v>52</v>
      </c>
      <c r="D37" s="57" t="s">
        <v>39</v>
      </c>
      <c r="E37" s="38">
        <v>13179.4404296875</v>
      </c>
      <c r="F37" s="39">
        <v>128084.921875</v>
      </c>
    </row>
    <row r="38" spans="1:6">
      <c r="A38" s="57" t="s">
        <v>10</v>
      </c>
      <c r="B38" s="57" t="s">
        <v>1</v>
      </c>
      <c r="C38" s="57" t="s">
        <v>52</v>
      </c>
      <c r="D38" s="57" t="s">
        <v>27</v>
      </c>
      <c r="E38" s="38">
        <v>96118.9814453125</v>
      </c>
      <c r="F38" s="39">
        <v>392535.1484375</v>
      </c>
    </row>
    <row r="39" spans="1:6">
      <c r="A39" s="57" t="s">
        <v>10</v>
      </c>
      <c r="B39" s="57" t="s">
        <v>1</v>
      </c>
      <c r="C39" s="57" t="s">
        <v>52</v>
      </c>
      <c r="D39" s="57" t="s">
        <v>60</v>
      </c>
      <c r="E39" s="38">
        <v>208853.203125</v>
      </c>
      <c r="F39" s="39">
        <v>150072</v>
      </c>
    </row>
    <row r="40" spans="1:6">
      <c r="A40" s="57" t="s">
        <v>10</v>
      </c>
      <c r="B40" s="57" t="s">
        <v>1</v>
      </c>
      <c r="C40" s="57" t="s">
        <v>52</v>
      </c>
      <c r="D40" s="57" t="s">
        <v>29</v>
      </c>
      <c r="E40" s="38">
        <v>293960.22998046875</v>
      </c>
      <c r="F40" s="39">
        <v>1171957.12890625</v>
      </c>
    </row>
    <row r="41" spans="1:6">
      <c r="A41" s="57" t="s">
        <v>10</v>
      </c>
      <c r="B41" s="57" t="s">
        <v>1</v>
      </c>
      <c r="C41" s="57" t="s">
        <v>52</v>
      </c>
      <c r="D41" s="57" t="s">
        <v>41</v>
      </c>
      <c r="E41" s="38">
        <v>293960.22998046875</v>
      </c>
      <c r="F41" s="39">
        <v>1171957.12890625</v>
      </c>
    </row>
    <row r="42" spans="1:6">
      <c r="A42" s="57" t="s">
        <v>10</v>
      </c>
      <c r="B42" s="57" t="s">
        <v>1</v>
      </c>
      <c r="C42" s="57" t="s">
        <v>52</v>
      </c>
      <c r="D42" s="57" t="s">
        <v>54</v>
      </c>
      <c r="E42" s="38">
        <v>54966.517578125</v>
      </c>
      <c r="F42" s="39">
        <v>85108.5</v>
      </c>
    </row>
    <row r="43" spans="1:6" ht="15.75" thickBot="1">
      <c r="A43" s="58" t="s">
        <v>10</v>
      </c>
      <c r="B43" s="58" t="s">
        <v>1</v>
      </c>
      <c r="C43" s="58" t="s">
        <v>52</v>
      </c>
      <c r="D43" s="58" t="s">
        <v>55</v>
      </c>
      <c r="E43" s="41">
        <v>74843.4765625</v>
      </c>
      <c r="F43" s="42">
        <v>249750</v>
      </c>
    </row>
    <row r="44" spans="1:6" s="1" customFormat="1" ht="15.75" thickBot="1">
      <c r="A44" s="46" t="s">
        <v>50</v>
      </c>
      <c r="B44" s="60"/>
      <c r="C44" s="60"/>
      <c r="D44" s="60"/>
      <c r="E44" s="48">
        <f>SUM(E28:E43)</f>
        <v>3730603.3168907166</v>
      </c>
      <c r="F44" s="49">
        <f>SUM(F28:F43)</f>
        <v>18221190.883270264</v>
      </c>
    </row>
    <row r="45" spans="1:6">
      <c r="A45" s="59" t="s">
        <v>14</v>
      </c>
      <c r="B45" s="59" t="s">
        <v>1</v>
      </c>
      <c r="C45" s="59" t="s">
        <v>52</v>
      </c>
      <c r="D45" s="59" t="s">
        <v>38</v>
      </c>
      <c r="E45" s="44">
        <v>49895.6484375</v>
      </c>
      <c r="F45" s="45">
        <v>187500</v>
      </c>
    </row>
    <row r="46" spans="1:6">
      <c r="A46" s="57" t="s">
        <v>14</v>
      </c>
      <c r="B46" s="57" t="s">
        <v>1</v>
      </c>
      <c r="C46" s="57" t="s">
        <v>52</v>
      </c>
      <c r="D46" s="57" t="s">
        <v>35</v>
      </c>
      <c r="E46" s="38">
        <v>11910</v>
      </c>
      <c r="F46" s="39">
        <v>28236.439453125</v>
      </c>
    </row>
    <row r="47" spans="1:6">
      <c r="A47" s="57" t="s">
        <v>14</v>
      </c>
      <c r="B47" s="57" t="s">
        <v>1</v>
      </c>
      <c r="C47" s="57" t="s">
        <v>52</v>
      </c>
      <c r="D47" s="57" t="s">
        <v>24</v>
      </c>
      <c r="E47" s="38">
        <v>618207.734375</v>
      </c>
      <c r="F47" s="39">
        <v>449608.328125</v>
      </c>
    </row>
    <row r="48" spans="1:6">
      <c r="A48" s="57" t="s">
        <v>14</v>
      </c>
      <c r="B48" s="57" t="s">
        <v>1</v>
      </c>
      <c r="C48" s="57" t="s">
        <v>52</v>
      </c>
      <c r="D48" s="57" t="s">
        <v>36</v>
      </c>
      <c r="E48" s="38">
        <v>590894.513671875</v>
      </c>
      <c r="F48" s="39">
        <v>3157854</v>
      </c>
    </row>
    <row r="49" spans="1:6">
      <c r="A49" s="57" t="s">
        <v>14</v>
      </c>
      <c r="B49" s="57" t="s">
        <v>51</v>
      </c>
      <c r="C49" s="57" t="s">
        <v>52</v>
      </c>
      <c r="D49" s="57" t="s">
        <v>3</v>
      </c>
      <c r="E49" s="38">
        <v>10.890000343322754</v>
      </c>
      <c r="F49" s="39">
        <v>36.900001525878906</v>
      </c>
    </row>
    <row r="50" spans="1:6">
      <c r="A50" s="57" t="s">
        <v>14</v>
      </c>
      <c r="B50" s="57" t="s">
        <v>1</v>
      </c>
      <c r="C50" s="57" t="s">
        <v>52</v>
      </c>
      <c r="D50" s="57" t="s">
        <v>3</v>
      </c>
      <c r="E50" s="38">
        <v>661347.19032669067</v>
      </c>
      <c r="F50" s="39">
        <v>2310756.5857467651</v>
      </c>
    </row>
    <row r="51" spans="1:6">
      <c r="A51" s="57" t="s">
        <v>14</v>
      </c>
      <c r="B51" s="57" t="s">
        <v>1</v>
      </c>
      <c r="C51" s="57" t="s">
        <v>52</v>
      </c>
      <c r="D51" s="57" t="s">
        <v>23</v>
      </c>
      <c r="E51" s="38">
        <v>498.95999145507812</v>
      </c>
      <c r="F51" s="39">
        <v>789</v>
      </c>
    </row>
    <row r="52" spans="1:6">
      <c r="A52" s="57" t="s">
        <v>14</v>
      </c>
      <c r="B52" s="57" t="s">
        <v>1</v>
      </c>
      <c r="C52" s="57" t="s">
        <v>52</v>
      </c>
      <c r="D52" s="57" t="s">
        <v>33</v>
      </c>
      <c r="E52" s="38">
        <v>289131.05078125</v>
      </c>
      <c r="F52" s="39">
        <v>1363306.984375</v>
      </c>
    </row>
    <row r="53" spans="1:6">
      <c r="A53" s="57" t="s">
        <v>14</v>
      </c>
      <c r="B53" s="57" t="s">
        <v>1</v>
      </c>
      <c r="C53" s="57" t="s">
        <v>52</v>
      </c>
      <c r="D53" s="57" t="s">
        <v>27</v>
      </c>
      <c r="E53" s="38">
        <v>115492.1025390625</v>
      </c>
      <c r="F53" s="39">
        <v>349567.23828125</v>
      </c>
    </row>
    <row r="54" spans="1:6">
      <c r="A54" s="57" t="s">
        <v>14</v>
      </c>
      <c r="B54" s="57" t="s">
        <v>1</v>
      </c>
      <c r="C54" s="57" t="s">
        <v>52</v>
      </c>
      <c r="D54" s="57" t="s">
        <v>29</v>
      </c>
      <c r="E54" s="38">
        <v>236924.962890625</v>
      </c>
      <c r="F54" s="39">
        <v>915965.87109375</v>
      </c>
    </row>
    <row r="55" spans="1:6">
      <c r="A55" s="57" t="s">
        <v>14</v>
      </c>
      <c r="B55" s="57" t="s">
        <v>1</v>
      </c>
      <c r="C55" s="57" t="s">
        <v>52</v>
      </c>
      <c r="D55" s="57" t="s">
        <v>54</v>
      </c>
      <c r="E55" s="38">
        <v>199548.87109375</v>
      </c>
      <c r="F55" s="39">
        <v>576214.5</v>
      </c>
    </row>
    <row r="56" spans="1:6">
      <c r="A56" s="57" t="s">
        <v>14</v>
      </c>
      <c r="B56" s="57" t="s">
        <v>1</v>
      </c>
      <c r="C56" s="57" t="s">
        <v>52</v>
      </c>
      <c r="D56" s="57" t="s">
        <v>4</v>
      </c>
      <c r="E56" s="38">
        <v>87587.8203125</v>
      </c>
      <c r="F56" s="39">
        <v>74460.296875</v>
      </c>
    </row>
    <row r="57" spans="1:6" ht="15.75" thickBot="1">
      <c r="A57" s="58" t="s">
        <v>14</v>
      </c>
      <c r="B57" s="58" t="s">
        <v>1</v>
      </c>
      <c r="C57" s="58" t="s">
        <v>52</v>
      </c>
      <c r="D57" s="58" t="s">
        <v>55</v>
      </c>
      <c r="E57" s="41">
        <v>74843.4765625</v>
      </c>
      <c r="F57" s="42">
        <v>249750</v>
      </c>
    </row>
    <row r="58" spans="1:6" s="1" customFormat="1" ht="15.75" thickBot="1">
      <c r="A58" s="46" t="s">
        <v>50</v>
      </c>
      <c r="B58" s="60"/>
      <c r="C58" s="60"/>
      <c r="D58" s="60"/>
      <c r="E58" s="48">
        <f>SUM(E45:E57)</f>
        <v>2936293.2209825516</v>
      </c>
      <c r="F58" s="49">
        <f>SUM(F45:F57)</f>
        <v>9664046.143951416</v>
      </c>
    </row>
    <row r="59" spans="1:6">
      <c r="A59" s="59" t="s">
        <v>0</v>
      </c>
      <c r="B59" s="59" t="s">
        <v>1</v>
      </c>
      <c r="C59" s="59" t="s">
        <v>52</v>
      </c>
      <c r="D59" s="59" t="s">
        <v>56</v>
      </c>
      <c r="E59" s="44">
        <v>125921.02282714844</v>
      </c>
      <c r="F59" s="45">
        <v>534716.7998046875</v>
      </c>
    </row>
    <row r="60" spans="1:6">
      <c r="A60" s="57" t="s">
        <v>0</v>
      </c>
      <c r="B60" s="57" t="s">
        <v>1</v>
      </c>
      <c r="C60" s="57" t="s">
        <v>52</v>
      </c>
      <c r="D60" s="57" t="s">
        <v>38</v>
      </c>
      <c r="E60" s="38">
        <v>124739.126953125</v>
      </c>
      <c r="F60" s="39">
        <v>468625</v>
      </c>
    </row>
    <row r="61" spans="1:6">
      <c r="A61" s="57" t="s">
        <v>0</v>
      </c>
      <c r="B61" s="57" t="s">
        <v>1</v>
      </c>
      <c r="C61" s="57" t="s">
        <v>52</v>
      </c>
      <c r="D61" s="57" t="s">
        <v>7</v>
      </c>
      <c r="E61" s="38">
        <v>100000</v>
      </c>
      <c r="F61" s="39">
        <v>375000</v>
      </c>
    </row>
    <row r="62" spans="1:6">
      <c r="A62" s="57" t="s">
        <v>0</v>
      </c>
      <c r="B62" s="57" t="s">
        <v>1</v>
      </c>
      <c r="C62" s="57" t="s">
        <v>52</v>
      </c>
      <c r="D62" s="57" t="s">
        <v>35</v>
      </c>
      <c r="E62" s="38">
        <v>8090.27978515625</v>
      </c>
      <c r="F62" s="39">
        <v>16508.439453125</v>
      </c>
    </row>
    <row r="63" spans="1:6">
      <c r="A63" s="57" t="s">
        <v>0</v>
      </c>
      <c r="B63" s="57" t="s">
        <v>1</v>
      </c>
      <c r="C63" s="57" t="s">
        <v>52</v>
      </c>
      <c r="D63" s="57" t="s">
        <v>24</v>
      </c>
      <c r="E63" s="38">
        <v>940849.37109375</v>
      </c>
      <c r="F63" s="39">
        <v>1042446.3828125</v>
      </c>
    </row>
    <row r="64" spans="1:6">
      <c r="A64" s="57" t="s">
        <v>0</v>
      </c>
      <c r="B64" s="57" t="s">
        <v>1</v>
      </c>
      <c r="C64" s="57" t="s">
        <v>52</v>
      </c>
      <c r="D64" s="57" t="s">
        <v>36</v>
      </c>
      <c r="E64" s="38">
        <v>1186339.150390625</v>
      </c>
      <c r="F64" s="39">
        <v>6768698.6484375</v>
      </c>
    </row>
    <row r="65" spans="1:6">
      <c r="A65" s="57" t="s">
        <v>0</v>
      </c>
      <c r="B65" s="57" t="s">
        <v>1</v>
      </c>
      <c r="C65" s="57" t="s">
        <v>52</v>
      </c>
      <c r="D65" s="57" t="s">
        <v>25</v>
      </c>
      <c r="E65" s="38">
        <v>20938.1103515625</v>
      </c>
      <c r="F65" s="39">
        <v>88502.400390625</v>
      </c>
    </row>
    <row r="66" spans="1:6">
      <c r="A66" s="57" t="s">
        <v>0</v>
      </c>
      <c r="B66" s="57" t="s">
        <v>51</v>
      </c>
      <c r="C66" s="57" t="s">
        <v>52</v>
      </c>
      <c r="D66" s="57" t="s">
        <v>3</v>
      </c>
      <c r="E66" s="38">
        <v>3066.530029296875</v>
      </c>
      <c r="F66" s="39">
        <v>25327.599609375</v>
      </c>
    </row>
    <row r="67" spans="1:6">
      <c r="A67" s="57" t="s">
        <v>0</v>
      </c>
      <c r="B67" s="57" t="s">
        <v>1</v>
      </c>
      <c r="C67" s="57" t="s">
        <v>52</v>
      </c>
      <c r="D67" s="57" t="s">
        <v>3</v>
      </c>
      <c r="E67" s="38">
        <v>1092771.510345459</v>
      </c>
      <c r="F67" s="39">
        <v>3911288.7672119141</v>
      </c>
    </row>
    <row r="68" spans="1:6">
      <c r="A68" s="57" t="s">
        <v>0</v>
      </c>
      <c r="B68" s="57" t="s">
        <v>1</v>
      </c>
      <c r="C68" s="57" t="s">
        <v>52</v>
      </c>
      <c r="D68" s="57" t="s">
        <v>23</v>
      </c>
      <c r="E68" s="38">
        <v>8036.830078125</v>
      </c>
      <c r="F68" s="39">
        <v>4004</v>
      </c>
    </row>
    <row r="69" spans="1:6">
      <c r="A69" s="57" t="s">
        <v>0</v>
      </c>
      <c r="B69" s="57" t="s">
        <v>1</v>
      </c>
      <c r="C69" s="57" t="s">
        <v>52</v>
      </c>
      <c r="D69" s="57" t="s">
        <v>33</v>
      </c>
      <c r="E69" s="38">
        <v>150626.45068359375</v>
      </c>
      <c r="F69" s="39">
        <v>1018213.8125</v>
      </c>
    </row>
    <row r="70" spans="1:6">
      <c r="A70" s="57" t="s">
        <v>0</v>
      </c>
      <c r="B70" s="57" t="s">
        <v>1</v>
      </c>
      <c r="C70" s="57" t="s">
        <v>52</v>
      </c>
      <c r="D70" s="57" t="s">
        <v>39</v>
      </c>
      <c r="E70" s="38">
        <v>449060.853515625</v>
      </c>
      <c r="F70" s="39">
        <v>1672200</v>
      </c>
    </row>
    <row r="71" spans="1:6">
      <c r="A71" s="57" t="s">
        <v>0</v>
      </c>
      <c r="B71" s="57" t="s">
        <v>1</v>
      </c>
      <c r="C71" s="57" t="s">
        <v>52</v>
      </c>
      <c r="D71" s="57" t="s">
        <v>27</v>
      </c>
      <c r="E71" s="38">
        <v>1613489.6611328125</v>
      </c>
      <c r="F71" s="39">
        <v>2734266.8125</v>
      </c>
    </row>
    <row r="72" spans="1:6">
      <c r="A72" s="57" t="s">
        <v>0</v>
      </c>
      <c r="B72" s="57" t="s">
        <v>1</v>
      </c>
      <c r="C72" s="57" t="s">
        <v>52</v>
      </c>
      <c r="D72" s="57" t="s">
        <v>53</v>
      </c>
      <c r="E72" s="38">
        <v>7412.2001953125</v>
      </c>
      <c r="F72" s="39">
        <v>18237.9609375</v>
      </c>
    </row>
    <row r="73" spans="1:6">
      <c r="A73" s="57" t="s">
        <v>0</v>
      </c>
      <c r="B73" s="57" t="s">
        <v>1</v>
      </c>
      <c r="C73" s="57" t="s">
        <v>52</v>
      </c>
      <c r="D73" s="57" t="s">
        <v>29</v>
      </c>
      <c r="E73" s="38">
        <v>65862.25</v>
      </c>
      <c r="F73" s="39">
        <v>259017.953125</v>
      </c>
    </row>
    <row r="74" spans="1:6">
      <c r="A74" s="57" t="s">
        <v>0</v>
      </c>
      <c r="B74" s="57" t="s">
        <v>1</v>
      </c>
      <c r="C74" s="57" t="s">
        <v>52</v>
      </c>
      <c r="D74" s="57" t="s">
        <v>54</v>
      </c>
      <c r="E74" s="38">
        <v>35853.298828125</v>
      </c>
      <c r="F74" s="39">
        <v>57334.80078125</v>
      </c>
    </row>
    <row r="75" spans="1:6" ht="15.75" thickBot="1">
      <c r="A75" s="58" t="s">
        <v>0</v>
      </c>
      <c r="B75" s="58" t="s">
        <v>1</v>
      </c>
      <c r="C75" s="58" t="s">
        <v>52</v>
      </c>
      <c r="D75" s="58" t="s">
        <v>55</v>
      </c>
      <c r="E75" s="41">
        <v>74843.4765625</v>
      </c>
      <c r="F75" s="42">
        <v>243000</v>
      </c>
    </row>
    <row r="76" spans="1:6" s="1" customFormat="1" ht="15.75" thickBot="1">
      <c r="A76" s="46" t="s">
        <v>50</v>
      </c>
      <c r="B76" s="60"/>
      <c r="C76" s="60"/>
      <c r="D76" s="60"/>
      <c r="E76" s="48">
        <f>SUM(E59:E75)</f>
        <v>6007900.1227722168</v>
      </c>
      <c r="F76" s="49">
        <f>SUM(F59:F75)</f>
        <v>19237389.377563477</v>
      </c>
    </row>
    <row r="77" spans="1:6">
      <c r="A77" s="59" t="s">
        <v>16</v>
      </c>
      <c r="B77" s="59" t="s">
        <v>1</v>
      </c>
      <c r="C77" s="59" t="s">
        <v>52</v>
      </c>
      <c r="D77" s="59" t="s">
        <v>56</v>
      </c>
      <c r="E77" s="44">
        <v>1080.9200439453125</v>
      </c>
      <c r="F77" s="45">
        <v>5390.83984375</v>
      </c>
    </row>
    <row r="78" spans="1:6">
      <c r="A78" s="57" t="s">
        <v>16</v>
      </c>
      <c r="B78" s="57" t="s">
        <v>1</v>
      </c>
      <c r="C78" s="57" t="s">
        <v>52</v>
      </c>
      <c r="D78" s="57" t="s">
        <v>38</v>
      </c>
      <c r="E78" s="38">
        <v>10349.7197265625</v>
      </c>
      <c r="F78" s="39">
        <v>47795.80078125</v>
      </c>
    </row>
    <row r="79" spans="1:6">
      <c r="A79" s="57" t="s">
        <v>16</v>
      </c>
      <c r="B79" s="57" t="s">
        <v>1</v>
      </c>
      <c r="C79" s="57" t="s">
        <v>52</v>
      </c>
      <c r="D79" s="57" t="s">
        <v>7</v>
      </c>
      <c r="E79" s="38">
        <v>24947.830078125</v>
      </c>
      <c r="F79" s="39">
        <v>943.75</v>
      </c>
    </row>
    <row r="80" spans="1:6">
      <c r="A80" s="57" t="s">
        <v>16</v>
      </c>
      <c r="B80" s="57" t="s">
        <v>1</v>
      </c>
      <c r="C80" s="57" t="s">
        <v>52</v>
      </c>
      <c r="D80" s="57" t="s">
        <v>35</v>
      </c>
      <c r="E80" s="38">
        <v>20951.6396484375</v>
      </c>
      <c r="F80" s="39">
        <v>39273</v>
      </c>
    </row>
    <row r="81" spans="1:6">
      <c r="A81" s="57" t="s">
        <v>16</v>
      </c>
      <c r="B81" s="57" t="s">
        <v>1</v>
      </c>
      <c r="C81" s="57" t="s">
        <v>52</v>
      </c>
      <c r="D81" s="57" t="s">
        <v>24</v>
      </c>
      <c r="E81" s="38">
        <v>459175.150390625</v>
      </c>
      <c r="F81" s="39">
        <v>378911.203125</v>
      </c>
    </row>
    <row r="82" spans="1:6">
      <c r="A82" s="57" t="s">
        <v>16</v>
      </c>
      <c r="B82" s="57" t="s">
        <v>1</v>
      </c>
      <c r="C82" s="57" t="s">
        <v>52</v>
      </c>
      <c r="D82" s="57" t="s">
        <v>36</v>
      </c>
      <c r="E82" s="38">
        <v>707572.3291015625</v>
      </c>
      <c r="F82" s="39">
        <v>4130690.3515625</v>
      </c>
    </row>
    <row r="83" spans="1:6">
      <c r="A83" s="57" t="s">
        <v>16</v>
      </c>
      <c r="B83" s="57" t="s">
        <v>1</v>
      </c>
      <c r="C83" s="57" t="s">
        <v>52</v>
      </c>
      <c r="D83" s="57" t="s">
        <v>25</v>
      </c>
      <c r="E83" s="38">
        <v>9621.9696655273437</v>
      </c>
      <c r="F83" s="39">
        <v>202650.05859375</v>
      </c>
    </row>
    <row r="84" spans="1:6">
      <c r="A84" s="57" t="s">
        <v>16</v>
      </c>
      <c r="B84" s="57" t="s">
        <v>51</v>
      </c>
      <c r="C84" s="57" t="s">
        <v>52</v>
      </c>
      <c r="D84" s="57" t="s">
        <v>3</v>
      </c>
      <c r="E84" s="38">
        <v>38222.198261260986</v>
      </c>
      <c r="F84" s="39">
        <v>35854.540084838867</v>
      </c>
    </row>
    <row r="85" spans="1:6">
      <c r="A85" s="57" t="s">
        <v>16</v>
      </c>
      <c r="B85" s="57" t="s">
        <v>1</v>
      </c>
      <c r="C85" s="57" t="s">
        <v>52</v>
      </c>
      <c r="D85" s="57" t="s">
        <v>3</v>
      </c>
      <c r="E85" s="38">
        <v>640069.86733722687</v>
      </c>
      <c r="F85" s="39">
        <v>12535433.626029015</v>
      </c>
    </row>
    <row r="86" spans="1:6">
      <c r="A86" s="57" t="s">
        <v>16</v>
      </c>
      <c r="B86" s="57" t="s">
        <v>1</v>
      </c>
      <c r="C86" s="57" t="s">
        <v>52</v>
      </c>
      <c r="D86" s="57" t="s">
        <v>46</v>
      </c>
      <c r="E86" s="38">
        <v>304.82000732421875</v>
      </c>
      <c r="F86" s="39">
        <v>576.4000244140625</v>
      </c>
    </row>
    <row r="87" spans="1:6">
      <c r="A87" s="57" t="s">
        <v>16</v>
      </c>
      <c r="B87" s="57" t="s">
        <v>1</v>
      </c>
      <c r="C87" s="57" t="s">
        <v>52</v>
      </c>
      <c r="D87" s="57" t="s">
        <v>33</v>
      </c>
      <c r="E87" s="38">
        <v>87159.2109375</v>
      </c>
      <c r="F87" s="39">
        <v>521275.779296875</v>
      </c>
    </row>
    <row r="88" spans="1:6">
      <c r="A88" s="57" t="s">
        <v>16</v>
      </c>
      <c r="B88" s="57" t="s">
        <v>1</v>
      </c>
      <c r="C88" s="57" t="s">
        <v>52</v>
      </c>
      <c r="D88" s="57" t="s">
        <v>39</v>
      </c>
      <c r="E88" s="38">
        <v>24947.830078125</v>
      </c>
      <c r="F88" s="39">
        <v>92500</v>
      </c>
    </row>
    <row r="89" spans="1:6">
      <c r="A89" s="57" t="s">
        <v>16</v>
      </c>
      <c r="B89" s="57" t="s">
        <v>1</v>
      </c>
      <c r="C89" s="57" t="s">
        <v>52</v>
      </c>
      <c r="D89" s="57" t="s">
        <v>27</v>
      </c>
      <c r="E89" s="38">
        <v>419670.8935546875</v>
      </c>
      <c r="F89" s="39">
        <v>1475279.900390625</v>
      </c>
    </row>
    <row r="90" spans="1:6">
      <c r="A90" s="57" t="s">
        <v>16</v>
      </c>
      <c r="B90" s="57" t="s">
        <v>1</v>
      </c>
      <c r="C90" s="57" t="s">
        <v>52</v>
      </c>
      <c r="D90" s="57" t="s">
        <v>29</v>
      </c>
      <c r="E90" s="38">
        <v>90837.310546875</v>
      </c>
      <c r="F90" s="39">
        <v>326718.90625</v>
      </c>
    </row>
    <row r="91" spans="1:6" ht="15.75" thickBot="1">
      <c r="A91" s="58" t="s">
        <v>16</v>
      </c>
      <c r="B91" s="58" t="s">
        <v>1</v>
      </c>
      <c r="C91" s="58" t="s">
        <v>52</v>
      </c>
      <c r="D91" s="58" t="s">
        <v>4</v>
      </c>
      <c r="E91" s="41">
        <v>87587.8203125</v>
      </c>
      <c r="F91" s="42">
        <v>65625</v>
      </c>
    </row>
    <row r="92" spans="1:6" s="1" customFormat="1" ht="15.75" thickBot="1">
      <c r="A92" s="46" t="s">
        <v>50</v>
      </c>
      <c r="B92" s="60"/>
      <c r="C92" s="60"/>
      <c r="D92" s="60"/>
      <c r="E92" s="48">
        <f>SUM(E77:E91)</f>
        <v>2622499.5096902847</v>
      </c>
      <c r="F92" s="49">
        <f>SUM(F77:F91)</f>
        <v>19858919.155982018</v>
      </c>
    </row>
    <row r="93" spans="1:6">
      <c r="A93" s="59" t="s">
        <v>13</v>
      </c>
      <c r="B93" s="59" t="s">
        <v>1</v>
      </c>
      <c r="C93" s="59" t="s">
        <v>52</v>
      </c>
      <c r="D93" s="59" t="s">
        <v>56</v>
      </c>
      <c r="E93" s="44">
        <v>2393.6298828125</v>
      </c>
      <c r="F93" s="45">
        <v>11936.8603515625</v>
      </c>
    </row>
    <row r="94" spans="1:6">
      <c r="A94" s="57" t="s">
        <v>13</v>
      </c>
      <c r="B94" s="57" t="s">
        <v>1</v>
      </c>
      <c r="C94" s="57" t="s">
        <v>52</v>
      </c>
      <c r="D94" s="57" t="s">
        <v>38</v>
      </c>
      <c r="E94" s="38">
        <v>616347.3564453125</v>
      </c>
      <c r="F94" s="39">
        <v>2248105.51953125</v>
      </c>
    </row>
    <row r="95" spans="1:6">
      <c r="A95" s="57" t="s">
        <v>13</v>
      </c>
      <c r="B95" s="57" t="s">
        <v>1</v>
      </c>
      <c r="C95" s="57" t="s">
        <v>52</v>
      </c>
      <c r="D95" s="57" t="s">
        <v>7</v>
      </c>
      <c r="E95" s="38">
        <v>249478.25</v>
      </c>
      <c r="F95" s="39">
        <v>943750</v>
      </c>
    </row>
    <row r="96" spans="1:6">
      <c r="A96" s="57" t="s">
        <v>13</v>
      </c>
      <c r="B96" s="57" t="s">
        <v>1</v>
      </c>
      <c r="C96" s="57" t="s">
        <v>52</v>
      </c>
      <c r="D96" s="57" t="s">
        <v>35</v>
      </c>
      <c r="E96" s="38">
        <v>8621.9697265625</v>
      </c>
      <c r="F96" s="39">
        <v>15409.599609375</v>
      </c>
    </row>
    <row r="97" spans="1:6">
      <c r="A97" s="57" t="s">
        <v>13</v>
      </c>
      <c r="B97" s="57" t="s">
        <v>1</v>
      </c>
      <c r="C97" s="57" t="s">
        <v>52</v>
      </c>
      <c r="D97" s="57" t="s">
        <v>24</v>
      </c>
      <c r="E97" s="38">
        <v>760042.74609375</v>
      </c>
      <c r="F97" s="39">
        <v>1368105.015625</v>
      </c>
    </row>
    <row r="98" spans="1:6">
      <c r="A98" s="57" t="s">
        <v>13</v>
      </c>
      <c r="B98" s="57" t="s">
        <v>1</v>
      </c>
      <c r="C98" s="57" t="s">
        <v>52</v>
      </c>
      <c r="D98" s="57" t="s">
        <v>36</v>
      </c>
      <c r="E98" s="38">
        <v>490617.326171875</v>
      </c>
      <c r="F98" s="39">
        <v>2497947.75</v>
      </c>
    </row>
    <row r="99" spans="1:6">
      <c r="A99" s="57" t="s">
        <v>13</v>
      </c>
      <c r="B99" s="57" t="s">
        <v>1</v>
      </c>
      <c r="C99" s="57" t="s">
        <v>52</v>
      </c>
      <c r="D99" s="57" t="s">
        <v>25</v>
      </c>
      <c r="E99" s="38">
        <v>15931.23046875</v>
      </c>
      <c r="F99" s="39">
        <v>58452.6015625</v>
      </c>
    </row>
    <row r="100" spans="1:6">
      <c r="A100" s="57" t="s">
        <v>13</v>
      </c>
      <c r="B100" s="57" t="s">
        <v>1</v>
      </c>
      <c r="C100" s="57" t="s">
        <v>52</v>
      </c>
      <c r="D100" s="57" t="s">
        <v>3</v>
      </c>
      <c r="E100" s="38">
        <v>864664.60654830933</v>
      </c>
      <c r="F100" s="39">
        <v>69352562.043289185</v>
      </c>
    </row>
    <row r="101" spans="1:6">
      <c r="A101" s="57" t="s">
        <v>13</v>
      </c>
      <c r="B101" s="57" t="s">
        <v>1</v>
      </c>
      <c r="C101" s="57" t="s">
        <v>52</v>
      </c>
      <c r="D101" s="57" t="s">
        <v>33</v>
      </c>
      <c r="E101" s="38">
        <v>567667.37255859375</v>
      </c>
      <c r="F101" s="39">
        <v>2292291.09375</v>
      </c>
    </row>
    <row r="102" spans="1:6">
      <c r="A102" s="57" t="s">
        <v>13</v>
      </c>
      <c r="B102" s="57" t="s">
        <v>1</v>
      </c>
      <c r="C102" s="57" t="s">
        <v>52</v>
      </c>
      <c r="D102" s="57" t="s">
        <v>39</v>
      </c>
      <c r="E102" s="38">
        <v>694802.0625</v>
      </c>
      <c r="F102" s="39">
        <v>2526154</v>
      </c>
    </row>
    <row r="103" spans="1:6">
      <c r="A103" s="57" t="s">
        <v>13</v>
      </c>
      <c r="B103" s="57" t="s">
        <v>1</v>
      </c>
      <c r="C103" s="57" t="s">
        <v>52</v>
      </c>
      <c r="D103" s="57" t="s">
        <v>27</v>
      </c>
      <c r="E103" s="38">
        <v>1711002.150390625</v>
      </c>
      <c r="F103" s="39">
        <v>6333981.59765625</v>
      </c>
    </row>
    <row r="104" spans="1:6">
      <c r="A104" s="57" t="s">
        <v>13</v>
      </c>
      <c r="B104" s="57" t="s">
        <v>1</v>
      </c>
      <c r="C104" s="57" t="s">
        <v>52</v>
      </c>
      <c r="D104" s="57" t="s">
        <v>29</v>
      </c>
      <c r="E104" s="38">
        <v>17887.58984375</v>
      </c>
      <c r="F104" s="39">
        <v>64586</v>
      </c>
    </row>
    <row r="105" spans="1:6">
      <c r="A105" s="57" t="s">
        <v>13</v>
      </c>
      <c r="B105" s="57" t="s">
        <v>1</v>
      </c>
      <c r="C105" s="57" t="s">
        <v>52</v>
      </c>
      <c r="D105" s="57" t="s">
        <v>54</v>
      </c>
      <c r="E105" s="38">
        <v>198033.12109375</v>
      </c>
      <c r="F105" s="39">
        <v>302374</v>
      </c>
    </row>
    <row r="106" spans="1:6" ht="15.75" thickBot="1">
      <c r="A106" s="58" t="s">
        <v>13</v>
      </c>
      <c r="B106" s="58" t="s">
        <v>1</v>
      </c>
      <c r="C106" s="58" t="s">
        <v>52</v>
      </c>
      <c r="D106" s="58" t="s">
        <v>61</v>
      </c>
      <c r="E106" s="41">
        <v>49895.6484375</v>
      </c>
      <c r="F106" s="42">
        <v>150000</v>
      </c>
    </row>
    <row r="107" spans="1:6" s="1" customFormat="1" ht="15.75" thickBot="1">
      <c r="A107" s="46" t="s">
        <v>50</v>
      </c>
      <c r="B107" s="60"/>
      <c r="C107" s="60"/>
      <c r="D107" s="60"/>
      <c r="E107" s="48">
        <f>SUM(E93:E106)</f>
        <v>6247385.0601615906</v>
      </c>
      <c r="F107" s="49">
        <f>SUM(F93:F106)</f>
        <v>88165656.081375122</v>
      </c>
    </row>
    <row r="108" spans="1:6">
      <c r="A108" s="59" t="s">
        <v>11</v>
      </c>
      <c r="B108" s="59" t="s">
        <v>1</v>
      </c>
      <c r="C108" s="59" t="s">
        <v>52</v>
      </c>
      <c r="D108" s="59" t="s">
        <v>56</v>
      </c>
      <c r="E108" s="44">
        <v>120407.72631835937</v>
      </c>
      <c r="F108" s="45">
        <v>525672</v>
      </c>
    </row>
    <row r="109" spans="1:6">
      <c r="A109" s="57" t="s">
        <v>11</v>
      </c>
      <c r="B109" s="57" t="s">
        <v>1</v>
      </c>
      <c r="C109" s="57" t="s">
        <v>52</v>
      </c>
      <c r="D109" s="57" t="s">
        <v>7</v>
      </c>
      <c r="E109" s="38">
        <v>71849.7421875</v>
      </c>
      <c r="F109" s="39">
        <v>240100.640625</v>
      </c>
    </row>
    <row r="110" spans="1:6">
      <c r="A110" s="57" t="s">
        <v>11</v>
      </c>
      <c r="B110" s="57" t="s">
        <v>1</v>
      </c>
      <c r="C110" s="57" t="s">
        <v>52</v>
      </c>
      <c r="D110" s="57" t="s">
        <v>37</v>
      </c>
      <c r="E110" s="38">
        <v>537705.921875</v>
      </c>
      <c r="F110" s="39">
        <v>1461131</v>
      </c>
    </row>
    <row r="111" spans="1:6">
      <c r="A111" s="57" t="s">
        <v>11</v>
      </c>
      <c r="B111" s="57" t="s">
        <v>1</v>
      </c>
      <c r="C111" s="57" t="s">
        <v>52</v>
      </c>
      <c r="D111" s="57" t="s">
        <v>35</v>
      </c>
      <c r="E111" s="38">
        <v>43872.8896484375</v>
      </c>
      <c r="F111" s="39">
        <v>82813.7197265625</v>
      </c>
    </row>
    <row r="112" spans="1:6">
      <c r="A112" s="57" t="s">
        <v>11</v>
      </c>
      <c r="B112" s="57" t="s">
        <v>1</v>
      </c>
      <c r="C112" s="57" t="s">
        <v>52</v>
      </c>
      <c r="D112" s="57" t="s">
        <v>24</v>
      </c>
      <c r="E112" s="38">
        <v>663407.576171875</v>
      </c>
      <c r="F112" s="39">
        <v>1385494</v>
      </c>
    </row>
    <row r="113" spans="1:6">
      <c r="A113" s="57" t="s">
        <v>11</v>
      </c>
      <c r="B113" s="57" t="s">
        <v>1</v>
      </c>
      <c r="C113" s="57" t="s">
        <v>52</v>
      </c>
      <c r="D113" s="57" t="s">
        <v>36</v>
      </c>
      <c r="E113" s="38">
        <v>1101535.19921875</v>
      </c>
      <c r="F113" s="39">
        <v>6404743.84375</v>
      </c>
    </row>
    <row r="114" spans="1:6">
      <c r="A114" s="57" t="s">
        <v>11</v>
      </c>
      <c r="B114" s="57" t="s">
        <v>1</v>
      </c>
      <c r="C114" s="57" t="s">
        <v>52</v>
      </c>
      <c r="D114" s="57" t="s">
        <v>25</v>
      </c>
      <c r="E114" s="38">
        <v>27682.1103515625</v>
      </c>
      <c r="F114" s="39">
        <v>113321.7890625</v>
      </c>
    </row>
    <row r="115" spans="1:6">
      <c r="A115" s="57" t="s">
        <v>11</v>
      </c>
      <c r="B115" s="57" t="s">
        <v>51</v>
      </c>
      <c r="C115" s="57" t="s">
        <v>52</v>
      </c>
      <c r="D115" s="57" t="s">
        <v>3</v>
      </c>
      <c r="E115" s="38">
        <v>28334.720031738281</v>
      </c>
      <c r="F115" s="39">
        <v>1052804.8376159668</v>
      </c>
    </row>
    <row r="116" spans="1:6">
      <c r="A116" s="57" t="s">
        <v>11</v>
      </c>
      <c r="B116" s="57" t="s">
        <v>1</v>
      </c>
      <c r="C116" s="57" t="s">
        <v>52</v>
      </c>
      <c r="D116" s="57" t="s">
        <v>3</v>
      </c>
      <c r="E116" s="38">
        <v>1652949.3259887695</v>
      </c>
      <c r="F116" s="39">
        <v>11609962.854003906</v>
      </c>
    </row>
    <row r="117" spans="1:6">
      <c r="A117" s="57" t="s">
        <v>11</v>
      </c>
      <c r="B117" s="57" t="s">
        <v>1</v>
      </c>
      <c r="C117" s="57" t="s">
        <v>52</v>
      </c>
      <c r="D117" s="57" t="s">
        <v>33</v>
      </c>
      <c r="E117" s="38">
        <v>531353.3955078125</v>
      </c>
      <c r="F117" s="39">
        <v>2375234.359375</v>
      </c>
    </row>
    <row r="118" spans="1:6">
      <c r="A118" s="57" t="s">
        <v>11</v>
      </c>
      <c r="B118" s="57" t="s">
        <v>1</v>
      </c>
      <c r="C118" s="57" t="s">
        <v>52</v>
      </c>
      <c r="D118" s="57" t="s">
        <v>39</v>
      </c>
      <c r="E118" s="38">
        <v>49895.6484375</v>
      </c>
      <c r="F118" s="39">
        <v>177500</v>
      </c>
    </row>
    <row r="119" spans="1:6">
      <c r="A119" s="57" t="s">
        <v>11</v>
      </c>
      <c r="B119" s="57" t="s">
        <v>1</v>
      </c>
      <c r="C119" s="57" t="s">
        <v>52</v>
      </c>
      <c r="D119" s="57" t="s">
        <v>27</v>
      </c>
      <c r="E119" s="38">
        <v>368060.697265625</v>
      </c>
      <c r="F119" s="39">
        <v>1295663.41015625</v>
      </c>
    </row>
    <row r="120" spans="1:6">
      <c r="A120" s="57" t="s">
        <v>11</v>
      </c>
      <c r="B120" s="57" t="s">
        <v>1</v>
      </c>
      <c r="C120" s="57" t="s">
        <v>52</v>
      </c>
      <c r="D120" s="57" t="s">
        <v>29</v>
      </c>
      <c r="E120" s="38">
        <v>17962.4296875</v>
      </c>
      <c r="F120" s="39">
        <v>64494.71875</v>
      </c>
    </row>
    <row r="121" spans="1:6">
      <c r="A121" s="57" t="s">
        <v>11</v>
      </c>
      <c r="B121" s="57" t="s">
        <v>1</v>
      </c>
      <c r="C121" s="57" t="s">
        <v>52</v>
      </c>
      <c r="D121" s="57" t="s">
        <v>54</v>
      </c>
      <c r="E121" s="38">
        <v>126335.7890625</v>
      </c>
      <c r="F121" s="39">
        <v>199531.5</v>
      </c>
    </row>
    <row r="122" spans="1:6" ht="15.75" thickBot="1">
      <c r="A122" s="58" t="s">
        <v>11</v>
      </c>
      <c r="B122" s="58" t="s">
        <v>1</v>
      </c>
      <c r="C122" s="58" t="s">
        <v>52</v>
      </c>
      <c r="D122" s="58" t="s">
        <v>61</v>
      </c>
      <c r="E122" s="41">
        <v>24947.830078125</v>
      </c>
      <c r="F122" s="42">
        <v>88750</v>
      </c>
    </row>
    <row r="123" spans="1:6" s="1" customFormat="1" ht="15.75" thickBot="1">
      <c r="A123" s="46" t="s">
        <v>50</v>
      </c>
      <c r="B123" s="60"/>
      <c r="C123" s="60"/>
      <c r="D123" s="60"/>
      <c r="E123" s="48">
        <f>SUM(E108:E122)</f>
        <v>5366301.0018310547</v>
      </c>
      <c r="F123" s="49">
        <f>SUM(F108:F122)</f>
        <v>27077218.673065186</v>
      </c>
    </row>
    <row r="124" spans="1:6">
      <c r="A124" s="59" t="s">
        <v>5</v>
      </c>
      <c r="B124" s="59" t="s">
        <v>1</v>
      </c>
      <c r="C124" s="59" t="s">
        <v>52</v>
      </c>
      <c r="D124" s="59" t="s">
        <v>56</v>
      </c>
      <c r="E124" s="44">
        <v>174634.7734375</v>
      </c>
      <c r="F124" s="45">
        <v>615727.75</v>
      </c>
    </row>
    <row r="125" spans="1:6">
      <c r="A125" s="57" t="s">
        <v>5</v>
      </c>
      <c r="B125" s="57" t="s">
        <v>1</v>
      </c>
      <c r="C125" s="57" t="s">
        <v>52</v>
      </c>
      <c r="D125" s="57" t="s">
        <v>35</v>
      </c>
      <c r="E125" s="38">
        <v>9706.9697265625</v>
      </c>
      <c r="F125" s="39">
        <v>20005</v>
      </c>
    </row>
    <row r="126" spans="1:6">
      <c r="A126" s="57" t="s">
        <v>5</v>
      </c>
      <c r="B126" s="57" t="s">
        <v>1</v>
      </c>
      <c r="C126" s="57" t="s">
        <v>52</v>
      </c>
      <c r="D126" s="57" t="s">
        <v>59</v>
      </c>
      <c r="E126" s="38">
        <v>1210726.578125</v>
      </c>
      <c r="F126" s="39">
        <v>854736.40625</v>
      </c>
    </row>
    <row r="127" spans="1:6">
      <c r="A127" s="57" t="s">
        <v>5</v>
      </c>
      <c r="B127" s="57" t="s">
        <v>1</v>
      </c>
      <c r="C127" s="57" t="s">
        <v>52</v>
      </c>
      <c r="D127" s="57" t="s">
        <v>36</v>
      </c>
      <c r="E127" s="38">
        <v>300001.63818359375</v>
      </c>
      <c r="F127" s="39">
        <v>1612915.0703125</v>
      </c>
    </row>
    <row r="128" spans="1:6">
      <c r="A128" s="57" t="s">
        <v>5</v>
      </c>
      <c r="B128" s="57" t="s">
        <v>1</v>
      </c>
      <c r="C128" s="57" t="s">
        <v>52</v>
      </c>
      <c r="D128" s="57" t="s">
        <v>25</v>
      </c>
      <c r="E128" s="38">
        <v>1696.449951171875</v>
      </c>
      <c r="F128" s="39">
        <v>57644.33984375</v>
      </c>
    </row>
    <row r="129" spans="1:6">
      <c r="A129" s="57" t="s">
        <v>5</v>
      </c>
      <c r="B129" s="57" t="s">
        <v>57</v>
      </c>
      <c r="C129" s="57" t="s">
        <v>52</v>
      </c>
      <c r="D129" s="57" t="s">
        <v>3</v>
      </c>
      <c r="E129" s="38">
        <v>857.29998779296875</v>
      </c>
      <c r="F129" s="39">
        <v>6258</v>
      </c>
    </row>
    <row r="130" spans="1:6">
      <c r="A130" s="57" t="s">
        <v>5</v>
      </c>
      <c r="B130" s="57" t="s">
        <v>51</v>
      </c>
      <c r="C130" s="57" t="s">
        <v>52</v>
      </c>
      <c r="D130" s="57" t="s">
        <v>3</v>
      </c>
      <c r="E130" s="38">
        <v>37113.218765258789</v>
      </c>
      <c r="F130" s="39">
        <v>50149.7392578125</v>
      </c>
    </row>
    <row r="131" spans="1:6">
      <c r="A131" s="57" t="s">
        <v>5</v>
      </c>
      <c r="B131" s="57" t="s">
        <v>1</v>
      </c>
      <c r="C131" s="57" t="s">
        <v>52</v>
      </c>
      <c r="D131" s="57" t="s">
        <v>3</v>
      </c>
      <c r="E131" s="38">
        <v>415820.04205036163</v>
      </c>
      <c r="F131" s="39">
        <v>2520475.1165237427</v>
      </c>
    </row>
    <row r="132" spans="1:6">
      <c r="A132" s="57" t="s">
        <v>5</v>
      </c>
      <c r="B132" s="57" t="s">
        <v>1</v>
      </c>
      <c r="C132" s="57" t="s">
        <v>52</v>
      </c>
      <c r="D132" s="57" t="s">
        <v>23</v>
      </c>
      <c r="E132" s="38">
        <v>498.95999145507812</v>
      </c>
      <c r="F132" s="39">
        <v>789</v>
      </c>
    </row>
    <row r="133" spans="1:6">
      <c r="A133" s="57" t="s">
        <v>5</v>
      </c>
      <c r="B133" s="57" t="s">
        <v>1</v>
      </c>
      <c r="C133" s="57" t="s">
        <v>52</v>
      </c>
      <c r="D133" s="57" t="s">
        <v>33</v>
      </c>
      <c r="E133" s="38">
        <v>414531.05883789063</v>
      </c>
      <c r="F133" s="39">
        <v>2291987.11328125</v>
      </c>
    </row>
    <row r="134" spans="1:6">
      <c r="A134" s="57" t="s">
        <v>5</v>
      </c>
      <c r="B134" s="57" t="s">
        <v>1</v>
      </c>
      <c r="C134" s="57" t="s">
        <v>52</v>
      </c>
      <c r="D134" s="57" t="s">
        <v>58</v>
      </c>
      <c r="E134" s="38">
        <v>99791.296875</v>
      </c>
      <c r="F134" s="39">
        <v>489.38800048828125</v>
      </c>
    </row>
    <row r="135" spans="1:6">
      <c r="A135" s="57" t="s">
        <v>5</v>
      </c>
      <c r="B135" s="57" t="s">
        <v>1</v>
      </c>
      <c r="C135" s="57" t="s">
        <v>52</v>
      </c>
      <c r="D135" s="57" t="s">
        <v>39</v>
      </c>
      <c r="E135" s="38">
        <v>49895.6484375</v>
      </c>
      <c r="F135" s="39">
        <v>145000</v>
      </c>
    </row>
    <row r="136" spans="1:6">
      <c r="A136" s="57" t="s">
        <v>5</v>
      </c>
      <c r="B136" s="57" t="s">
        <v>1</v>
      </c>
      <c r="C136" s="57" t="s">
        <v>52</v>
      </c>
      <c r="D136" s="57" t="s">
        <v>27</v>
      </c>
      <c r="E136" s="38">
        <v>1655902.0825195313</v>
      </c>
      <c r="F136" s="39">
        <v>6200146.609375</v>
      </c>
    </row>
    <row r="137" spans="1:6" ht="15.75" thickBot="1">
      <c r="A137" s="58" t="s">
        <v>5</v>
      </c>
      <c r="B137" s="58" t="s">
        <v>1</v>
      </c>
      <c r="C137" s="58" t="s">
        <v>52</v>
      </c>
      <c r="D137" s="58" t="s">
        <v>54</v>
      </c>
      <c r="E137" s="41">
        <v>72340.80078125</v>
      </c>
      <c r="F137" s="42">
        <v>117575</v>
      </c>
    </row>
    <row r="138" spans="1:6" s="1" customFormat="1" ht="15.75" thickBot="1">
      <c r="A138" s="46" t="s">
        <v>50</v>
      </c>
      <c r="B138" s="60"/>
      <c r="C138" s="60"/>
      <c r="D138" s="60"/>
      <c r="E138" s="48">
        <f>SUM(E124:E137)</f>
        <v>4443516.8176698685</v>
      </c>
      <c r="F138" s="49">
        <f>SUM(F124:F137)</f>
        <v>14493898.532844543</v>
      </c>
    </row>
    <row r="139" spans="1:6">
      <c r="A139" s="59" t="s">
        <v>20</v>
      </c>
      <c r="B139" s="59" t="s">
        <v>1</v>
      </c>
      <c r="C139" s="59" t="s">
        <v>52</v>
      </c>
      <c r="D139" s="59" t="s">
        <v>56</v>
      </c>
      <c r="E139" s="44">
        <v>5544.31005859375</v>
      </c>
      <c r="F139" s="45">
        <v>27650</v>
      </c>
    </row>
    <row r="140" spans="1:6">
      <c r="A140" s="57" t="s">
        <v>20</v>
      </c>
      <c r="B140" s="57" t="s">
        <v>1</v>
      </c>
      <c r="C140" s="57" t="s">
        <v>52</v>
      </c>
      <c r="D140" s="57" t="s">
        <v>38</v>
      </c>
      <c r="E140" s="38">
        <v>150485.29296875</v>
      </c>
      <c r="F140" s="39">
        <v>459940</v>
      </c>
    </row>
    <row r="141" spans="1:6">
      <c r="A141" s="57" t="s">
        <v>20</v>
      </c>
      <c r="B141" s="57" t="s">
        <v>1</v>
      </c>
      <c r="C141" s="57" t="s">
        <v>52</v>
      </c>
      <c r="D141" s="57" t="s">
        <v>37</v>
      </c>
      <c r="E141" s="38">
        <v>149686.953125</v>
      </c>
      <c r="F141" s="39">
        <v>397500</v>
      </c>
    </row>
    <row r="142" spans="1:6">
      <c r="A142" s="57" t="s">
        <v>20</v>
      </c>
      <c r="B142" s="57" t="s">
        <v>1</v>
      </c>
      <c r="C142" s="57" t="s">
        <v>52</v>
      </c>
      <c r="D142" s="57" t="s">
        <v>35</v>
      </c>
      <c r="E142" s="38">
        <v>18321.68017578125</v>
      </c>
      <c r="F142" s="39">
        <v>35291</v>
      </c>
    </row>
    <row r="143" spans="1:6">
      <c r="A143" s="57" t="s">
        <v>20</v>
      </c>
      <c r="B143" s="57" t="s">
        <v>1</v>
      </c>
      <c r="C143" s="57" t="s">
        <v>52</v>
      </c>
      <c r="D143" s="57" t="s">
        <v>24</v>
      </c>
      <c r="E143" s="38">
        <v>738032.42578125</v>
      </c>
      <c r="F143" s="39">
        <v>1184662.140625</v>
      </c>
    </row>
    <row r="144" spans="1:6">
      <c r="A144" s="57" t="s">
        <v>20</v>
      </c>
      <c r="B144" s="57" t="s">
        <v>1</v>
      </c>
      <c r="C144" s="57" t="s">
        <v>52</v>
      </c>
      <c r="D144" s="57" t="s">
        <v>36</v>
      </c>
      <c r="E144" s="38">
        <v>998639.658203125</v>
      </c>
      <c r="F144" s="39">
        <v>6401904.1875</v>
      </c>
    </row>
    <row r="145" spans="1:6">
      <c r="A145" s="57" t="s">
        <v>20</v>
      </c>
      <c r="B145" s="57" t="s">
        <v>1</v>
      </c>
      <c r="C145" s="57" t="s">
        <v>52</v>
      </c>
      <c r="D145" s="57" t="s">
        <v>25</v>
      </c>
      <c r="E145" s="38">
        <v>541.59002685546875</v>
      </c>
      <c r="F145" s="39">
        <v>5051.22021484375</v>
      </c>
    </row>
    <row r="146" spans="1:6">
      <c r="A146" s="57" t="s">
        <v>20</v>
      </c>
      <c r="B146" s="57" t="s">
        <v>51</v>
      </c>
      <c r="C146" s="57" t="s">
        <v>52</v>
      </c>
      <c r="D146" s="57" t="s">
        <v>3</v>
      </c>
      <c r="E146" s="38">
        <v>31941.839599609375</v>
      </c>
      <c r="F146" s="39">
        <v>23454</v>
      </c>
    </row>
    <row r="147" spans="1:6">
      <c r="A147" s="57" t="s">
        <v>20</v>
      </c>
      <c r="B147" s="57" t="s">
        <v>1</v>
      </c>
      <c r="C147" s="57" t="s">
        <v>52</v>
      </c>
      <c r="D147" s="57" t="s">
        <v>3</v>
      </c>
      <c r="E147" s="38">
        <v>1406723.0229415894</v>
      </c>
      <c r="F147" s="39">
        <v>9356298.3992614746</v>
      </c>
    </row>
    <row r="148" spans="1:6">
      <c r="A148" s="57" t="s">
        <v>20</v>
      </c>
      <c r="B148" s="57" t="s">
        <v>1</v>
      </c>
      <c r="C148" s="57" t="s">
        <v>52</v>
      </c>
      <c r="D148" s="57" t="s">
        <v>33</v>
      </c>
      <c r="E148" s="38">
        <v>238518.91162109375</v>
      </c>
      <c r="F148" s="39">
        <v>1237151.115234375</v>
      </c>
    </row>
    <row r="149" spans="1:6">
      <c r="A149" s="57" t="s">
        <v>20</v>
      </c>
      <c r="B149" s="57" t="s">
        <v>1</v>
      </c>
      <c r="C149" s="57" t="s">
        <v>52</v>
      </c>
      <c r="D149" s="57" t="s">
        <v>39</v>
      </c>
      <c r="E149" s="38">
        <v>199582.60546875</v>
      </c>
      <c r="F149" s="39">
        <v>608300</v>
      </c>
    </row>
    <row r="150" spans="1:6">
      <c r="A150" s="57" t="s">
        <v>20</v>
      </c>
      <c r="B150" s="57" t="s">
        <v>1</v>
      </c>
      <c r="C150" s="57" t="s">
        <v>52</v>
      </c>
      <c r="D150" s="57" t="s">
        <v>27</v>
      </c>
      <c r="E150" s="38">
        <v>679756.81958007812</v>
      </c>
      <c r="F150" s="39">
        <v>2517963.365234375</v>
      </c>
    </row>
    <row r="151" spans="1:6" ht="15.75" thickBot="1">
      <c r="A151" s="58" t="s">
        <v>20</v>
      </c>
      <c r="B151" s="58" t="s">
        <v>1</v>
      </c>
      <c r="C151" s="58" t="s">
        <v>52</v>
      </c>
      <c r="D151" s="58" t="s">
        <v>54</v>
      </c>
      <c r="E151" s="41">
        <v>179336.76953125</v>
      </c>
      <c r="F151" s="42">
        <v>287345</v>
      </c>
    </row>
    <row r="152" spans="1:6" s="1" customFormat="1" ht="15.75" thickBot="1">
      <c r="A152" s="46" t="s">
        <v>50</v>
      </c>
      <c r="B152" s="60"/>
      <c r="C152" s="60"/>
      <c r="D152" s="60"/>
      <c r="E152" s="48">
        <f>SUM(E139:E151)</f>
        <v>4797111.8790817261</v>
      </c>
      <c r="F152" s="49">
        <f>SUM(F139:F151)</f>
        <v>22542510.428070068</v>
      </c>
    </row>
    <row r="153" spans="1:6">
      <c r="A153" s="59" t="s">
        <v>19</v>
      </c>
      <c r="B153" s="59" t="s">
        <v>1</v>
      </c>
      <c r="C153" s="59" t="s">
        <v>52</v>
      </c>
      <c r="D153" s="59" t="s">
        <v>56</v>
      </c>
      <c r="E153" s="44">
        <v>174634.78125</v>
      </c>
      <c r="F153" s="45">
        <v>628250</v>
      </c>
    </row>
    <row r="154" spans="1:6">
      <c r="A154" s="57" t="s">
        <v>19</v>
      </c>
      <c r="B154" s="57" t="s">
        <v>1</v>
      </c>
      <c r="C154" s="57" t="s">
        <v>52</v>
      </c>
      <c r="D154" s="57" t="s">
        <v>38</v>
      </c>
      <c r="E154" s="38">
        <v>315254.9814453125</v>
      </c>
      <c r="F154" s="39">
        <v>1013293.87890625</v>
      </c>
    </row>
    <row r="155" spans="1:6">
      <c r="A155" s="57" t="s">
        <v>19</v>
      </c>
      <c r="B155" s="57" t="s">
        <v>1</v>
      </c>
      <c r="C155" s="57" t="s">
        <v>52</v>
      </c>
      <c r="D155" s="57" t="s">
        <v>37</v>
      </c>
      <c r="E155" s="38">
        <v>20874.0703125</v>
      </c>
      <c r="F155" s="39">
        <v>71931.6484375</v>
      </c>
    </row>
    <row r="156" spans="1:6">
      <c r="A156" s="57" t="s">
        <v>19</v>
      </c>
      <c r="B156" s="57" t="s">
        <v>1</v>
      </c>
      <c r="C156" s="57" t="s">
        <v>52</v>
      </c>
      <c r="D156" s="57" t="s">
        <v>24</v>
      </c>
      <c r="E156" s="38">
        <v>788723.21875</v>
      </c>
      <c r="F156" s="39">
        <v>589253.53125</v>
      </c>
    </row>
    <row r="157" spans="1:6">
      <c r="A157" s="57" t="s">
        <v>19</v>
      </c>
      <c r="B157" s="57" t="s">
        <v>1</v>
      </c>
      <c r="C157" s="57" t="s">
        <v>52</v>
      </c>
      <c r="D157" s="57" t="s">
        <v>36</v>
      </c>
      <c r="E157" s="38">
        <v>952355.2314453125</v>
      </c>
      <c r="F157" s="39">
        <v>5056759.03125</v>
      </c>
    </row>
    <row r="158" spans="1:6">
      <c r="A158" s="57" t="s">
        <v>19</v>
      </c>
      <c r="B158" s="57" t="s">
        <v>1</v>
      </c>
      <c r="C158" s="57" t="s">
        <v>52</v>
      </c>
      <c r="D158" s="57" t="s">
        <v>25</v>
      </c>
      <c r="E158" s="38">
        <v>8824.5400390625</v>
      </c>
      <c r="F158" s="39">
        <v>41578.16015625</v>
      </c>
    </row>
    <row r="159" spans="1:6">
      <c r="A159" s="57" t="s">
        <v>19</v>
      </c>
      <c r="B159" s="57" t="s">
        <v>51</v>
      </c>
      <c r="C159" s="57" t="s">
        <v>52</v>
      </c>
      <c r="D159" s="57" t="s">
        <v>3</v>
      </c>
      <c r="E159" s="38">
        <v>18440.98046875</v>
      </c>
      <c r="F159" s="39">
        <v>21931.19921875</v>
      </c>
    </row>
    <row r="160" spans="1:6">
      <c r="A160" s="57" t="s">
        <v>19</v>
      </c>
      <c r="B160" s="57" t="s">
        <v>1</v>
      </c>
      <c r="C160" s="57" t="s">
        <v>52</v>
      </c>
      <c r="D160" s="57" t="s">
        <v>3</v>
      </c>
      <c r="E160" s="38">
        <v>1207299.3149375916</v>
      </c>
      <c r="F160" s="39">
        <v>3643780.6550216675</v>
      </c>
    </row>
    <row r="161" spans="1:6">
      <c r="A161" s="57" t="s">
        <v>19</v>
      </c>
      <c r="B161" s="57" t="s">
        <v>1</v>
      </c>
      <c r="C161" s="57" t="s">
        <v>52</v>
      </c>
      <c r="D161" s="57" t="s">
        <v>23</v>
      </c>
      <c r="E161" s="38">
        <v>6165.10986328125</v>
      </c>
      <c r="F161" s="39">
        <v>2860.0400390625</v>
      </c>
    </row>
    <row r="162" spans="1:6">
      <c r="A162" s="57" t="s">
        <v>19</v>
      </c>
      <c r="B162" s="57" t="s">
        <v>1</v>
      </c>
      <c r="C162" s="57" t="s">
        <v>52</v>
      </c>
      <c r="D162" s="57" t="s">
        <v>33</v>
      </c>
      <c r="E162" s="38">
        <v>151428.13848876953</v>
      </c>
      <c r="F162" s="39">
        <v>767989.4296875</v>
      </c>
    </row>
    <row r="163" spans="1:6">
      <c r="A163" s="57" t="s">
        <v>19</v>
      </c>
      <c r="B163" s="57" t="s">
        <v>1</v>
      </c>
      <c r="C163" s="57" t="s">
        <v>52</v>
      </c>
      <c r="D163" s="57" t="s">
        <v>39</v>
      </c>
      <c r="E163" s="38">
        <v>93140.208984375</v>
      </c>
      <c r="F163" s="39">
        <v>425191</v>
      </c>
    </row>
    <row r="164" spans="1:6">
      <c r="A164" s="57" t="s">
        <v>19</v>
      </c>
      <c r="B164" s="57" t="s">
        <v>51</v>
      </c>
      <c r="C164" s="57" t="s">
        <v>52</v>
      </c>
      <c r="D164" s="57" t="s">
        <v>27</v>
      </c>
      <c r="E164" s="38">
        <v>192843.953125</v>
      </c>
      <c r="F164" s="39">
        <v>649219.625</v>
      </c>
    </row>
    <row r="165" spans="1:6">
      <c r="A165" s="57" t="s">
        <v>19</v>
      </c>
      <c r="B165" s="57" t="s">
        <v>1</v>
      </c>
      <c r="C165" s="57" t="s">
        <v>52</v>
      </c>
      <c r="D165" s="57" t="s">
        <v>27</v>
      </c>
      <c r="E165" s="38">
        <v>293827.599609375</v>
      </c>
      <c r="F165" s="39">
        <v>1001335.37890625</v>
      </c>
    </row>
    <row r="166" spans="1:6">
      <c r="A166" s="57" t="s">
        <v>19</v>
      </c>
      <c r="B166" s="57" t="s">
        <v>1</v>
      </c>
      <c r="C166" s="57" t="s">
        <v>52</v>
      </c>
      <c r="D166" s="57" t="s">
        <v>41</v>
      </c>
      <c r="E166" s="38">
        <v>6571.259765625</v>
      </c>
      <c r="F166" s="39">
        <v>40361.66015625</v>
      </c>
    </row>
    <row r="167" spans="1:6">
      <c r="A167" s="57" t="s">
        <v>19</v>
      </c>
      <c r="B167" s="57" t="s">
        <v>1</v>
      </c>
      <c r="C167" s="57" t="s">
        <v>52</v>
      </c>
      <c r="D167" s="57" t="s">
        <v>54</v>
      </c>
      <c r="E167" s="38">
        <v>179663.181640625</v>
      </c>
      <c r="F167" s="39">
        <v>292388.1015625</v>
      </c>
    </row>
    <row r="168" spans="1:6" ht="15.75" thickBot="1">
      <c r="A168" s="58" t="s">
        <v>19</v>
      </c>
      <c r="B168" s="58" t="s">
        <v>1</v>
      </c>
      <c r="C168" s="58" t="s">
        <v>52</v>
      </c>
      <c r="D168" s="58" t="s">
        <v>4</v>
      </c>
      <c r="E168" s="41">
        <v>73029.078125</v>
      </c>
      <c r="F168" s="42">
        <v>49766</v>
      </c>
    </row>
    <row r="169" spans="1:6" s="1" customFormat="1" ht="15.75" thickBot="1">
      <c r="A169" s="46" t="s">
        <v>50</v>
      </c>
      <c r="B169" s="60"/>
      <c r="C169" s="60"/>
      <c r="D169" s="60"/>
      <c r="E169" s="48">
        <f>SUM(E153:E168)</f>
        <v>4483075.6482505798</v>
      </c>
      <c r="F169" s="49">
        <f>SUM(F153:F168)</f>
        <v>14295889.33959198</v>
      </c>
    </row>
    <row r="170" spans="1:6">
      <c r="A170" s="59" t="s">
        <v>18</v>
      </c>
      <c r="B170" s="59" t="s">
        <v>1</v>
      </c>
      <c r="C170" s="59" t="s">
        <v>52</v>
      </c>
      <c r="D170" s="59" t="s">
        <v>56</v>
      </c>
      <c r="E170" s="44">
        <v>102596.74682617187</v>
      </c>
      <c r="F170" s="45">
        <v>388492</v>
      </c>
    </row>
    <row r="171" spans="1:6">
      <c r="A171" s="57" t="s">
        <v>18</v>
      </c>
      <c r="B171" s="57" t="s">
        <v>1</v>
      </c>
      <c r="C171" s="57" t="s">
        <v>52</v>
      </c>
      <c r="D171" s="57" t="s">
        <v>38</v>
      </c>
      <c r="E171" s="38">
        <v>601741.548828125</v>
      </c>
      <c r="F171" s="39">
        <v>1997108</v>
      </c>
    </row>
    <row r="172" spans="1:6">
      <c r="A172" s="57" t="s">
        <v>18</v>
      </c>
      <c r="B172" s="57" t="s">
        <v>1</v>
      </c>
      <c r="C172" s="57" t="s">
        <v>52</v>
      </c>
      <c r="D172" s="57" t="s">
        <v>35</v>
      </c>
      <c r="E172" s="38">
        <v>11743.169921875</v>
      </c>
      <c r="F172" s="39">
        <v>21906.7998046875</v>
      </c>
    </row>
    <row r="173" spans="1:6">
      <c r="A173" s="57" t="s">
        <v>18</v>
      </c>
      <c r="B173" s="57" t="s">
        <v>1</v>
      </c>
      <c r="C173" s="57" t="s">
        <v>52</v>
      </c>
      <c r="D173" s="57" t="s">
        <v>24</v>
      </c>
      <c r="E173" s="38">
        <v>385282.40625</v>
      </c>
      <c r="F173" s="39">
        <v>409766.203125</v>
      </c>
    </row>
    <row r="174" spans="1:6">
      <c r="A174" s="57" t="s">
        <v>18</v>
      </c>
      <c r="B174" s="57" t="s">
        <v>1</v>
      </c>
      <c r="C174" s="57" t="s">
        <v>52</v>
      </c>
      <c r="D174" s="57" t="s">
        <v>36</v>
      </c>
      <c r="E174" s="38">
        <v>756462.87866210937</v>
      </c>
      <c r="F174" s="39">
        <v>4230496.34375</v>
      </c>
    </row>
    <row r="175" spans="1:6">
      <c r="A175" s="57" t="s">
        <v>18</v>
      </c>
      <c r="B175" s="57" t="s">
        <v>1</v>
      </c>
      <c r="C175" s="57" t="s">
        <v>52</v>
      </c>
      <c r="D175" s="57" t="s">
        <v>25</v>
      </c>
      <c r="E175" s="38">
        <v>13502.669921875</v>
      </c>
      <c r="F175" s="39">
        <v>57487</v>
      </c>
    </row>
    <row r="176" spans="1:6">
      <c r="A176" s="57" t="s">
        <v>18</v>
      </c>
      <c r="B176" s="57" t="s">
        <v>57</v>
      </c>
      <c r="C176" s="57" t="s">
        <v>52</v>
      </c>
      <c r="D176" s="57" t="s">
        <v>3</v>
      </c>
      <c r="E176" s="38">
        <v>442.260009765625</v>
      </c>
      <c r="F176" s="39">
        <v>4318</v>
      </c>
    </row>
    <row r="177" spans="1:6">
      <c r="A177" s="57" t="s">
        <v>18</v>
      </c>
      <c r="B177" s="57" t="s">
        <v>51</v>
      </c>
      <c r="C177" s="57" t="s">
        <v>52</v>
      </c>
      <c r="D177" s="57" t="s">
        <v>3</v>
      </c>
      <c r="E177" s="38">
        <v>452.11000061035156</v>
      </c>
      <c r="F177" s="39">
        <v>556.66000366210937</v>
      </c>
    </row>
    <row r="178" spans="1:6">
      <c r="A178" s="57" t="s">
        <v>18</v>
      </c>
      <c r="B178" s="57" t="s">
        <v>1</v>
      </c>
      <c r="C178" s="57" t="s">
        <v>52</v>
      </c>
      <c r="D178" s="57" t="s">
        <v>3</v>
      </c>
      <c r="E178" s="38">
        <v>347134.90405654907</v>
      </c>
      <c r="F178" s="39">
        <v>1227586.2935066223</v>
      </c>
    </row>
    <row r="179" spans="1:6">
      <c r="A179" s="57" t="s">
        <v>18</v>
      </c>
      <c r="B179" s="57" t="s">
        <v>1</v>
      </c>
      <c r="C179" s="57" t="s">
        <v>52</v>
      </c>
      <c r="D179" s="57" t="s">
        <v>23</v>
      </c>
      <c r="E179" s="38">
        <v>4933.68017578125</v>
      </c>
      <c r="F179" s="39">
        <v>2288</v>
      </c>
    </row>
    <row r="180" spans="1:6">
      <c r="A180" s="57" t="s">
        <v>18</v>
      </c>
      <c r="B180" s="57" t="s">
        <v>1</v>
      </c>
      <c r="C180" s="57" t="s">
        <v>52</v>
      </c>
      <c r="D180" s="57" t="s">
        <v>33</v>
      </c>
      <c r="E180" s="38">
        <v>83842.251220703125</v>
      </c>
      <c r="F180" s="39">
        <v>578243.12109375</v>
      </c>
    </row>
    <row r="181" spans="1:6">
      <c r="A181" s="57" t="s">
        <v>18</v>
      </c>
      <c r="B181" s="57" t="s">
        <v>1</v>
      </c>
      <c r="C181" s="57" t="s">
        <v>52</v>
      </c>
      <c r="D181" s="57" t="s">
        <v>39</v>
      </c>
      <c r="E181" s="38">
        <v>180044.455078125</v>
      </c>
      <c r="F181" s="39">
        <v>618296.4375</v>
      </c>
    </row>
    <row r="182" spans="1:6">
      <c r="A182" s="57" t="s">
        <v>18</v>
      </c>
      <c r="B182" s="57" t="s">
        <v>1</v>
      </c>
      <c r="C182" s="57" t="s">
        <v>52</v>
      </c>
      <c r="D182" s="57" t="s">
        <v>27</v>
      </c>
      <c r="E182" s="38">
        <v>1136033.6743164062</v>
      </c>
      <c r="F182" s="39">
        <v>4300006.50390625</v>
      </c>
    </row>
    <row r="183" spans="1:6">
      <c r="A183" s="57" t="s">
        <v>18</v>
      </c>
      <c r="B183" s="57" t="s">
        <v>1</v>
      </c>
      <c r="C183" s="57" t="s">
        <v>52</v>
      </c>
      <c r="D183" s="57" t="s">
        <v>60</v>
      </c>
      <c r="E183" s="38">
        <v>208853.203125</v>
      </c>
      <c r="F183" s="39">
        <v>150072</v>
      </c>
    </row>
    <row r="184" spans="1:6">
      <c r="A184" s="57" t="s">
        <v>18</v>
      </c>
      <c r="B184" s="57" t="s">
        <v>1</v>
      </c>
      <c r="C184" s="57" t="s">
        <v>52</v>
      </c>
      <c r="D184" s="57" t="s">
        <v>29</v>
      </c>
      <c r="E184" s="38">
        <v>2586.590087890625</v>
      </c>
      <c r="F184" s="39">
        <v>13514.7998046875</v>
      </c>
    </row>
    <row r="185" spans="1:6">
      <c r="A185" s="57" t="s">
        <v>18</v>
      </c>
      <c r="B185" s="57" t="s">
        <v>1</v>
      </c>
      <c r="C185" s="57" t="s">
        <v>52</v>
      </c>
      <c r="D185" s="57" t="s">
        <v>54</v>
      </c>
      <c r="E185" s="38">
        <v>178856.66015625</v>
      </c>
      <c r="F185" s="39">
        <v>289755.701171875</v>
      </c>
    </row>
    <row r="186" spans="1:6" ht="15.75" thickBot="1">
      <c r="A186" s="58" t="s">
        <v>18</v>
      </c>
      <c r="B186" s="58" t="s">
        <v>1</v>
      </c>
      <c r="C186" s="58" t="s">
        <v>52</v>
      </c>
      <c r="D186" s="58" t="s">
        <v>44</v>
      </c>
      <c r="E186" s="41">
        <v>99791.296875</v>
      </c>
      <c r="F186" s="42">
        <v>263000</v>
      </c>
    </row>
    <row r="187" spans="1:6" s="1" customFormat="1" ht="15.75" thickBot="1">
      <c r="A187" s="46" t="s">
        <v>50</v>
      </c>
      <c r="B187" s="60"/>
      <c r="C187" s="60"/>
      <c r="D187" s="60"/>
      <c r="E187" s="48">
        <f>SUM(E170:E186)</f>
        <v>4114300.5055122375</v>
      </c>
      <c r="F187" s="49">
        <f>SUM(F170:F186)</f>
        <v>14552893.863666534</v>
      </c>
    </row>
    <row r="188" spans="1:6">
      <c r="A188" s="59" t="s">
        <v>6</v>
      </c>
      <c r="B188" s="59" t="s">
        <v>1</v>
      </c>
      <c r="C188" s="59" t="s">
        <v>52</v>
      </c>
      <c r="D188" s="59" t="s">
        <v>56</v>
      </c>
      <c r="E188" s="44">
        <v>81346.236328125</v>
      </c>
      <c r="F188" s="45">
        <v>341579.55078125</v>
      </c>
    </row>
    <row r="189" spans="1:6">
      <c r="A189" s="57" t="s">
        <v>6</v>
      </c>
      <c r="B189" s="57" t="s">
        <v>1</v>
      </c>
      <c r="C189" s="57" t="s">
        <v>52</v>
      </c>
      <c r="D189" s="57" t="s">
        <v>38</v>
      </c>
      <c r="E189" s="38">
        <v>955791.654296875</v>
      </c>
      <c r="F189" s="39">
        <v>2985303</v>
      </c>
    </row>
    <row r="190" spans="1:6">
      <c r="A190" s="57" t="s">
        <v>6</v>
      </c>
      <c r="B190" s="57" t="s">
        <v>1</v>
      </c>
      <c r="C190" s="57" t="s">
        <v>52</v>
      </c>
      <c r="D190" s="57" t="s">
        <v>35</v>
      </c>
      <c r="E190" s="38">
        <v>21730.91015625</v>
      </c>
      <c r="F190" s="39">
        <v>40138</v>
      </c>
    </row>
    <row r="191" spans="1:6">
      <c r="A191" s="57" t="s">
        <v>6</v>
      </c>
      <c r="B191" s="57" t="s">
        <v>1</v>
      </c>
      <c r="C191" s="57" t="s">
        <v>52</v>
      </c>
      <c r="D191" s="57" t="s">
        <v>24</v>
      </c>
      <c r="E191" s="38">
        <v>1548775.021484375</v>
      </c>
      <c r="F191" s="39">
        <v>3216006.62109375</v>
      </c>
    </row>
    <row r="192" spans="1:6">
      <c r="A192" s="57" t="s">
        <v>6</v>
      </c>
      <c r="B192" s="57" t="s">
        <v>1</v>
      </c>
      <c r="C192" s="57" t="s">
        <v>52</v>
      </c>
      <c r="D192" s="57" t="s">
        <v>36</v>
      </c>
      <c r="E192" s="38">
        <v>649652.2421875</v>
      </c>
      <c r="F192" s="39">
        <v>3142799.2762451172</v>
      </c>
    </row>
    <row r="193" spans="1:6">
      <c r="A193" s="57" t="s">
        <v>6</v>
      </c>
      <c r="B193" s="57" t="s">
        <v>1</v>
      </c>
      <c r="C193" s="57" t="s">
        <v>52</v>
      </c>
      <c r="D193" s="57" t="s">
        <v>25</v>
      </c>
      <c r="E193" s="38">
        <v>10920.7998046875</v>
      </c>
      <c r="F193" s="39">
        <v>119462</v>
      </c>
    </row>
    <row r="194" spans="1:6">
      <c r="A194" s="57" t="s">
        <v>6</v>
      </c>
      <c r="B194" s="57" t="s">
        <v>51</v>
      </c>
      <c r="C194" s="57" t="s">
        <v>52</v>
      </c>
      <c r="D194" s="57" t="s">
        <v>3</v>
      </c>
      <c r="E194" s="38">
        <v>200.94000244140625</v>
      </c>
      <c r="F194" s="39">
        <v>247.41000366210937</v>
      </c>
    </row>
    <row r="195" spans="1:6">
      <c r="A195" s="57" t="s">
        <v>6</v>
      </c>
      <c r="B195" s="57" t="s">
        <v>1</v>
      </c>
      <c r="C195" s="57" t="s">
        <v>52</v>
      </c>
      <c r="D195" s="57" t="s">
        <v>3</v>
      </c>
      <c r="E195" s="38">
        <v>732171.87285995483</v>
      </c>
      <c r="F195" s="39">
        <v>2757562.7847518921</v>
      </c>
    </row>
    <row r="196" spans="1:6">
      <c r="A196" s="57" t="s">
        <v>6</v>
      </c>
      <c r="B196" s="57" t="s">
        <v>1</v>
      </c>
      <c r="C196" s="57" t="s">
        <v>52</v>
      </c>
      <c r="D196" s="57" t="s">
        <v>23</v>
      </c>
      <c r="E196" s="38">
        <v>930.77999877929687</v>
      </c>
      <c r="F196" s="39">
        <v>1232</v>
      </c>
    </row>
    <row r="197" spans="1:6">
      <c r="A197" s="57" t="s">
        <v>6</v>
      </c>
      <c r="B197" s="57" t="s">
        <v>1</v>
      </c>
      <c r="C197" s="57" t="s">
        <v>52</v>
      </c>
      <c r="D197" s="57" t="s">
        <v>33</v>
      </c>
      <c r="E197" s="38">
        <v>76863.34375</v>
      </c>
      <c r="F197" s="39">
        <v>467846.34375</v>
      </c>
    </row>
    <row r="198" spans="1:6">
      <c r="A198" s="57" t="s">
        <v>6</v>
      </c>
      <c r="B198" s="57" t="s">
        <v>1</v>
      </c>
      <c r="C198" s="57" t="s">
        <v>52</v>
      </c>
      <c r="D198" s="57" t="s">
        <v>39</v>
      </c>
      <c r="E198" s="38">
        <v>2383.64990234375</v>
      </c>
      <c r="F198" s="39">
        <v>14362.6796875</v>
      </c>
    </row>
    <row r="199" spans="1:6">
      <c r="A199" s="57" t="s">
        <v>6</v>
      </c>
      <c r="B199" s="57" t="s">
        <v>1</v>
      </c>
      <c r="C199" s="57" t="s">
        <v>52</v>
      </c>
      <c r="D199" s="57" t="s">
        <v>27</v>
      </c>
      <c r="E199" s="38">
        <v>114045.9521484375</v>
      </c>
      <c r="F199" s="39">
        <v>424107.671875</v>
      </c>
    </row>
    <row r="200" spans="1:6">
      <c r="A200" s="57" t="s">
        <v>6</v>
      </c>
      <c r="B200" s="57" t="s">
        <v>1</v>
      </c>
      <c r="C200" s="57" t="s">
        <v>52</v>
      </c>
      <c r="D200" s="57" t="s">
        <v>54</v>
      </c>
      <c r="E200" s="38">
        <v>179527.271484375</v>
      </c>
      <c r="F200" s="39">
        <v>288100</v>
      </c>
    </row>
    <row r="201" spans="1:6" ht="15.75" thickBot="1">
      <c r="A201" s="58" t="s">
        <v>6</v>
      </c>
      <c r="B201" s="58" t="s">
        <v>1</v>
      </c>
      <c r="C201" s="58" t="s">
        <v>52</v>
      </c>
      <c r="D201" s="58" t="s">
        <v>4</v>
      </c>
      <c r="E201" s="41">
        <v>38757.8984375</v>
      </c>
      <c r="F201" s="42">
        <v>27298.599609375</v>
      </c>
    </row>
    <row r="202" spans="1:6" s="1" customFormat="1" ht="15.75" thickBot="1">
      <c r="A202" s="46" t="s">
        <v>50</v>
      </c>
      <c r="B202" s="46"/>
      <c r="C202" s="46"/>
      <c r="D202" s="46"/>
      <c r="E202" s="54">
        <f>SUM(E188:E201)</f>
        <v>4413098.5728416443</v>
      </c>
      <c r="F202" s="55">
        <f>SUM(F188:F201)</f>
        <v>13826045.937797546</v>
      </c>
    </row>
    <row r="203" spans="1:6" s="1" customFormat="1" ht="15.75" thickBot="1">
      <c r="A203" s="61" t="s">
        <v>21</v>
      </c>
      <c r="B203" s="51"/>
      <c r="C203" s="51"/>
      <c r="D203" s="51"/>
      <c r="E203" s="52">
        <f>SUM(E202,E187,E169,E152,E138,E123,E107,E92,E76,E58,E44,E27)</f>
        <v>53867757.317687035</v>
      </c>
      <c r="F203" s="53">
        <f>SUM(F202,F187,F169,F152,F138,F123,F107,F92,F76,F58,F44,F27)</f>
        <v>280790296.03875256</v>
      </c>
    </row>
  </sheetData>
  <sortState ref="A2:G180">
    <sortCondition ref="D2:D180"/>
  </sortState>
  <mergeCells count="5">
    <mergeCell ref="A6:F6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1"/>
  <sheetViews>
    <sheetView workbookViewId="0">
      <selection activeCell="C3" sqref="C3"/>
    </sheetView>
  </sheetViews>
  <sheetFormatPr baseColWidth="10" defaultColWidth="28.285156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6.85546875" style="33" bestFit="1" customWidth="1"/>
    <col min="6" max="6" width="16.140625" style="2" bestFit="1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147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>
      <c r="A12" s="62" t="s">
        <v>9</v>
      </c>
      <c r="B12" s="62" t="s">
        <v>62</v>
      </c>
      <c r="C12" s="62" t="s">
        <v>2</v>
      </c>
      <c r="D12" s="62" t="s">
        <v>25</v>
      </c>
      <c r="E12" s="35">
        <v>330.28999328613281</v>
      </c>
      <c r="F12" s="36">
        <v>6945.5199890136719</v>
      </c>
    </row>
    <row r="13" spans="1:6">
      <c r="A13" s="63" t="s">
        <v>9</v>
      </c>
      <c r="B13" s="63" t="s">
        <v>62</v>
      </c>
      <c r="C13" s="63" t="s">
        <v>2</v>
      </c>
      <c r="D13" s="63" t="s">
        <v>3</v>
      </c>
      <c r="E13" s="38">
        <v>1285259.829918623</v>
      </c>
      <c r="F13" s="39">
        <v>4922883.7001571655</v>
      </c>
    </row>
    <row r="14" spans="1:6">
      <c r="A14" s="63" t="s">
        <v>9</v>
      </c>
      <c r="B14" s="63" t="s">
        <v>62</v>
      </c>
      <c r="C14" s="63" t="s">
        <v>2</v>
      </c>
      <c r="D14" s="63" t="s">
        <v>23</v>
      </c>
      <c r="E14" s="38">
        <v>34.529998779296875</v>
      </c>
      <c r="F14" s="39">
        <v>763.68267822265625</v>
      </c>
    </row>
    <row r="15" spans="1:6" ht="15.75" thickBot="1">
      <c r="A15" s="64" t="s">
        <v>9</v>
      </c>
      <c r="B15" s="64" t="s">
        <v>62</v>
      </c>
      <c r="C15" s="64" t="s">
        <v>2</v>
      </c>
      <c r="D15" s="64" t="s">
        <v>8</v>
      </c>
      <c r="E15" s="41">
        <v>300.58000183105469</v>
      </c>
      <c r="F15" s="42">
        <v>763.12002563476562</v>
      </c>
    </row>
    <row r="16" spans="1:6" s="1" customFormat="1" ht="15.75" thickBot="1">
      <c r="A16" s="66" t="s">
        <v>50</v>
      </c>
      <c r="B16" s="66"/>
      <c r="C16" s="66"/>
      <c r="D16" s="66"/>
      <c r="E16" s="48">
        <f>SUM(E12:E15)</f>
        <v>1285925.2299125195</v>
      </c>
      <c r="F16" s="49">
        <f>SUM(F12:F15)</f>
        <v>4931356.0228500366</v>
      </c>
    </row>
    <row r="17" spans="1:6">
      <c r="A17" s="65" t="s">
        <v>10</v>
      </c>
      <c r="B17" s="65" t="s">
        <v>62</v>
      </c>
      <c r="C17" s="65" t="s">
        <v>2</v>
      </c>
      <c r="D17" s="65" t="s">
        <v>25</v>
      </c>
      <c r="E17" s="44">
        <v>7059.4699363708496</v>
      </c>
      <c r="F17" s="45">
        <v>40648.380584716797</v>
      </c>
    </row>
    <row r="18" spans="1:6">
      <c r="A18" s="63" t="s">
        <v>10</v>
      </c>
      <c r="B18" s="63" t="s">
        <v>62</v>
      </c>
      <c r="C18" s="63" t="s">
        <v>2</v>
      </c>
      <c r="D18" s="63" t="s">
        <v>3</v>
      </c>
      <c r="E18" s="38">
        <v>1008082.0164461136</v>
      </c>
      <c r="F18" s="39">
        <v>2729728.9235839844</v>
      </c>
    </row>
    <row r="19" spans="1:6">
      <c r="A19" s="63" t="s">
        <v>10</v>
      </c>
      <c r="B19" s="63" t="s">
        <v>62</v>
      </c>
      <c r="C19" s="63" t="s">
        <v>2</v>
      </c>
      <c r="D19" s="63" t="s">
        <v>8</v>
      </c>
      <c r="E19" s="38">
        <v>548.75000381469727</v>
      </c>
      <c r="F19" s="39">
        <v>1210.0399780273437</v>
      </c>
    </row>
    <row r="20" spans="1:6" ht="15.75" thickBot="1">
      <c r="A20" s="64" t="s">
        <v>10</v>
      </c>
      <c r="B20" s="64" t="s">
        <v>62</v>
      </c>
      <c r="C20" s="64" t="s">
        <v>2</v>
      </c>
      <c r="D20" s="64" t="s">
        <v>4</v>
      </c>
      <c r="E20" s="41">
        <v>99.790000915527344</v>
      </c>
      <c r="F20" s="42">
        <v>576.5999755859375</v>
      </c>
    </row>
    <row r="21" spans="1:6" s="1" customFormat="1" ht="15.75" thickBot="1">
      <c r="A21" s="66" t="s">
        <v>50</v>
      </c>
      <c r="B21" s="66"/>
      <c r="C21" s="66"/>
      <c r="D21" s="66"/>
      <c r="E21" s="48">
        <f>SUM(E17:E20)</f>
        <v>1015790.0263872147</v>
      </c>
      <c r="F21" s="49">
        <f>SUM(F17:F20)</f>
        <v>2772163.9441223145</v>
      </c>
    </row>
    <row r="22" spans="1:6">
      <c r="A22" s="65" t="s">
        <v>14</v>
      </c>
      <c r="B22" s="65" t="s">
        <v>62</v>
      </c>
      <c r="C22" s="65" t="s">
        <v>2</v>
      </c>
      <c r="D22" s="65" t="s">
        <v>25</v>
      </c>
      <c r="E22" s="44">
        <v>3819.5400390625</v>
      </c>
      <c r="F22" s="45">
        <v>23305</v>
      </c>
    </row>
    <row r="23" spans="1:6">
      <c r="A23" s="63" t="s">
        <v>14</v>
      </c>
      <c r="B23" s="63" t="s">
        <v>62</v>
      </c>
      <c r="C23" s="63" t="s">
        <v>2</v>
      </c>
      <c r="D23" s="63" t="s">
        <v>3</v>
      </c>
      <c r="E23" s="38">
        <v>1233589.9675095081</v>
      </c>
      <c r="F23" s="39">
        <v>3025765.810295105</v>
      </c>
    </row>
    <row r="24" spans="1:6">
      <c r="A24" s="63" t="s">
        <v>14</v>
      </c>
      <c r="B24" s="63" t="s">
        <v>62</v>
      </c>
      <c r="C24" s="63" t="s">
        <v>2</v>
      </c>
      <c r="D24" s="63" t="s">
        <v>23</v>
      </c>
      <c r="E24" s="38">
        <v>154.67999267578125</v>
      </c>
      <c r="F24" s="39">
        <v>495.8900146484375</v>
      </c>
    </row>
    <row r="25" spans="1:6">
      <c r="A25" s="63" t="s">
        <v>14</v>
      </c>
      <c r="B25" s="63" t="s">
        <v>62</v>
      </c>
      <c r="C25" s="63" t="s">
        <v>2</v>
      </c>
      <c r="D25" s="63" t="s">
        <v>8</v>
      </c>
      <c r="E25" s="38">
        <v>633.010009765625</v>
      </c>
      <c r="F25" s="39">
        <v>1371.4000129699707</v>
      </c>
    </row>
    <row r="26" spans="1:6" ht="15.75" thickBot="1">
      <c r="A26" s="64" t="s">
        <v>14</v>
      </c>
      <c r="B26" s="64" t="s">
        <v>62</v>
      </c>
      <c r="C26" s="64" t="s">
        <v>2</v>
      </c>
      <c r="D26" s="64" t="s">
        <v>15</v>
      </c>
      <c r="E26" s="41">
        <v>45.810001373291016</v>
      </c>
      <c r="F26" s="42">
        <v>2779</v>
      </c>
    </row>
    <row r="27" spans="1:6" s="1" customFormat="1" ht="15.75" thickBot="1">
      <c r="A27" s="66" t="s">
        <v>50</v>
      </c>
      <c r="B27" s="66"/>
      <c r="C27" s="66"/>
      <c r="D27" s="66"/>
      <c r="E27" s="48">
        <f>SUM(E22:E26)</f>
        <v>1238243.0075523853</v>
      </c>
      <c r="F27" s="49">
        <f>SUM(F22:F26)</f>
        <v>3053717.1003227234</v>
      </c>
    </row>
    <row r="28" spans="1:6">
      <c r="A28" s="65" t="s">
        <v>0</v>
      </c>
      <c r="B28" s="65" t="s">
        <v>62</v>
      </c>
      <c r="C28" s="65" t="s">
        <v>2</v>
      </c>
      <c r="D28" s="65" t="s">
        <v>25</v>
      </c>
      <c r="E28" s="44">
        <v>24728.040605545044</v>
      </c>
      <c r="F28" s="45">
        <v>109836.94030761719</v>
      </c>
    </row>
    <row r="29" spans="1:6">
      <c r="A29" s="63" t="s">
        <v>0</v>
      </c>
      <c r="B29" s="63" t="s">
        <v>62</v>
      </c>
      <c r="C29" s="63" t="s">
        <v>2</v>
      </c>
      <c r="D29" s="63" t="s">
        <v>3</v>
      </c>
      <c r="E29" s="38">
        <v>1681311.8705911636</v>
      </c>
      <c r="F29" s="39">
        <v>4239977.4514923096</v>
      </c>
    </row>
    <row r="30" spans="1:6">
      <c r="A30" s="63" t="s">
        <v>0</v>
      </c>
      <c r="B30" s="63" t="s">
        <v>62</v>
      </c>
      <c r="C30" s="63" t="s">
        <v>2</v>
      </c>
      <c r="D30" s="63" t="s">
        <v>23</v>
      </c>
      <c r="E30" s="38">
        <v>1080.47998046875</v>
      </c>
      <c r="F30" s="39">
        <v>2536.1500244140625</v>
      </c>
    </row>
    <row r="31" spans="1:6">
      <c r="A31" s="63" t="s">
        <v>0</v>
      </c>
      <c r="B31" s="63" t="s">
        <v>62</v>
      </c>
      <c r="C31" s="63" t="s">
        <v>2</v>
      </c>
      <c r="D31" s="63" t="s">
        <v>8</v>
      </c>
      <c r="E31" s="38">
        <v>1007.8799858093262</v>
      </c>
      <c r="F31" s="39">
        <v>2181.8100051879883</v>
      </c>
    </row>
    <row r="32" spans="1:6" ht="15.75" thickBot="1">
      <c r="A32" s="64" t="s">
        <v>0</v>
      </c>
      <c r="B32" s="64" t="s">
        <v>62</v>
      </c>
      <c r="C32" s="64" t="s">
        <v>2</v>
      </c>
      <c r="D32" s="64" t="s">
        <v>4</v>
      </c>
      <c r="E32" s="41">
        <v>55</v>
      </c>
      <c r="F32" s="42">
        <v>288.29998779296875</v>
      </c>
    </row>
    <row r="33" spans="1:6" s="1" customFormat="1" ht="15.75" thickBot="1">
      <c r="A33" s="66" t="s">
        <v>50</v>
      </c>
      <c r="B33" s="66"/>
      <c r="C33" s="66"/>
      <c r="D33" s="66"/>
      <c r="E33" s="48">
        <f>SUM(E28:E32)</f>
        <v>1708183.2711629868</v>
      </c>
      <c r="F33" s="49">
        <f>SUM(F28:F32)</f>
        <v>4354820.6518173218</v>
      </c>
    </row>
    <row r="34" spans="1:6">
      <c r="A34" s="65" t="s">
        <v>16</v>
      </c>
      <c r="B34" s="65" t="s">
        <v>62</v>
      </c>
      <c r="C34" s="65" t="s">
        <v>2</v>
      </c>
      <c r="D34" s="65" t="s">
        <v>25</v>
      </c>
      <c r="E34" s="44">
        <v>5662.139986038208</v>
      </c>
      <c r="F34" s="45">
        <v>47481.419982910156</v>
      </c>
    </row>
    <row r="35" spans="1:6">
      <c r="A35" s="63" t="s">
        <v>16</v>
      </c>
      <c r="B35" s="63" t="s">
        <v>62</v>
      </c>
      <c r="C35" s="63" t="s">
        <v>2</v>
      </c>
      <c r="D35" s="63" t="s">
        <v>3</v>
      </c>
      <c r="E35" s="38">
        <v>988865.58581733704</v>
      </c>
      <c r="F35" s="39">
        <v>2849590.1359596252</v>
      </c>
    </row>
    <row r="36" spans="1:6">
      <c r="A36" s="63" t="s">
        <v>16</v>
      </c>
      <c r="B36" s="63" t="s">
        <v>62</v>
      </c>
      <c r="C36" s="63" t="s">
        <v>2</v>
      </c>
      <c r="D36" s="63" t="s">
        <v>8</v>
      </c>
      <c r="E36" s="38">
        <v>358.35000228881836</v>
      </c>
      <c r="F36" s="39">
        <v>388.00999069213867</v>
      </c>
    </row>
    <row r="37" spans="1:6" ht="15.75" thickBot="1">
      <c r="A37" s="64" t="s">
        <v>16</v>
      </c>
      <c r="B37" s="64" t="s">
        <v>62</v>
      </c>
      <c r="C37" s="64" t="s">
        <v>2</v>
      </c>
      <c r="D37" s="64" t="s">
        <v>4</v>
      </c>
      <c r="E37" s="41">
        <v>108.86000061035156</v>
      </c>
      <c r="F37" s="42">
        <v>576.5999755859375</v>
      </c>
    </row>
    <row r="38" spans="1:6" s="1" customFormat="1" ht="15.75" thickBot="1">
      <c r="A38" s="66" t="s">
        <v>50</v>
      </c>
      <c r="B38" s="66"/>
      <c r="C38" s="66"/>
      <c r="D38" s="66"/>
      <c r="E38" s="48">
        <f>SUM(E34:E37)</f>
        <v>994994.93580627441</v>
      </c>
      <c r="F38" s="49">
        <f>SUM(F34:F37)</f>
        <v>2898036.1659088135</v>
      </c>
    </row>
    <row r="39" spans="1:6">
      <c r="A39" s="65" t="s">
        <v>13</v>
      </c>
      <c r="B39" s="65" t="s">
        <v>62</v>
      </c>
      <c r="C39" s="65" t="s">
        <v>2</v>
      </c>
      <c r="D39" s="65" t="s">
        <v>25</v>
      </c>
      <c r="E39" s="44">
        <v>18649.522466659546</v>
      </c>
      <c r="F39" s="45">
        <v>84495.419532775879</v>
      </c>
    </row>
    <row r="40" spans="1:6">
      <c r="A40" s="63" t="s">
        <v>13</v>
      </c>
      <c r="B40" s="63" t="s">
        <v>62</v>
      </c>
      <c r="C40" s="63" t="s">
        <v>2</v>
      </c>
      <c r="D40" s="63" t="s">
        <v>3</v>
      </c>
      <c r="E40" s="38">
        <v>1389714.6654486656</v>
      </c>
      <c r="F40" s="39">
        <v>26050007.936889648</v>
      </c>
    </row>
    <row r="41" spans="1:6" ht="15.75" thickBot="1">
      <c r="A41" s="64" t="s">
        <v>13</v>
      </c>
      <c r="B41" s="64" t="s">
        <v>62</v>
      </c>
      <c r="C41" s="64" t="s">
        <v>2</v>
      </c>
      <c r="D41" s="64" t="s">
        <v>27</v>
      </c>
      <c r="E41" s="41">
        <v>241415.109375</v>
      </c>
      <c r="F41" s="42">
        <v>872760</v>
      </c>
    </row>
    <row r="42" spans="1:6" s="1" customFormat="1" ht="15.75" thickBot="1">
      <c r="A42" s="66" t="s">
        <v>50</v>
      </c>
      <c r="B42" s="66"/>
      <c r="C42" s="66"/>
      <c r="D42" s="66"/>
      <c r="E42" s="48">
        <f>SUM(E39:E41)</f>
        <v>1649779.2972903252</v>
      </c>
      <c r="F42" s="49">
        <f>SUM(F39:F41)</f>
        <v>27007263.356422424</v>
      </c>
    </row>
    <row r="43" spans="1:6">
      <c r="A43" s="65" t="s">
        <v>11</v>
      </c>
      <c r="B43" s="65" t="s">
        <v>62</v>
      </c>
      <c r="C43" s="65" t="s">
        <v>2</v>
      </c>
      <c r="D43" s="65" t="s">
        <v>25</v>
      </c>
      <c r="E43" s="44">
        <v>19570.549997329712</v>
      </c>
      <c r="F43" s="45">
        <v>67679.329917907715</v>
      </c>
    </row>
    <row r="44" spans="1:6">
      <c r="A44" s="63" t="s">
        <v>11</v>
      </c>
      <c r="B44" s="63" t="s">
        <v>62</v>
      </c>
      <c r="C44" s="63" t="s">
        <v>2</v>
      </c>
      <c r="D44" s="63" t="s">
        <v>3</v>
      </c>
      <c r="E44" s="38">
        <v>1115200.2346366048</v>
      </c>
      <c r="F44" s="39">
        <v>2690725.8383188248</v>
      </c>
    </row>
    <row r="45" spans="1:6" ht="15.75" thickBot="1">
      <c r="A45" s="64" t="s">
        <v>11</v>
      </c>
      <c r="B45" s="64" t="s">
        <v>62</v>
      </c>
      <c r="C45" s="64" t="s">
        <v>2</v>
      </c>
      <c r="D45" s="64" t="s">
        <v>23</v>
      </c>
      <c r="E45" s="41">
        <v>70.050003051757813</v>
      </c>
      <c r="F45" s="42">
        <v>6383.5400390625</v>
      </c>
    </row>
    <row r="46" spans="1:6" s="1" customFormat="1" ht="15.75" thickBot="1">
      <c r="A46" s="66" t="s">
        <v>50</v>
      </c>
      <c r="B46" s="66"/>
      <c r="C46" s="66"/>
      <c r="D46" s="66"/>
      <c r="E46" s="48">
        <f>SUM(E43:E45)</f>
        <v>1134840.8346369863</v>
      </c>
      <c r="F46" s="49">
        <f>SUM(F43:F45)</f>
        <v>2764788.708275795</v>
      </c>
    </row>
    <row r="47" spans="1:6">
      <c r="A47" s="65" t="s">
        <v>5</v>
      </c>
      <c r="B47" s="65" t="s">
        <v>62</v>
      </c>
      <c r="C47" s="65" t="s">
        <v>2</v>
      </c>
      <c r="D47" s="65" t="s">
        <v>25</v>
      </c>
      <c r="E47" s="44">
        <v>23198.749950408936</v>
      </c>
      <c r="F47" s="45">
        <v>111990.51933288574</v>
      </c>
    </row>
    <row r="48" spans="1:6">
      <c r="A48" s="63" t="s">
        <v>5</v>
      </c>
      <c r="B48" s="63" t="s">
        <v>62</v>
      </c>
      <c r="C48" s="63" t="s">
        <v>2</v>
      </c>
      <c r="D48" s="63" t="s">
        <v>3</v>
      </c>
      <c r="E48" s="38">
        <v>1352935.4312238693</v>
      </c>
      <c r="F48" s="39">
        <v>3268595.2658462524</v>
      </c>
    </row>
    <row r="49" spans="1:6">
      <c r="A49" s="63" t="s">
        <v>5</v>
      </c>
      <c r="B49" s="63" t="s">
        <v>62</v>
      </c>
      <c r="C49" s="63" t="s">
        <v>2</v>
      </c>
      <c r="D49" s="63" t="s">
        <v>23</v>
      </c>
      <c r="E49" s="38">
        <v>1313.1700134277344</v>
      </c>
      <c r="F49" s="39">
        <v>3116.6100158691406</v>
      </c>
    </row>
    <row r="50" spans="1:6" ht="15.75" thickBot="1">
      <c r="A50" s="64" t="s">
        <v>5</v>
      </c>
      <c r="B50" s="64" t="s">
        <v>62</v>
      </c>
      <c r="C50" s="64" t="s">
        <v>2</v>
      </c>
      <c r="D50" s="64" t="s">
        <v>8</v>
      </c>
      <c r="E50" s="41">
        <v>2839.5300693511963</v>
      </c>
      <c r="F50" s="42">
        <v>14447.559999465942</v>
      </c>
    </row>
    <row r="51" spans="1:6" s="1" customFormat="1" ht="15.75" thickBot="1">
      <c r="A51" s="66" t="s">
        <v>50</v>
      </c>
      <c r="B51" s="66"/>
      <c r="C51" s="66"/>
      <c r="D51" s="66"/>
      <c r="E51" s="48">
        <f>SUM(E47:E50)</f>
        <v>1380286.8812570572</v>
      </c>
      <c r="F51" s="49">
        <f>SUM(F47:F50)</f>
        <v>3398149.9551944733</v>
      </c>
    </row>
    <row r="52" spans="1:6">
      <c r="A52" s="65" t="s">
        <v>20</v>
      </c>
      <c r="B52" s="65" t="s">
        <v>62</v>
      </c>
      <c r="C52" s="65" t="s">
        <v>2</v>
      </c>
      <c r="D52" s="65" t="s">
        <v>25</v>
      </c>
      <c r="E52" s="44">
        <v>15043.309936523438</v>
      </c>
      <c r="F52" s="45">
        <v>116540.5888671875</v>
      </c>
    </row>
    <row r="53" spans="1:6">
      <c r="A53" s="63" t="s">
        <v>20</v>
      </c>
      <c r="B53" s="63" t="s">
        <v>62</v>
      </c>
      <c r="C53" s="63" t="s">
        <v>2</v>
      </c>
      <c r="D53" s="63" t="s">
        <v>3</v>
      </c>
      <c r="E53" s="38">
        <v>1501373.2103834152</v>
      </c>
      <c r="F53" s="39">
        <v>4669551.3855209351</v>
      </c>
    </row>
    <row r="54" spans="1:6" ht="15.75" thickBot="1">
      <c r="A54" s="64" t="s">
        <v>20</v>
      </c>
      <c r="B54" s="64" t="s">
        <v>62</v>
      </c>
      <c r="C54" s="64" t="s">
        <v>2</v>
      </c>
      <c r="D54" s="64" t="s">
        <v>8</v>
      </c>
      <c r="E54" s="41">
        <v>581.92000722885132</v>
      </c>
      <c r="F54" s="42">
        <v>1163.5899791717529</v>
      </c>
    </row>
    <row r="55" spans="1:6" s="1" customFormat="1" ht="15.75" thickBot="1">
      <c r="A55" s="66" t="s">
        <v>50</v>
      </c>
      <c r="B55" s="66"/>
      <c r="C55" s="66"/>
      <c r="D55" s="66"/>
      <c r="E55" s="48">
        <f>SUM(E52:E54)</f>
        <v>1516998.4403271675</v>
      </c>
      <c r="F55" s="49">
        <f>SUM(F52:F54)</f>
        <v>4787255.5643672943</v>
      </c>
    </row>
    <row r="56" spans="1:6">
      <c r="A56" s="65" t="s">
        <v>19</v>
      </c>
      <c r="B56" s="65" t="s">
        <v>62</v>
      </c>
      <c r="C56" s="65" t="s">
        <v>2</v>
      </c>
      <c r="D56" s="65" t="s">
        <v>25</v>
      </c>
      <c r="E56" s="44">
        <v>11412.11990737915</v>
      </c>
      <c r="F56" s="45">
        <v>60767.989410400391</v>
      </c>
    </row>
    <row r="57" spans="1:6">
      <c r="A57" s="63" t="s">
        <v>19</v>
      </c>
      <c r="B57" s="63" t="s">
        <v>62</v>
      </c>
      <c r="C57" s="63" t="s">
        <v>2</v>
      </c>
      <c r="D57" s="63" t="s">
        <v>3</v>
      </c>
      <c r="E57" s="38">
        <v>1126193.6157503128</v>
      </c>
      <c r="F57" s="39">
        <v>2682885.4620056152</v>
      </c>
    </row>
    <row r="58" spans="1:6" ht="15.75" thickBot="1">
      <c r="A58" s="64" t="s">
        <v>19</v>
      </c>
      <c r="B58" s="64" t="s">
        <v>62</v>
      </c>
      <c r="C58" s="64" t="s">
        <v>2</v>
      </c>
      <c r="D58" s="64" t="s">
        <v>23</v>
      </c>
      <c r="E58" s="41">
        <v>299.82998657226562</v>
      </c>
      <c r="F58" s="42">
        <v>766.12002563476562</v>
      </c>
    </row>
    <row r="59" spans="1:6" s="1" customFormat="1" ht="15.75" thickBot="1">
      <c r="A59" s="66" t="s">
        <v>50</v>
      </c>
      <c r="B59" s="66"/>
      <c r="C59" s="66"/>
      <c r="D59" s="66"/>
      <c r="E59" s="48">
        <f>SUM(E56:E58)</f>
        <v>1137905.5656442642</v>
      </c>
      <c r="F59" s="49">
        <f>SUM(F56:F58)</f>
        <v>2744419.5714416504</v>
      </c>
    </row>
    <row r="60" spans="1:6">
      <c r="A60" s="65" t="s">
        <v>18</v>
      </c>
      <c r="B60" s="65" t="s">
        <v>62</v>
      </c>
      <c r="C60" s="65" t="s">
        <v>2</v>
      </c>
      <c r="D60" s="65" t="s">
        <v>25</v>
      </c>
      <c r="E60" s="44">
        <v>14533.85009765625</v>
      </c>
      <c r="F60" s="45">
        <v>111665.41088867187</v>
      </c>
    </row>
    <row r="61" spans="1:6">
      <c r="A61" s="63" t="s">
        <v>18</v>
      </c>
      <c r="B61" s="63" t="s">
        <v>62</v>
      </c>
      <c r="C61" s="63" t="s">
        <v>2</v>
      </c>
      <c r="D61" s="63" t="s">
        <v>64</v>
      </c>
      <c r="E61" s="38">
        <v>2185.5400390625</v>
      </c>
      <c r="F61" s="39">
        <v>18387</v>
      </c>
    </row>
    <row r="62" spans="1:6">
      <c r="A62" s="63" t="s">
        <v>18</v>
      </c>
      <c r="B62" s="63" t="s">
        <v>62</v>
      </c>
      <c r="C62" s="63" t="s">
        <v>2</v>
      </c>
      <c r="D62" s="63" t="s">
        <v>3</v>
      </c>
      <c r="E62" s="38">
        <v>1318966.0147542953</v>
      </c>
      <c r="F62" s="39">
        <v>3665754.225189209</v>
      </c>
    </row>
    <row r="63" spans="1:6" ht="15.75" thickBot="1">
      <c r="A63" s="64" t="s">
        <v>18</v>
      </c>
      <c r="B63" s="64" t="s">
        <v>62</v>
      </c>
      <c r="C63" s="64" t="s">
        <v>2</v>
      </c>
      <c r="D63" s="64" t="s">
        <v>23</v>
      </c>
      <c r="E63" s="41">
        <v>60.779998779296875</v>
      </c>
      <c r="F63" s="42">
        <v>347.10000610351562</v>
      </c>
    </row>
    <row r="64" spans="1:6" s="1" customFormat="1" ht="15.75" thickBot="1">
      <c r="A64" s="66" t="s">
        <v>50</v>
      </c>
      <c r="B64" s="66"/>
      <c r="C64" s="66"/>
      <c r="D64" s="66"/>
      <c r="E64" s="48">
        <f>SUM(E60:E63)</f>
        <v>1335746.1848897934</v>
      </c>
      <c r="F64" s="49">
        <f>SUM(F60:F63)</f>
        <v>3796153.7360839844</v>
      </c>
    </row>
    <row r="65" spans="1:6">
      <c r="A65" s="65" t="s">
        <v>6</v>
      </c>
      <c r="B65" s="65" t="s">
        <v>62</v>
      </c>
      <c r="C65" s="65" t="s">
        <v>2</v>
      </c>
      <c r="D65" s="65" t="s">
        <v>25</v>
      </c>
      <c r="E65" s="44">
        <v>8946.5099182128906</v>
      </c>
      <c r="F65" s="45">
        <v>53360.680419921875</v>
      </c>
    </row>
    <row r="66" spans="1:6">
      <c r="A66" s="63" t="s">
        <v>6</v>
      </c>
      <c r="B66" s="63" t="s">
        <v>62</v>
      </c>
      <c r="C66" s="63" t="s">
        <v>2</v>
      </c>
      <c r="D66" s="63" t="s">
        <v>3</v>
      </c>
      <c r="E66" s="38">
        <v>1796638.7529840469</v>
      </c>
      <c r="F66" s="39">
        <v>4605380.634803772</v>
      </c>
    </row>
    <row r="67" spans="1:6">
      <c r="A67" s="63" t="s">
        <v>6</v>
      </c>
      <c r="B67" s="63" t="s">
        <v>62</v>
      </c>
      <c r="C67" s="63" t="s">
        <v>2</v>
      </c>
      <c r="D67" s="63" t="s">
        <v>23</v>
      </c>
      <c r="E67" s="38">
        <v>1433.3699951171875</v>
      </c>
      <c r="F67" s="39">
        <v>3382</v>
      </c>
    </row>
    <row r="68" spans="1:6">
      <c r="A68" s="63" t="s">
        <v>6</v>
      </c>
      <c r="B68" s="63" t="s">
        <v>62</v>
      </c>
      <c r="C68" s="63" t="s">
        <v>2</v>
      </c>
      <c r="D68" s="63" t="s">
        <v>8</v>
      </c>
      <c r="E68" s="38">
        <v>29571.470073699951</v>
      </c>
      <c r="F68" s="39">
        <v>38542.719967842102</v>
      </c>
    </row>
    <row r="69" spans="1:6" ht="15.75" thickBot="1">
      <c r="A69" s="64" t="s">
        <v>6</v>
      </c>
      <c r="B69" s="64" t="s">
        <v>62</v>
      </c>
      <c r="C69" s="64" t="s">
        <v>2</v>
      </c>
      <c r="D69" s="64" t="s">
        <v>63</v>
      </c>
      <c r="E69" s="41">
        <v>7394.5400390625</v>
      </c>
      <c r="F69" s="42">
        <v>22822.80078125</v>
      </c>
    </row>
    <row r="70" spans="1:6" s="1" customFormat="1" ht="15.75" thickBot="1">
      <c r="A70" s="66" t="s">
        <v>50</v>
      </c>
      <c r="B70" s="46"/>
      <c r="C70" s="46"/>
      <c r="D70" s="46"/>
      <c r="E70" s="54">
        <f>SUM(E65:E69)</f>
        <v>1843984.6430101395</v>
      </c>
      <c r="F70" s="55">
        <f>SUM(F65:F69)</f>
        <v>4723488.8359727859</v>
      </c>
    </row>
    <row r="71" spans="1:6" s="1" customFormat="1" ht="15.75" thickBot="1">
      <c r="A71" s="67" t="s">
        <v>21</v>
      </c>
      <c r="B71" s="51"/>
      <c r="C71" s="51"/>
      <c r="D71" s="51"/>
      <c r="E71" s="52">
        <f>SUM(E70,E64,E59,E55,E51,E46,E42,E38,E33,E27,E21,E16)</f>
        <v>16242678.317877114</v>
      </c>
      <c r="F71" s="53">
        <f>SUM(F70,F64,F59,F55,F51,F46,F42,F38,F33,F27,F21,F16)</f>
        <v>67231613.612779617</v>
      </c>
    </row>
  </sheetData>
  <sortState ref="A2:G48">
    <sortCondition ref="D2:D48"/>
  </sortState>
  <mergeCells count="5">
    <mergeCell ref="A6:F6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E15" sqref="E15"/>
    </sheetView>
  </sheetViews>
  <sheetFormatPr baseColWidth="10" defaultColWidth="28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6.85546875" style="33" bestFit="1" customWidth="1"/>
    <col min="6" max="6" width="16.140625" style="2" bestFit="1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146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>
      <c r="A12" s="68" t="s">
        <v>9</v>
      </c>
      <c r="B12" s="68" t="s">
        <v>65</v>
      </c>
      <c r="C12" s="68" t="s">
        <v>2</v>
      </c>
      <c r="D12" s="68" t="s">
        <v>3</v>
      </c>
      <c r="E12" s="35">
        <v>374149.42053604126</v>
      </c>
      <c r="F12" s="36">
        <v>1117355.5532073975</v>
      </c>
    </row>
    <row r="13" spans="1:6" ht="15.75" thickBot="1">
      <c r="A13" s="70" t="s">
        <v>9</v>
      </c>
      <c r="B13" s="70" t="s">
        <v>65</v>
      </c>
      <c r="C13" s="70" t="s">
        <v>2</v>
      </c>
      <c r="D13" s="70" t="s">
        <v>42</v>
      </c>
      <c r="E13" s="41">
        <v>57.529998779296875</v>
      </c>
      <c r="F13" s="42">
        <v>288.29998779296875</v>
      </c>
    </row>
    <row r="14" spans="1:6" s="1" customFormat="1" ht="15.75" thickBot="1">
      <c r="A14" s="72" t="s">
        <v>50</v>
      </c>
      <c r="B14" s="72"/>
      <c r="C14" s="72"/>
      <c r="D14" s="72"/>
      <c r="E14" s="48">
        <f>SUM(E12:E13)</f>
        <v>374206.95053482056</v>
      </c>
      <c r="F14" s="49">
        <f>SUM(F12:F13)</f>
        <v>1117643.8531951904</v>
      </c>
    </row>
    <row r="15" spans="1:6">
      <c r="A15" s="71" t="s">
        <v>10</v>
      </c>
      <c r="B15" s="71" t="s">
        <v>65</v>
      </c>
      <c r="C15" s="71" t="s">
        <v>2</v>
      </c>
      <c r="D15" s="71" t="s">
        <v>25</v>
      </c>
      <c r="E15" s="44">
        <v>20669.30078125</v>
      </c>
      <c r="F15" s="45">
        <v>53601.01171875</v>
      </c>
    </row>
    <row r="16" spans="1:6" ht="15.75" thickBot="1">
      <c r="A16" s="70" t="s">
        <v>10</v>
      </c>
      <c r="B16" s="70" t="s">
        <v>65</v>
      </c>
      <c r="C16" s="70" t="s">
        <v>2</v>
      </c>
      <c r="D16" s="70" t="s">
        <v>3</v>
      </c>
      <c r="E16" s="41">
        <v>366114.97022342682</v>
      </c>
      <c r="F16" s="42">
        <v>1117364.7340621948</v>
      </c>
    </row>
    <row r="17" spans="1:6" s="1" customFormat="1" ht="15.75" thickBot="1">
      <c r="A17" s="72" t="s">
        <v>50</v>
      </c>
      <c r="B17" s="72"/>
      <c r="C17" s="72"/>
      <c r="D17" s="72"/>
      <c r="E17" s="48">
        <f>SUM(E15:E16)</f>
        <v>386784.27100467682</v>
      </c>
      <c r="F17" s="49">
        <f>SUM(F15:F16)</f>
        <v>1170965.7457809448</v>
      </c>
    </row>
    <row r="18" spans="1:6">
      <c r="A18" s="71" t="s">
        <v>14</v>
      </c>
      <c r="B18" s="71" t="s">
        <v>65</v>
      </c>
      <c r="C18" s="71" t="s">
        <v>2</v>
      </c>
      <c r="D18" s="71" t="s">
        <v>37</v>
      </c>
      <c r="E18" s="44">
        <v>24947.830078125</v>
      </c>
      <c r="F18" s="45">
        <v>46570</v>
      </c>
    </row>
    <row r="19" spans="1:6">
      <c r="A19" s="69" t="s">
        <v>14</v>
      </c>
      <c r="B19" s="69" t="s">
        <v>65</v>
      </c>
      <c r="C19" s="69" t="s">
        <v>2</v>
      </c>
      <c r="D19" s="69" t="s">
        <v>25</v>
      </c>
      <c r="E19" s="38">
        <v>372.54998779296875</v>
      </c>
      <c r="F19" s="39">
        <v>2168.02001953125</v>
      </c>
    </row>
    <row r="20" spans="1:6">
      <c r="A20" s="69" t="s">
        <v>14</v>
      </c>
      <c r="B20" s="69" t="s">
        <v>65</v>
      </c>
      <c r="C20" s="69" t="s">
        <v>2</v>
      </c>
      <c r="D20" s="69" t="s">
        <v>3</v>
      </c>
      <c r="E20" s="38">
        <v>283139.19051647186</v>
      </c>
      <c r="F20" s="39">
        <v>725295.65296936035</v>
      </c>
    </row>
    <row r="21" spans="1:6" ht="14.25" customHeight="1" thickBot="1">
      <c r="A21" s="70" t="s">
        <v>14</v>
      </c>
      <c r="B21" s="70" t="s">
        <v>65</v>
      </c>
      <c r="C21" s="70" t="s">
        <v>2</v>
      </c>
      <c r="D21" s="70" t="s">
        <v>4</v>
      </c>
      <c r="E21" s="41">
        <v>1361.259952545166</v>
      </c>
      <c r="F21" s="42">
        <v>749.57998275756836</v>
      </c>
    </row>
    <row r="22" spans="1:6" s="1" customFormat="1" ht="15.75" thickBot="1">
      <c r="A22" s="72" t="s">
        <v>50</v>
      </c>
      <c r="B22" s="72"/>
      <c r="C22" s="72"/>
      <c r="D22" s="72"/>
      <c r="E22" s="48">
        <f>SUM(E18:E21)</f>
        <v>309820.830534935</v>
      </c>
      <c r="F22" s="49">
        <f>SUM(F18:F21)</f>
        <v>774783.25297164917</v>
      </c>
    </row>
    <row r="23" spans="1:6">
      <c r="A23" s="71" t="s">
        <v>0</v>
      </c>
      <c r="B23" s="71" t="s">
        <v>65</v>
      </c>
      <c r="C23" s="71" t="s">
        <v>2</v>
      </c>
      <c r="D23" s="71" t="s">
        <v>25</v>
      </c>
      <c r="E23" s="44">
        <v>415.95001220703125</v>
      </c>
      <c r="F23" s="45">
        <v>3558.60009765625</v>
      </c>
    </row>
    <row r="24" spans="1:6">
      <c r="A24" s="69" t="s">
        <v>0</v>
      </c>
      <c r="B24" s="69" t="s">
        <v>65</v>
      </c>
      <c r="C24" s="69" t="s">
        <v>2</v>
      </c>
      <c r="D24" s="69" t="s">
        <v>3</v>
      </c>
      <c r="E24" s="38">
        <v>619751.88031005859</v>
      </c>
      <c r="F24" s="39">
        <v>1571654.3615112305</v>
      </c>
    </row>
    <row r="25" spans="1:6" ht="15.75" thickBot="1">
      <c r="A25" s="70" t="s">
        <v>0</v>
      </c>
      <c r="B25" s="70" t="s">
        <v>65</v>
      </c>
      <c r="C25" s="70" t="s">
        <v>2</v>
      </c>
      <c r="D25" s="70" t="s">
        <v>23</v>
      </c>
      <c r="E25" s="41">
        <v>249.47999572753906</v>
      </c>
      <c r="F25" s="42">
        <v>455</v>
      </c>
    </row>
    <row r="26" spans="1:6" s="1" customFormat="1" ht="15.75" thickBot="1">
      <c r="A26" s="72" t="s">
        <v>50</v>
      </c>
      <c r="B26" s="72"/>
      <c r="C26" s="72"/>
      <c r="D26" s="72"/>
      <c r="E26" s="48">
        <f>SUM(E23:E25)</f>
        <v>620417.31031799316</v>
      </c>
      <c r="F26" s="49">
        <f>SUM(F23:F25)</f>
        <v>1575667.9616088867</v>
      </c>
    </row>
    <row r="27" spans="1:6">
      <c r="A27" s="71" t="s">
        <v>16</v>
      </c>
      <c r="B27" s="71" t="s">
        <v>65</v>
      </c>
      <c r="C27" s="71" t="s">
        <v>2</v>
      </c>
      <c r="D27" s="71" t="s">
        <v>3</v>
      </c>
      <c r="E27" s="44">
        <v>329158.40825271606</v>
      </c>
      <c r="F27" s="45">
        <v>924494.09295654297</v>
      </c>
    </row>
    <row r="28" spans="1:6" ht="15.75" thickBot="1">
      <c r="A28" s="70" t="s">
        <v>16</v>
      </c>
      <c r="B28" s="70" t="s">
        <v>65</v>
      </c>
      <c r="C28" s="70" t="s">
        <v>2</v>
      </c>
      <c r="D28" s="70" t="s">
        <v>66</v>
      </c>
      <c r="E28" s="41">
        <v>76.550003051757813</v>
      </c>
      <c r="F28" s="42">
        <v>748.25</v>
      </c>
    </row>
    <row r="29" spans="1:6" s="1" customFormat="1" ht="15.75" thickBot="1">
      <c r="A29" s="72" t="s">
        <v>50</v>
      </c>
      <c r="B29" s="72"/>
      <c r="C29" s="72"/>
      <c r="D29" s="72"/>
      <c r="E29" s="48">
        <f>SUM(E27:E28)</f>
        <v>329234.95825576782</v>
      </c>
      <c r="F29" s="49">
        <f>SUM(F27:F28)</f>
        <v>925242.34295654297</v>
      </c>
    </row>
    <row r="30" spans="1:6" ht="15.75" thickBot="1">
      <c r="A30" s="73" t="s">
        <v>13</v>
      </c>
      <c r="B30" s="73" t="s">
        <v>65</v>
      </c>
      <c r="C30" s="73" t="s">
        <v>2</v>
      </c>
      <c r="D30" s="73" t="s">
        <v>3</v>
      </c>
      <c r="E30" s="125">
        <v>279029.48983764648</v>
      </c>
      <c r="F30" s="74">
        <v>764783.35969543457</v>
      </c>
    </row>
    <row r="31" spans="1:6" s="1" customFormat="1" ht="15.75" thickBot="1">
      <c r="A31" s="72" t="s">
        <v>50</v>
      </c>
      <c r="B31" s="72"/>
      <c r="C31" s="72"/>
      <c r="D31" s="72"/>
      <c r="E31" s="48">
        <f>SUM(E30)</f>
        <v>279029.48983764648</v>
      </c>
      <c r="F31" s="49">
        <f>SUM(F30)</f>
        <v>764783.35969543457</v>
      </c>
    </row>
    <row r="32" spans="1:6">
      <c r="A32" s="71" t="s">
        <v>11</v>
      </c>
      <c r="B32" s="71" t="s">
        <v>65</v>
      </c>
      <c r="C32" s="71" t="s">
        <v>2</v>
      </c>
      <c r="D32" s="71" t="s">
        <v>25</v>
      </c>
      <c r="E32" s="44">
        <v>4632.1999754905701</v>
      </c>
      <c r="F32" s="45">
        <v>21542.909317016602</v>
      </c>
    </row>
    <row r="33" spans="1:6" ht="15.75" thickBot="1">
      <c r="A33" s="70" t="s">
        <v>11</v>
      </c>
      <c r="B33" s="70" t="s">
        <v>65</v>
      </c>
      <c r="C33" s="70" t="s">
        <v>2</v>
      </c>
      <c r="D33" s="70" t="s">
        <v>3</v>
      </c>
      <c r="E33" s="41">
        <v>444286.09391784668</v>
      </c>
      <c r="F33" s="42">
        <v>1078887.930267334</v>
      </c>
    </row>
    <row r="34" spans="1:6" s="1" customFormat="1" ht="15.75" thickBot="1">
      <c r="A34" s="72" t="s">
        <v>50</v>
      </c>
      <c r="B34" s="72"/>
      <c r="C34" s="72"/>
      <c r="D34" s="72"/>
      <c r="E34" s="48">
        <f>SUM(E32:E33)</f>
        <v>448918.29389333725</v>
      </c>
      <c r="F34" s="49">
        <f>SUM(F32:F33)</f>
        <v>1100430.8395843506</v>
      </c>
    </row>
    <row r="35" spans="1:6">
      <c r="A35" s="71" t="s">
        <v>5</v>
      </c>
      <c r="B35" s="71" t="s">
        <v>65</v>
      </c>
      <c r="C35" s="71" t="s">
        <v>2</v>
      </c>
      <c r="D35" s="71" t="s">
        <v>25</v>
      </c>
      <c r="E35" s="44">
        <v>724.3900146484375</v>
      </c>
      <c r="F35" s="45">
        <v>3717.919921875</v>
      </c>
    </row>
    <row r="36" spans="1:6" ht="15.75" thickBot="1">
      <c r="A36" s="70" t="s">
        <v>5</v>
      </c>
      <c r="B36" s="70" t="s">
        <v>65</v>
      </c>
      <c r="C36" s="70" t="s">
        <v>2</v>
      </c>
      <c r="D36" s="70" t="s">
        <v>3</v>
      </c>
      <c r="E36" s="41">
        <v>319347.34775924683</v>
      </c>
      <c r="F36" s="42">
        <v>819433.51427459717</v>
      </c>
    </row>
    <row r="37" spans="1:6" s="1" customFormat="1" ht="15.75" thickBot="1">
      <c r="A37" s="72" t="s">
        <v>50</v>
      </c>
      <c r="B37" s="72"/>
      <c r="C37" s="72"/>
      <c r="D37" s="72"/>
      <c r="E37" s="48">
        <f>SUM(E35:E36)</f>
        <v>320071.73777389526</v>
      </c>
      <c r="F37" s="49">
        <f>SUM(F35:F36)</f>
        <v>823151.43419647217</v>
      </c>
    </row>
    <row r="38" spans="1:6" ht="15.75" thickBot="1">
      <c r="A38" s="73" t="s">
        <v>20</v>
      </c>
      <c r="B38" s="73" t="s">
        <v>65</v>
      </c>
      <c r="C38" s="73" t="s">
        <v>2</v>
      </c>
      <c r="D38" s="73" t="s">
        <v>3</v>
      </c>
      <c r="E38" s="125">
        <v>589851.02405929565</v>
      </c>
      <c r="F38" s="74">
        <v>1897657.5699310303</v>
      </c>
    </row>
    <row r="39" spans="1:6" s="1" customFormat="1" ht="15.75" thickBot="1">
      <c r="A39" s="72" t="s">
        <v>50</v>
      </c>
      <c r="B39" s="72"/>
      <c r="C39" s="72"/>
      <c r="D39" s="72"/>
      <c r="E39" s="48">
        <f>SUM(E38)</f>
        <v>589851.02405929565</v>
      </c>
      <c r="F39" s="49">
        <f>SUM(F38)</f>
        <v>1897657.5699310303</v>
      </c>
    </row>
    <row r="40" spans="1:6">
      <c r="A40" s="71" t="s">
        <v>19</v>
      </c>
      <c r="B40" s="71" t="s">
        <v>65</v>
      </c>
      <c r="C40" s="71" t="s">
        <v>2</v>
      </c>
      <c r="D40" s="71" t="s">
        <v>25</v>
      </c>
      <c r="E40" s="44">
        <v>1040.8199462890625</v>
      </c>
      <c r="F40" s="45">
        <v>5260.3701171875</v>
      </c>
    </row>
    <row r="41" spans="1:6" ht="15.75" thickBot="1">
      <c r="A41" s="70" t="s">
        <v>19</v>
      </c>
      <c r="B41" s="70" t="s">
        <v>65</v>
      </c>
      <c r="C41" s="70" t="s">
        <v>2</v>
      </c>
      <c r="D41" s="70" t="s">
        <v>3</v>
      </c>
      <c r="E41" s="41">
        <v>328866.92886352539</v>
      </c>
      <c r="F41" s="42">
        <v>976832.10111999512</v>
      </c>
    </row>
    <row r="42" spans="1:6" s="1" customFormat="1" ht="15.75" thickBot="1">
      <c r="A42" s="72" t="s">
        <v>50</v>
      </c>
      <c r="B42" s="72"/>
      <c r="C42" s="72"/>
      <c r="D42" s="72"/>
      <c r="E42" s="48">
        <f>SUM(E40:E41)</f>
        <v>329907.74880981445</v>
      </c>
      <c r="F42" s="49">
        <f>SUM(F40:F41)</f>
        <v>982092.47123718262</v>
      </c>
    </row>
    <row r="43" spans="1:6" ht="15.75" thickBot="1">
      <c r="A43" s="73" t="s">
        <v>18</v>
      </c>
      <c r="B43" s="73" t="s">
        <v>65</v>
      </c>
      <c r="C43" s="73" t="s">
        <v>2</v>
      </c>
      <c r="D43" s="73" t="s">
        <v>3</v>
      </c>
      <c r="E43" s="125">
        <v>434557.76295089722</v>
      </c>
      <c r="F43" s="74">
        <v>1235379.7968444824</v>
      </c>
    </row>
    <row r="44" spans="1:6" s="1" customFormat="1" ht="15.75" thickBot="1">
      <c r="A44" s="72" t="s">
        <v>50</v>
      </c>
      <c r="B44" s="72"/>
      <c r="C44" s="72"/>
      <c r="D44" s="72"/>
      <c r="E44" s="48">
        <f>SUM(E43)</f>
        <v>434557.76295089722</v>
      </c>
      <c r="F44" s="49">
        <f>SUM(F43)</f>
        <v>1235379.7968444824</v>
      </c>
    </row>
    <row r="45" spans="1:6">
      <c r="A45" s="71" t="s">
        <v>6</v>
      </c>
      <c r="B45" s="71" t="s">
        <v>65</v>
      </c>
      <c r="C45" s="71" t="s">
        <v>2</v>
      </c>
      <c r="D45" s="71" t="s">
        <v>7</v>
      </c>
      <c r="E45" s="44">
        <v>392.67001342773437</v>
      </c>
      <c r="F45" s="45">
        <v>4387.06005859375</v>
      </c>
    </row>
    <row r="46" spans="1:6">
      <c r="A46" s="69" t="s">
        <v>6</v>
      </c>
      <c r="B46" s="69" t="s">
        <v>65</v>
      </c>
      <c r="C46" s="69" t="s">
        <v>2</v>
      </c>
      <c r="D46" s="69" t="s">
        <v>25</v>
      </c>
      <c r="E46" s="38">
        <v>4745.60009765625</v>
      </c>
      <c r="F46" s="39">
        <v>13514.27001953125</v>
      </c>
    </row>
    <row r="47" spans="1:6" ht="15.75" thickBot="1">
      <c r="A47" s="70" t="s">
        <v>6</v>
      </c>
      <c r="B47" s="70" t="s">
        <v>65</v>
      </c>
      <c r="C47" s="70" t="s">
        <v>2</v>
      </c>
      <c r="D47" s="70" t="s">
        <v>3</v>
      </c>
      <c r="E47" s="41">
        <v>759343.36279296875</v>
      </c>
      <c r="F47" s="42">
        <v>2256207.7736053467</v>
      </c>
    </row>
    <row r="48" spans="1:6" s="1" customFormat="1" ht="15.75" thickBot="1">
      <c r="A48" s="72" t="s">
        <v>50</v>
      </c>
      <c r="B48" s="46"/>
      <c r="C48" s="46"/>
      <c r="D48" s="46"/>
      <c r="E48" s="54">
        <f>SUM(E45:E47)</f>
        <v>764481.63290405273</v>
      </c>
      <c r="F48" s="55">
        <f>SUM(F45:F47)</f>
        <v>2274109.1036834717</v>
      </c>
    </row>
    <row r="49" spans="1:6" ht="15.75" thickBot="1">
      <c r="A49" s="51" t="s">
        <v>21</v>
      </c>
      <c r="B49" s="75"/>
      <c r="C49" s="75"/>
      <c r="D49" s="75"/>
      <c r="E49" s="52">
        <f>SUM(E48,E44,E42,E39,E37,E34,E31,E29,E26,E22,E17,E14)</f>
        <v>5187282.0108771324</v>
      </c>
      <c r="F49" s="53">
        <f>SUM(F48,F44,F42,F39,F37,F34,F31,F29,F26,F22,F17,F14)</f>
        <v>14641907.731685638</v>
      </c>
    </row>
  </sheetData>
  <sortState ref="A2:G27">
    <sortCondition ref="D2:D27"/>
  </sortState>
  <mergeCells count="5">
    <mergeCell ref="A6:F6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E15" sqref="E15"/>
    </sheetView>
  </sheetViews>
  <sheetFormatPr baseColWidth="10" defaultColWidth="21.425781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8.28515625" style="33" bestFit="1" customWidth="1"/>
    <col min="6" max="6" width="17.5703125" style="2" bestFit="1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145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 ht="15.75" thickBot="1">
      <c r="A12" s="76" t="s">
        <v>9</v>
      </c>
      <c r="B12" s="76" t="s">
        <v>57</v>
      </c>
      <c r="C12" s="76" t="s">
        <v>2</v>
      </c>
      <c r="D12" s="76" t="s">
        <v>25</v>
      </c>
      <c r="E12" s="133">
        <v>201.39999389648437</v>
      </c>
      <c r="F12" s="77">
        <v>1130</v>
      </c>
    </row>
    <row r="13" spans="1:6" s="1" customFormat="1" ht="15.75" thickBot="1">
      <c r="A13" s="79" t="s">
        <v>50</v>
      </c>
      <c r="B13" s="79"/>
      <c r="C13" s="79"/>
      <c r="D13" s="79"/>
      <c r="E13" s="48">
        <f>SUM(E12)</f>
        <v>201.39999389648437</v>
      </c>
      <c r="F13" s="49">
        <f>SUM(F12)</f>
        <v>1130</v>
      </c>
    </row>
    <row r="14" spans="1:6" ht="15.75" thickBot="1">
      <c r="A14" s="80" t="s">
        <v>10</v>
      </c>
      <c r="B14" s="80" t="s">
        <v>57</v>
      </c>
      <c r="C14" s="80" t="s">
        <v>2</v>
      </c>
      <c r="D14" s="80" t="s">
        <v>7</v>
      </c>
      <c r="E14" s="125">
        <v>4449.0400390625</v>
      </c>
      <c r="F14" s="74">
        <v>17164.609375</v>
      </c>
    </row>
    <row r="15" spans="1:6" s="1" customFormat="1" ht="15.75" thickBot="1">
      <c r="A15" s="79" t="s">
        <v>50</v>
      </c>
      <c r="B15" s="79"/>
      <c r="C15" s="79"/>
      <c r="D15" s="79"/>
      <c r="E15" s="48">
        <f>SUM(E14)</f>
        <v>4449.0400390625</v>
      </c>
      <c r="F15" s="49">
        <f>SUM(F14)</f>
        <v>17164.609375</v>
      </c>
    </row>
    <row r="16" spans="1:6">
      <c r="A16" s="78" t="s">
        <v>0</v>
      </c>
      <c r="B16" s="78" t="s">
        <v>57</v>
      </c>
      <c r="C16" s="78" t="s">
        <v>2</v>
      </c>
      <c r="D16" s="78" t="s">
        <v>7</v>
      </c>
      <c r="E16" s="44">
        <v>13499.490234375</v>
      </c>
      <c r="F16" s="45">
        <v>71851.8125</v>
      </c>
    </row>
    <row r="17" spans="1:6" ht="15.75" thickBot="1">
      <c r="A17" s="81" t="s">
        <v>0</v>
      </c>
      <c r="B17" s="81" t="s">
        <v>57</v>
      </c>
      <c r="C17" s="81" t="s">
        <v>2</v>
      </c>
      <c r="D17" s="81" t="s">
        <v>3</v>
      </c>
      <c r="E17" s="41">
        <v>452.17001342773437</v>
      </c>
      <c r="F17" s="42">
        <v>5731.89013671875</v>
      </c>
    </row>
    <row r="18" spans="1:6" s="1" customFormat="1" ht="15.75" thickBot="1">
      <c r="A18" s="79" t="s">
        <v>50</v>
      </c>
      <c r="B18" s="79"/>
      <c r="C18" s="79"/>
      <c r="D18" s="79"/>
      <c r="E18" s="48">
        <f>SUM(E16:E17)</f>
        <v>13951.660247802734</v>
      </c>
      <c r="F18" s="49">
        <f>SUM(F16:F17)</f>
        <v>77583.70263671875</v>
      </c>
    </row>
    <row r="19" spans="1:6" ht="15.75" thickBot="1">
      <c r="A19" s="80" t="s">
        <v>16</v>
      </c>
      <c r="B19" s="80" t="s">
        <v>57</v>
      </c>
      <c r="C19" s="80" t="s">
        <v>2</v>
      </c>
      <c r="D19" s="80" t="s">
        <v>3</v>
      </c>
      <c r="E19" s="125">
        <v>2246.6201171875</v>
      </c>
      <c r="F19" s="74">
        <v>9856.26953125</v>
      </c>
    </row>
    <row r="20" spans="1:6" s="1" customFormat="1" ht="15.75" thickBot="1">
      <c r="A20" s="79" t="s">
        <v>50</v>
      </c>
      <c r="B20" s="79"/>
      <c r="C20" s="79"/>
      <c r="D20" s="79"/>
      <c r="E20" s="48">
        <f>SUM(E19)</f>
        <v>2246.6201171875</v>
      </c>
      <c r="F20" s="49">
        <f>SUM(F19)</f>
        <v>9856.26953125</v>
      </c>
    </row>
    <row r="21" spans="1:6">
      <c r="A21" s="78" t="s">
        <v>11</v>
      </c>
      <c r="B21" s="78" t="s">
        <v>57</v>
      </c>
      <c r="C21" s="78" t="s">
        <v>2</v>
      </c>
      <c r="D21" s="78" t="s">
        <v>7</v>
      </c>
      <c r="E21" s="44">
        <v>24144.580078125</v>
      </c>
      <c r="F21" s="45">
        <v>50984.640625</v>
      </c>
    </row>
    <row r="22" spans="1:6" ht="15.75" thickBot="1">
      <c r="A22" s="81" t="s">
        <v>11</v>
      </c>
      <c r="B22" s="81" t="s">
        <v>57</v>
      </c>
      <c r="C22" s="81" t="s">
        <v>2</v>
      </c>
      <c r="D22" s="81" t="s">
        <v>3</v>
      </c>
      <c r="E22" s="41">
        <v>1777.6499938964844</v>
      </c>
      <c r="F22" s="42">
        <v>26502.5400390625</v>
      </c>
    </row>
    <row r="23" spans="1:6" s="1" customFormat="1" ht="15.75" thickBot="1">
      <c r="A23" s="79" t="s">
        <v>50</v>
      </c>
      <c r="B23" s="79"/>
      <c r="C23" s="79"/>
      <c r="D23" s="79"/>
      <c r="E23" s="48">
        <f>SUM(E21:E22)</f>
        <v>25922.230072021484</v>
      </c>
      <c r="F23" s="49">
        <f>SUM(F21:F22)</f>
        <v>77487.1806640625</v>
      </c>
    </row>
    <row r="24" spans="1:6" ht="15.75" thickBot="1">
      <c r="A24" s="80" t="s">
        <v>5</v>
      </c>
      <c r="B24" s="80" t="s">
        <v>57</v>
      </c>
      <c r="C24" s="80" t="s">
        <v>2</v>
      </c>
      <c r="D24" s="80" t="s">
        <v>3</v>
      </c>
      <c r="E24" s="125">
        <v>904.010009765625</v>
      </c>
      <c r="F24" s="74">
        <v>5857</v>
      </c>
    </row>
    <row r="25" spans="1:6" s="1" customFormat="1" ht="15.75" thickBot="1">
      <c r="A25" s="79" t="s">
        <v>50</v>
      </c>
      <c r="B25" s="79"/>
      <c r="C25" s="79"/>
      <c r="D25" s="79"/>
      <c r="E25" s="48">
        <f>SUM(E24)</f>
        <v>904.010009765625</v>
      </c>
      <c r="F25" s="49">
        <f>SUM(F24)</f>
        <v>5857</v>
      </c>
    </row>
    <row r="26" spans="1:6" ht="15.75" thickBot="1">
      <c r="A26" s="80" t="s">
        <v>20</v>
      </c>
      <c r="B26" s="80" t="s">
        <v>57</v>
      </c>
      <c r="C26" s="80" t="s">
        <v>2</v>
      </c>
      <c r="D26" s="80" t="s">
        <v>3</v>
      </c>
      <c r="E26" s="125">
        <v>1204.8900146484375</v>
      </c>
      <c r="F26" s="74">
        <v>6082.89990234375</v>
      </c>
    </row>
    <row r="27" spans="1:6" s="1" customFormat="1" ht="15.75" thickBot="1">
      <c r="A27" s="79" t="s">
        <v>50</v>
      </c>
      <c r="B27" s="79"/>
      <c r="C27" s="79"/>
      <c r="D27" s="79"/>
      <c r="E27" s="48">
        <f>SUM(E26)</f>
        <v>1204.8900146484375</v>
      </c>
      <c r="F27" s="49">
        <f>SUM(F26)</f>
        <v>6082.89990234375</v>
      </c>
    </row>
    <row r="28" spans="1:6" ht="15.75" thickBot="1">
      <c r="A28" s="80" t="s">
        <v>19</v>
      </c>
      <c r="B28" s="80" t="s">
        <v>57</v>
      </c>
      <c r="C28" s="80" t="s">
        <v>2</v>
      </c>
      <c r="D28" s="80" t="s">
        <v>7</v>
      </c>
      <c r="E28" s="125">
        <v>529.83001708984375</v>
      </c>
      <c r="F28" s="74">
        <v>2691.22998046875</v>
      </c>
    </row>
    <row r="29" spans="1:6" s="1" customFormat="1" ht="15.75" thickBot="1">
      <c r="A29" s="79" t="s">
        <v>50</v>
      </c>
      <c r="B29" s="79"/>
      <c r="C29" s="79"/>
      <c r="D29" s="79"/>
      <c r="E29" s="48">
        <f>SUM(E28)</f>
        <v>529.83001708984375</v>
      </c>
      <c r="F29" s="49">
        <f>SUM(F28)</f>
        <v>2691.22998046875</v>
      </c>
    </row>
    <row r="30" spans="1:6" ht="15.75" thickBot="1">
      <c r="A30" s="80" t="s">
        <v>18</v>
      </c>
      <c r="B30" s="80" t="s">
        <v>57</v>
      </c>
      <c r="C30" s="80" t="s">
        <v>2</v>
      </c>
      <c r="D30" s="80" t="s">
        <v>3</v>
      </c>
      <c r="E30" s="125">
        <v>13677.880157470703</v>
      </c>
      <c r="F30" s="74">
        <v>67150.770263671875</v>
      </c>
    </row>
    <row r="31" spans="1:6" s="1" customFormat="1" ht="15.75" thickBot="1">
      <c r="A31" s="79" t="s">
        <v>50</v>
      </c>
      <c r="B31" s="79"/>
      <c r="C31" s="79"/>
      <c r="D31" s="79"/>
      <c r="E31" s="48">
        <f>SUM(E30)</f>
        <v>13677.880157470703</v>
      </c>
      <c r="F31" s="49">
        <f>SUM(F30)</f>
        <v>67150.770263671875</v>
      </c>
    </row>
    <row r="32" spans="1:6">
      <c r="A32" s="78" t="s">
        <v>6</v>
      </c>
      <c r="B32" s="78" t="s">
        <v>57</v>
      </c>
      <c r="C32" s="78" t="s">
        <v>2</v>
      </c>
      <c r="D32" s="78" t="s">
        <v>7</v>
      </c>
      <c r="E32" s="44">
        <v>392.67001342773437</v>
      </c>
      <c r="F32" s="45">
        <v>6438.669921875</v>
      </c>
    </row>
    <row r="33" spans="1:6" ht="15.75" thickBot="1">
      <c r="A33" s="81" t="s">
        <v>6</v>
      </c>
      <c r="B33" s="81" t="s">
        <v>57</v>
      </c>
      <c r="C33" s="81" t="s">
        <v>2</v>
      </c>
      <c r="D33" s="81" t="s">
        <v>3</v>
      </c>
      <c r="E33" s="41">
        <v>8641.3701171875</v>
      </c>
      <c r="F33" s="42">
        <v>50522.4501953125</v>
      </c>
    </row>
    <row r="34" spans="1:6" s="1" customFormat="1" ht="15.75" thickBot="1">
      <c r="A34" s="79" t="s">
        <v>50</v>
      </c>
      <c r="B34" s="46"/>
      <c r="C34" s="46"/>
      <c r="D34" s="46"/>
      <c r="E34" s="54">
        <f>SUM(E32:E33)</f>
        <v>9034.0401306152344</v>
      </c>
      <c r="F34" s="55">
        <f>SUM(F32:F33)</f>
        <v>56961.1201171875</v>
      </c>
    </row>
    <row r="35" spans="1:6" s="1" customFormat="1" ht="15.75" thickBot="1">
      <c r="A35" s="82" t="s">
        <v>21</v>
      </c>
      <c r="B35" s="51"/>
      <c r="C35" s="51"/>
      <c r="D35" s="51"/>
      <c r="E35" s="52">
        <f>SUM(E34,E31,E29,E27,E25,E23,E20,E18,E15,E13)</f>
        <v>72121.600799560547</v>
      </c>
      <c r="F35" s="53">
        <f>SUM(F34,F31,F29,F27,F25,F23,F20,F18,F15,F13)</f>
        <v>321964.78247070312</v>
      </c>
    </row>
  </sheetData>
  <sortState ref="A2:G14">
    <sortCondition ref="D2:D14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8"/>
  <sheetViews>
    <sheetView workbookViewId="0">
      <selection activeCell="E16" sqref="E16"/>
    </sheetView>
  </sheetViews>
  <sheetFormatPr baseColWidth="10" defaultColWidth="24.5703125" defaultRowHeight="15"/>
  <cols>
    <col min="1" max="1" width="11.42578125" bestFit="1" customWidth="1"/>
    <col min="2" max="3" width="12" bestFit="1" customWidth="1"/>
    <col min="4" max="4" width="18.7109375" bestFit="1" customWidth="1"/>
    <col min="5" max="5" width="16.85546875" style="33" bestFit="1" customWidth="1"/>
    <col min="6" max="6" width="16.140625" style="2" bestFit="1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144</v>
      </c>
      <c r="B10" s="221"/>
      <c r="C10" s="221"/>
      <c r="D10" s="221"/>
      <c r="E10" s="221"/>
      <c r="F10" s="224"/>
    </row>
    <row r="11" spans="1:6" ht="15.75" thickBot="1">
      <c r="A11" s="83" t="s">
        <v>95</v>
      </c>
      <c r="B11" s="84" t="s">
        <v>96</v>
      </c>
      <c r="C11" s="84" t="s">
        <v>97</v>
      </c>
      <c r="D11" s="84" t="s">
        <v>98</v>
      </c>
      <c r="E11" s="85" t="s">
        <v>99</v>
      </c>
      <c r="F11" s="86" t="s">
        <v>100</v>
      </c>
    </row>
    <row r="12" spans="1:6">
      <c r="A12" s="87" t="s">
        <v>9</v>
      </c>
      <c r="B12" s="87" t="s">
        <v>1</v>
      </c>
      <c r="C12" s="87" t="s">
        <v>67</v>
      </c>
      <c r="D12" s="87" t="s">
        <v>56</v>
      </c>
      <c r="E12" s="126">
        <v>4874.81005859375</v>
      </c>
      <c r="F12" s="88">
        <v>324781</v>
      </c>
    </row>
    <row r="13" spans="1:6">
      <c r="A13" s="89" t="s">
        <v>9</v>
      </c>
      <c r="B13" s="89" t="s">
        <v>1</v>
      </c>
      <c r="C13" s="89" t="s">
        <v>67</v>
      </c>
      <c r="D13" s="89" t="s">
        <v>76</v>
      </c>
      <c r="E13" s="127">
        <v>21756.150390625</v>
      </c>
      <c r="F13" s="90">
        <v>64286.55078125</v>
      </c>
    </row>
    <row r="14" spans="1:6">
      <c r="A14" s="89" t="s">
        <v>9</v>
      </c>
      <c r="B14" s="89" t="s">
        <v>1</v>
      </c>
      <c r="C14" s="89" t="s">
        <v>67</v>
      </c>
      <c r="D14" s="89" t="s">
        <v>26</v>
      </c>
      <c r="E14" s="127">
        <v>164477.69864654541</v>
      </c>
      <c r="F14" s="90">
        <v>611861.5859375</v>
      </c>
    </row>
    <row r="15" spans="1:6">
      <c r="A15" s="89" t="s">
        <v>9</v>
      </c>
      <c r="B15" s="89" t="s">
        <v>1</v>
      </c>
      <c r="C15" s="89" t="s">
        <v>67</v>
      </c>
      <c r="D15" s="89" t="s">
        <v>74</v>
      </c>
      <c r="E15" s="127">
        <v>62959.290435791016</v>
      </c>
      <c r="F15" s="90">
        <v>874298.54663085937</v>
      </c>
    </row>
    <row r="16" spans="1:6">
      <c r="A16" s="89" t="s">
        <v>9</v>
      </c>
      <c r="B16" s="89" t="s">
        <v>1</v>
      </c>
      <c r="C16" s="89" t="s">
        <v>67</v>
      </c>
      <c r="D16" s="89" t="s">
        <v>47</v>
      </c>
      <c r="E16" s="127">
        <v>36958.69921875</v>
      </c>
      <c r="F16" s="90">
        <v>105600</v>
      </c>
    </row>
    <row r="17" spans="1:6">
      <c r="A17" s="89" t="s">
        <v>9</v>
      </c>
      <c r="B17" s="89" t="s">
        <v>1</v>
      </c>
      <c r="C17" s="89" t="s">
        <v>67</v>
      </c>
      <c r="D17" s="89" t="s">
        <v>3</v>
      </c>
      <c r="E17" s="127">
        <v>1410024.925901413</v>
      </c>
      <c r="F17" s="90">
        <v>8326717.709777832</v>
      </c>
    </row>
    <row r="18" spans="1:6">
      <c r="A18" s="89" t="s">
        <v>9</v>
      </c>
      <c r="B18" s="89" t="s">
        <v>1</v>
      </c>
      <c r="C18" s="89" t="s">
        <v>67</v>
      </c>
      <c r="D18" s="89" t="s">
        <v>71</v>
      </c>
      <c r="E18" s="127">
        <v>32250.099609375</v>
      </c>
      <c r="F18" s="90">
        <v>276627.40625</v>
      </c>
    </row>
    <row r="19" spans="1:6">
      <c r="A19" s="89" t="s">
        <v>9</v>
      </c>
      <c r="B19" s="89" t="s">
        <v>1</v>
      </c>
      <c r="C19" s="89" t="s">
        <v>67</v>
      </c>
      <c r="D19" s="89" t="s">
        <v>80</v>
      </c>
      <c r="E19" s="127">
        <v>7699.7998046875</v>
      </c>
      <c r="F19" s="90">
        <v>182000</v>
      </c>
    </row>
    <row r="20" spans="1:6">
      <c r="A20" s="89" t="s">
        <v>9</v>
      </c>
      <c r="B20" s="89" t="s">
        <v>1</v>
      </c>
      <c r="C20" s="89" t="s">
        <v>67</v>
      </c>
      <c r="D20" s="89" t="s">
        <v>27</v>
      </c>
      <c r="E20" s="127">
        <v>71964.600952148438</v>
      </c>
      <c r="F20" s="90">
        <v>1186174.6875</v>
      </c>
    </row>
    <row r="21" spans="1:6">
      <c r="A21" s="89" t="s">
        <v>9</v>
      </c>
      <c r="B21" s="89" t="s">
        <v>1</v>
      </c>
      <c r="C21" s="89" t="s">
        <v>67</v>
      </c>
      <c r="D21" s="89" t="s">
        <v>79</v>
      </c>
      <c r="E21" s="127">
        <v>533.280029296875</v>
      </c>
      <c r="F21" s="90">
        <v>1481.9300537109375</v>
      </c>
    </row>
    <row r="22" spans="1:6">
      <c r="A22" s="89" t="s">
        <v>9</v>
      </c>
      <c r="B22" s="89" t="s">
        <v>1</v>
      </c>
      <c r="C22" s="89" t="s">
        <v>67</v>
      </c>
      <c r="D22" s="89" t="s">
        <v>44</v>
      </c>
      <c r="E22" s="127">
        <v>241.49000549316406</v>
      </c>
      <c r="F22" s="90">
        <v>6600.91015625</v>
      </c>
    </row>
    <row r="23" spans="1:6" ht="15.75" thickBot="1">
      <c r="A23" s="91" t="s">
        <v>9</v>
      </c>
      <c r="B23" s="91" t="s">
        <v>1</v>
      </c>
      <c r="C23" s="91" t="s">
        <v>67</v>
      </c>
      <c r="D23" s="91" t="s">
        <v>73</v>
      </c>
      <c r="E23" s="128">
        <v>18650.859375</v>
      </c>
      <c r="F23" s="92">
        <v>388748.091796875</v>
      </c>
    </row>
    <row r="24" spans="1:6" s="1" customFormat="1" ht="15.75" thickBot="1">
      <c r="A24" s="95" t="s">
        <v>50</v>
      </c>
      <c r="B24" s="96"/>
      <c r="C24" s="96"/>
      <c r="D24" s="96"/>
      <c r="E24" s="129">
        <f>SUM(E12:E23)</f>
        <v>1832391.7044277191</v>
      </c>
      <c r="F24" s="97">
        <f>SUM(F12:F23)</f>
        <v>12349178.418884277</v>
      </c>
    </row>
    <row r="25" spans="1:6">
      <c r="A25" s="93" t="s">
        <v>10</v>
      </c>
      <c r="B25" s="93" t="s">
        <v>1</v>
      </c>
      <c r="C25" s="93" t="s">
        <v>67</v>
      </c>
      <c r="D25" s="93" t="s">
        <v>76</v>
      </c>
      <c r="E25" s="130">
        <v>22727.470703125</v>
      </c>
      <c r="F25" s="94">
        <v>65327.6796875</v>
      </c>
    </row>
    <row r="26" spans="1:6">
      <c r="A26" s="89" t="s">
        <v>10</v>
      </c>
      <c r="B26" s="89" t="s">
        <v>57</v>
      </c>
      <c r="C26" s="89" t="s">
        <v>67</v>
      </c>
      <c r="D26" s="89" t="s">
        <v>26</v>
      </c>
      <c r="E26" s="127">
        <v>1271.2900009155273</v>
      </c>
      <c r="F26" s="90">
        <v>545425.62744140625</v>
      </c>
    </row>
    <row r="27" spans="1:6">
      <c r="A27" s="89" t="s">
        <v>10</v>
      </c>
      <c r="B27" s="89" t="s">
        <v>62</v>
      </c>
      <c r="C27" s="89" t="s">
        <v>67</v>
      </c>
      <c r="D27" s="89" t="s">
        <v>26</v>
      </c>
      <c r="E27" s="127">
        <v>3368.6700973510742</v>
      </c>
      <c r="F27" s="90">
        <v>87634.098266601563</v>
      </c>
    </row>
    <row r="28" spans="1:6">
      <c r="A28" s="89" t="s">
        <v>10</v>
      </c>
      <c r="B28" s="89" t="s">
        <v>1</v>
      </c>
      <c r="C28" s="89" t="s">
        <v>67</v>
      </c>
      <c r="D28" s="89" t="s">
        <v>26</v>
      </c>
      <c r="E28" s="127">
        <v>31732.740646362305</v>
      </c>
      <c r="F28" s="90">
        <v>350486.171875</v>
      </c>
    </row>
    <row r="29" spans="1:6">
      <c r="A29" s="89" t="s">
        <v>10</v>
      </c>
      <c r="B29" s="89" t="s">
        <v>1</v>
      </c>
      <c r="C29" s="89" t="s">
        <v>67</v>
      </c>
      <c r="D29" s="89" t="s">
        <v>37</v>
      </c>
      <c r="E29" s="127">
        <v>730.739990234375</v>
      </c>
      <c r="F29" s="90">
        <v>15191.400390625</v>
      </c>
    </row>
    <row r="30" spans="1:6">
      <c r="A30" s="89" t="s">
        <v>10</v>
      </c>
      <c r="B30" s="89" t="s">
        <v>1</v>
      </c>
      <c r="C30" s="89" t="s">
        <v>67</v>
      </c>
      <c r="D30" s="89" t="s">
        <v>74</v>
      </c>
      <c r="E30" s="127">
        <v>31498.030058860779</v>
      </c>
      <c r="F30" s="90">
        <v>572185.46405029297</v>
      </c>
    </row>
    <row r="31" spans="1:6">
      <c r="A31" s="89" t="s">
        <v>10</v>
      </c>
      <c r="B31" s="89" t="s">
        <v>1</v>
      </c>
      <c r="C31" s="89" t="s">
        <v>67</v>
      </c>
      <c r="D31" s="89" t="s">
        <v>47</v>
      </c>
      <c r="E31" s="127">
        <v>20365.380859375</v>
      </c>
      <c r="F31" s="90">
        <v>119044.62084960938</v>
      </c>
    </row>
    <row r="32" spans="1:6">
      <c r="A32" s="89" t="s">
        <v>10</v>
      </c>
      <c r="B32" s="89" t="s">
        <v>1</v>
      </c>
      <c r="C32" s="89" t="s">
        <v>67</v>
      </c>
      <c r="D32" s="89" t="s">
        <v>24</v>
      </c>
      <c r="E32" s="127">
        <v>46097.58984375</v>
      </c>
      <c r="F32" s="90">
        <v>90000</v>
      </c>
    </row>
    <row r="33" spans="1:6">
      <c r="A33" s="89" t="s">
        <v>10</v>
      </c>
      <c r="B33" s="89" t="s">
        <v>62</v>
      </c>
      <c r="C33" s="89" t="s">
        <v>67</v>
      </c>
      <c r="D33" s="89" t="s">
        <v>25</v>
      </c>
      <c r="E33" s="127">
        <v>5987.47998046875</v>
      </c>
      <c r="F33" s="90">
        <v>22074</v>
      </c>
    </row>
    <row r="34" spans="1:6">
      <c r="A34" s="89" t="s">
        <v>10</v>
      </c>
      <c r="B34" s="89" t="s">
        <v>1</v>
      </c>
      <c r="C34" s="89" t="s">
        <v>67</v>
      </c>
      <c r="D34" s="89" t="s">
        <v>3</v>
      </c>
      <c r="E34" s="127">
        <v>609612.05565547943</v>
      </c>
      <c r="F34" s="90">
        <v>2927555.4267578125</v>
      </c>
    </row>
    <row r="35" spans="1:6">
      <c r="A35" s="89" t="s">
        <v>10</v>
      </c>
      <c r="B35" s="89" t="s">
        <v>1</v>
      </c>
      <c r="C35" s="89" t="s">
        <v>67</v>
      </c>
      <c r="D35" s="89" t="s">
        <v>23</v>
      </c>
      <c r="E35" s="127">
        <v>602.3800048828125</v>
      </c>
      <c r="F35" s="90">
        <v>53047.01953125</v>
      </c>
    </row>
    <row r="36" spans="1:6">
      <c r="A36" s="89" t="s">
        <v>10</v>
      </c>
      <c r="B36" s="89" t="s">
        <v>1</v>
      </c>
      <c r="C36" s="89" t="s">
        <v>67</v>
      </c>
      <c r="D36" s="89" t="s">
        <v>69</v>
      </c>
      <c r="E36" s="127">
        <v>2548.169921875</v>
      </c>
      <c r="F36" s="90">
        <v>26327.91015625</v>
      </c>
    </row>
    <row r="37" spans="1:6">
      <c r="A37" s="89" t="s">
        <v>10</v>
      </c>
      <c r="B37" s="89" t="s">
        <v>1</v>
      </c>
      <c r="C37" s="89" t="s">
        <v>67</v>
      </c>
      <c r="D37" s="89" t="s">
        <v>66</v>
      </c>
      <c r="E37" s="127">
        <v>4568.4598388671875</v>
      </c>
      <c r="F37" s="90">
        <v>169050.19921875</v>
      </c>
    </row>
    <row r="38" spans="1:6">
      <c r="A38" s="89" t="s">
        <v>10</v>
      </c>
      <c r="B38" s="89" t="s">
        <v>1</v>
      </c>
      <c r="C38" s="89" t="s">
        <v>67</v>
      </c>
      <c r="D38" s="89" t="s">
        <v>8</v>
      </c>
      <c r="E38" s="127">
        <v>24.950000762939453</v>
      </c>
      <c r="F38" s="90">
        <v>1106.735595703125</v>
      </c>
    </row>
    <row r="39" spans="1:6">
      <c r="A39" s="89" t="s">
        <v>10</v>
      </c>
      <c r="B39" s="89" t="s">
        <v>1</v>
      </c>
      <c r="C39" s="89" t="s">
        <v>67</v>
      </c>
      <c r="D39" s="89" t="s">
        <v>27</v>
      </c>
      <c r="E39" s="127">
        <v>125165.2900390625</v>
      </c>
      <c r="F39" s="90">
        <v>1536662.471862793</v>
      </c>
    </row>
    <row r="40" spans="1:6">
      <c r="A40" s="89" t="s">
        <v>10</v>
      </c>
      <c r="B40" s="89" t="s">
        <v>78</v>
      </c>
      <c r="C40" s="89" t="s">
        <v>67</v>
      </c>
      <c r="D40" s="89" t="s">
        <v>55</v>
      </c>
      <c r="E40" s="127">
        <v>56</v>
      </c>
      <c r="F40" s="90">
        <v>1679</v>
      </c>
    </row>
    <row r="41" spans="1:6">
      <c r="A41" s="89" t="s">
        <v>10</v>
      </c>
      <c r="B41" s="89" t="s">
        <v>1</v>
      </c>
      <c r="C41" s="89" t="s">
        <v>67</v>
      </c>
      <c r="D41" s="89" t="s">
        <v>72</v>
      </c>
      <c r="E41" s="127">
        <v>13.869999885559082</v>
      </c>
      <c r="F41" s="90">
        <v>314.8900146484375</v>
      </c>
    </row>
    <row r="42" spans="1:6">
      <c r="A42" s="89" t="s">
        <v>10</v>
      </c>
      <c r="B42" s="89" t="s">
        <v>1</v>
      </c>
      <c r="C42" s="89" t="s">
        <v>67</v>
      </c>
      <c r="D42" s="89" t="s">
        <v>44</v>
      </c>
      <c r="E42" s="127">
        <v>642.65997314453125</v>
      </c>
      <c r="F42" s="90">
        <v>19730.0390625</v>
      </c>
    </row>
    <row r="43" spans="1:6" ht="15.75" thickBot="1">
      <c r="A43" s="91" t="s">
        <v>10</v>
      </c>
      <c r="B43" s="91" t="s">
        <v>1</v>
      </c>
      <c r="C43" s="91" t="s">
        <v>67</v>
      </c>
      <c r="D43" s="91" t="s">
        <v>73</v>
      </c>
      <c r="E43" s="128">
        <v>828.5</v>
      </c>
      <c r="F43" s="92">
        <v>8823.4296875</v>
      </c>
    </row>
    <row r="44" spans="1:6" s="1" customFormat="1" ht="15.75" thickBot="1">
      <c r="A44" s="95" t="s">
        <v>50</v>
      </c>
      <c r="B44" s="96"/>
      <c r="C44" s="96"/>
      <c r="D44" s="96"/>
      <c r="E44" s="129">
        <f>SUM(E25:E43)</f>
        <v>907841.72761440277</v>
      </c>
      <c r="F44" s="97">
        <f>SUM(F25:F43)</f>
        <v>6611666.1844482422</v>
      </c>
    </row>
    <row r="45" spans="1:6">
      <c r="A45" s="93" t="s">
        <v>14</v>
      </c>
      <c r="B45" s="93" t="s">
        <v>1</v>
      </c>
      <c r="C45" s="93" t="s">
        <v>67</v>
      </c>
      <c r="D45" s="93" t="s">
        <v>76</v>
      </c>
      <c r="E45" s="130">
        <v>23828.169921875</v>
      </c>
      <c r="F45" s="94">
        <v>63112.69140625</v>
      </c>
    </row>
    <row r="46" spans="1:6">
      <c r="A46" s="89" t="s">
        <v>14</v>
      </c>
      <c r="B46" s="89" t="s">
        <v>62</v>
      </c>
      <c r="C46" s="89" t="s">
        <v>67</v>
      </c>
      <c r="D46" s="89" t="s">
        <v>26</v>
      </c>
      <c r="E46" s="127">
        <v>348.26998901367187</v>
      </c>
      <c r="F46" s="90">
        <v>3757.679931640625</v>
      </c>
    </row>
    <row r="47" spans="1:6">
      <c r="A47" s="89" t="s">
        <v>14</v>
      </c>
      <c r="B47" s="89" t="s">
        <v>57</v>
      </c>
      <c r="C47" s="89" t="s">
        <v>67</v>
      </c>
      <c r="D47" s="89" t="s">
        <v>26</v>
      </c>
      <c r="E47" s="127">
        <v>54696.840316772461</v>
      </c>
      <c r="F47" s="90">
        <v>34640.05029296875</v>
      </c>
    </row>
    <row r="48" spans="1:6">
      <c r="A48" s="89" t="s">
        <v>14</v>
      </c>
      <c r="B48" s="89" t="s">
        <v>1</v>
      </c>
      <c r="C48" s="89" t="s">
        <v>67</v>
      </c>
      <c r="D48" s="89" t="s">
        <v>26</v>
      </c>
      <c r="E48" s="127">
        <v>202970.35708808899</v>
      </c>
      <c r="F48" s="90">
        <v>242676.03921508789</v>
      </c>
    </row>
    <row r="49" spans="1:6">
      <c r="A49" s="89" t="s">
        <v>14</v>
      </c>
      <c r="B49" s="89" t="s">
        <v>1</v>
      </c>
      <c r="C49" s="89" t="s">
        <v>67</v>
      </c>
      <c r="D49" s="89" t="s">
        <v>35</v>
      </c>
      <c r="E49" s="127">
        <v>233</v>
      </c>
      <c r="F49" s="90">
        <v>4161.89013671875</v>
      </c>
    </row>
    <row r="50" spans="1:6">
      <c r="A50" s="89" t="s">
        <v>14</v>
      </c>
      <c r="B50" s="89" t="s">
        <v>1</v>
      </c>
      <c r="C50" s="89" t="s">
        <v>67</v>
      </c>
      <c r="D50" s="89" t="s">
        <v>74</v>
      </c>
      <c r="E50" s="127">
        <v>19368.089965820313</v>
      </c>
      <c r="F50" s="90">
        <v>392694.8759765625</v>
      </c>
    </row>
    <row r="51" spans="1:6">
      <c r="A51" s="89" t="s">
        <v>14</v>
      </c>
      <c r="B51" s="89" t="s">
        <v>1</v>
      </c>
      <c r="C51" s="89" t="s">
        <v>67</v>
      </c>
      <c r="D51" s="89" t="s">
        <v>24</v>
      </c>
      <c r="E51" s="127">
        <v>17513.369140625</v>
      </c>
      <c r="F51" s="90">
        <v>27500</v>
      </c>
    </row>
    <row r="52" spans="1:6">
      <c r="A52" s="89" t="s">
        <v>14</v>
      </c>
      <c r="B52" s="89" t="s">
        <v>1</v>
      </c>
      <c r="C52" s="89" t="s">
        <v>67</v>
      </c>
      <c r="D52" s="89" t="s">
        <v>3</v>
      </c>
      <c r="E52" s="127">
        <v>742268.50394439697</v>
      </c>
      <c r="F52" s="90">
        <v>4618051.4405517578</v>
      </c>
    </row>
    <row r="53" spans="1:6">
      <c r="A53" s="89" t="s">
        <v>14</v>
      </c>
      <c r="B53" s="89" t="s">
        <v>1</v>
      </c>
      <c r="C53" s="89" t="s">
        <v>67</v>
      </c>
      <c r="D53" s="89" t="s">
        <v>23</v>
      </c>
      <c r="E53" s="127">
        <v>5282.2900390625</v>
      </c>
      <c r="F53" s="90">
        <v>442491.80859375</v>
      </c>
    </row>
    <row r="54" spans="1:6">
      <c r="A54" s="89" t="s">
        <v>14</v>
      </c>
      <c r="B54" s="89" t="s">
        <v>1</v>
      </c>
      <c r="C54" s="89" t="s">
        <v>67</v>
      </c>
      <c r="D54" s="89" t="s">
        <v>28</v>
      </c>
      <c r="E54" s="127">
        <v>5855.14013671875</v>
      </c>
      <c r="F54" s="90">
        <v>39912.69921875</v>
      </c>
    </row>
    <row r="55" spans="1:6">
      <c r="A55" s="89" t="s">
        <v>14</v>
      </c>
      <c r="B55" s="89" t="s">
        <v>1</v>
      </c>
      <c r="C55" s="89" t="s">
        <v>67</v>
      </c>
      <c r="D55" s="89" t="s">
        <v>66</v>
      </c>
      <c r="E55" s="127">
        <v>28301.099609375</v>
      </c>
      <c r="F55" s="90">
        <v>218198.5625</v>
      </c>
    </row>
    <row r="56" spans="1:6">
      <c r="A56" s="89" t="s">
        <v>14</v>
      </c>
      <c r="B56" s="89" t="s">
        <v>1</v>
      </c>
      <c r="C56" s="89" t="s">
        <v>67</v>
      </c>
      <c r="D56" s="89" t="s">
        <v>82</v>
      </c>
      <c r="E56" s="127">
        <v>8965.75</v>
      </c>
      <c r="F56" s="90">
        <v>264000</v>
      </c>
    </row>
    <row r="57" spans="1:6">
      <c r="A57" s="89" t="s">
        <v>14</v>
      </c>
      <c r="B57" s="89" t="s">
        <v>1</v>
      </c>
      <c r="C57" s="89" t="s">
        <v>67</v>
      </c>
      <c r="D57" s="89" t="s">
        <v>27</v>
      </c>
      <c r="E57" s="127">
        <v>32075.240234375</v>
      </c>
      <c r="F57" s="90">
        <v>440920.294921875</v>
      </c>
    </row>
    <row r="58" spans="1:6">
      <c r="A58" s="89" t="s">
        <v>14</v>
      </c>
      <c r="B58" s="89" t="s">
        <v>1</v>
      </c>
      <c r="C58" s="89" t="s">
        <v>67</v>
      </c>
      <c r="D58" s="89" t="s">
        <v>77</v>
      </c>
      <c r="E58" s="127">
        <v>6077.2900390625</v>
      </c>
      <c r="F58" s="90">
        <v>31728.279296875</v>
      </c>
    </row>
    <row r="59" spans="1:6">
      <c r="A59" s="89" t="s">
        <v>14</v>
      </c>
      <c r="B59" s="89" t="s">
        <v>1</v>
      </c>
      <c r="C59" s="89" t="s">
        <v>67</v>
      </c>
      <c r="D59" s="89" t="s">
        <v>61</v>
      </c>
      <c r="E59" s="127">
        <v>862.03997802734375</v>
      </c>
      <c r="F59" s="90">
        <v>19503.3095703125</v>
      </c>
    </row>
    <row r="60" spans="1:6">
      <c r="A60" s="89" t="s">
        <v>14</v>
      </c>
      <c r="B60" s="89" t="s">
        <v>1</v>
      </c>
      <c r="C60" s="89" t="s">
        <v>67</v>
      </c>
      <c r="D60" s="89" t="s">
        <v>72</v>
      </c>
      <c r="E60" s="127">
        <v>2981.6000814437866</v>
      </c>
      <c r="F60" s="90">
        <v>40076.071868896484</v>
      </c>
    </row>
    <row r="61" spans="1:6">
      <c r="A61" s="89" t="s">
        <v>14</v>
      </c>
      <c r="B61" s="89" t="s">
        <v>1</v>
      </c>
      <c r="C61" s="89" t="s">
        <v>67</v>
      </c>
      <c r="D61" s="89" t="s">
        <v>44</v>
      </c>
      <c r="E61" s="127">
        <v>87.819999694824219</v>
      </c>
      <c r="F61" s="90">
        <v>2566.800048828125</v>
      </c>
    </row>
    <row r="62" spans="1:6" ht="15.75" thickBot="1">
      <c r="A62" s="91" t="s">
        <v>14</v>
      </c>
      <c r="B62" s="91" t="s">
        <v>1</v>
      </c>
      <c r="C62" s="91" t="s">
        <v>67</v>
      </c>
      <c r="D62" s="91" t="s">
        <v>73</v>
      </c>
      <c r="E62" s="128">
        <v>20338.670166015625</v>
      </c>
      <c r="F62" s="92">
        <v>431857.546875</v>
      </c>
    </row>
    <row r="63" spans="1:6" s="1" customFormat="1" ht="15.75" thickBot="1">
      <c r="A63" s="95" t="s">
        <v>50</v>
      </c>
      <c r="B63" s="96"/>
      <c r="C63" s="96"/>
      <c r="D63" s="96"/>
      <c r="E63" s="129">
        <f>SUM(E45:E62)</f>
        <v>1172053.5406503677</v>
      </c>
      <c r="F63" s="97">
        <f>SUM(F45:F62)</f>
        <v>7317850.0404052734</v>
      </c>
    </row>
    <row r="64" spans="1:6">
      <c r="A64" s="93" t="s">
        <v>0</v>
      </c>
      <c r="B64" s="93" t="s">
        <v>1</v>
      </c>
      <c r="C64" s="93" t="s">
        <v>67</v>
      </c>
      <c r="D64" s="93" t="s">
        <v>68</v>
      </c>
      <c r="E64" s="130">
        <v>306.17999267578125</v>
      </c>
      <c r="F64" s="94">
        <v>23800</v>
      </c>
    </row>
    <row r="65" spans="1:6">
      <c r="A65" s="89" t="s">
        <v>0</v>
      </c>
      <c r="B65" s="89" t="s">
        <v>1</v>
      </c>
      <c r="C65" s="89" t="s">
        <v>67</v>
      </c>
      <c r="D65" s="89" t="s">
        <v>70</v>
      </c>
      <c r="E65" s="127">
        <v>2292.340087890625</v>
      </c>
      <c r="F65" s="90">
        <v>15767.5400390625</v>
      </c>
    </row>
    <row r="66" spans="1:6">
      <c r="A66" s="89" t="s">
        <v>0</v>
      </c>
      <c r="B66" s="89" t="s">
        <v>57</v>
      </c>
      <c r="C66" s="89" t="s">
        <v>67</v>
      </c>
      <c r="D66" s="89" t="s">
        <v>26</v>
      </c>
      <c r="E66" s="127">
        <v>684.93002319335937</v>
      </c>
      <c r="F66" s="90">
        <v>24254.25</v>
      </c>
    </row>
    <row r="67" spans="1:6">
      <c r="A67" s="89" t="s">
        <v>0</v>
      </c>
      <c r="B67" s="89" t="s">
        <v>1</v>
      </c>
      <c r="C67" s="89" t="s">
        <v>67</v>
      </c>
      <c r="D67" s="89" t="s">
        <v>26</v>
      </c>
      <c r="E67" s="127">
        <v>212629.39983940125</v>
      </c>
      <c r="F67" s="90">
        <v>574123.36175537109</v>
      </c>
    </row>
    <row r="68" spans="1:6">
      <c r="A68" s="89" t="s">
        <v>0</v>
      </c>
      <c r="B68" s="89" t="s">
        <v>1</v>
      </c>
      <c r="C68" s="89" t="s">
        <v>67</v>
      </c>
      <c r="D68" s="89" t="s">
        <v>74</v>
      </c>
      <c r="E68" s="127">
        <v>68924.720943450928</v>
      </c>
      <c r="F68" s="90">
        <v>732778.40441894531</v>
      </c>
    </row>
    <row r="69" spans="1:6">
      <c r="A69" s="89" t="s">
        <v>0</v>
      </c>
      <c r="B69" s="89" t="s">
        <v>1</v>
      </c>
      <c r="C69" s="89" t="s">
        <v>67</v>
      </c>
      <c r="D69" s="89" t="s">
        <v>47</v>
      </c>
      <c r="E69" s="127">
        <v>4799.3900146484375</v>
      </c>
      <c r="F69" s="90">
        <v>46198.880859375</v>
      </c>
    </row>
    <row r="70" spans="1:6">
      <c r="A70" s="89" t="s">
        <v>0</v>
      </c>
      <c r="B70" s="89" t="s">
        <v>1</v>
      </c>
      <c r="C70" s="89" t="s">
        <v>67</v>
      </c>
      <c r="D70" s="89" t="s">
        <v>3</v>
      </c>
      <c r="E70" s="127">
        <v>901919.36077594757</v>
      </c>
      <c r="F70" s="90">
        <v>9369309.6542663574</v>
      </c>
    </row>
    <row r="71" spans="1:6">
      <c r="A71" s="89" t="s">
        <v>0</v>
      </c>
      <c r="B71" s="89" t="s">
        <v>1</v>
      </c>
      <c r="C71" s="89" t="s">
        <v>67</v>
      </c>
      <c r="D71" s="89" t="s">
        <v>71</v>
      </c>
      <c r="E71" s="127">
        <v>8342.5498046875</v>
      </c>
      <c r="F71" s="90">
        <v>279447.53125</v>
      </c>
    </row>
    <row r="72" spans="1:6">
      <c r="A72" s="89" t="s">
        <v>0</v>
      </c>
      <c r="B72" s="89" t="s">
        <v>1</v>
      </c>
      <c r="C72" s="89" t="s">
        <v>67</v>
      </c>
      <c r="D72" s="89" t="s">
        <v>23</v>
      </c>
      <c r="E72" s="127">
        <v>494.8699951171875</v>
      </c>
      <c r="F72" s="90">
        <v>38773.73828125</v>
      </c>
    </row>
    <row r="73" spans="1:6">
      <c r="A73" s="89" t="s">
        <v>0</v>
      </c>
      <c r="B73" s="89" t="s">
        <v>1</v>
      </c>
      <c r="C73" s="89" t="s">
        <v>67</v>
      </c>
      <c r="D73" s="89" t="s">
        <v>69</v>
      </c>
      <c r="E73" s="127">
        <v>471.29000854492187</v>
      </c>
      <c r="F73" s="90">
        <v>16692</v>
      </c>
    </row>
    <row r="74" spans="1:6">
      <c r="A74" s="89" t="s">
        <v>0</v>
      </c>
      <c r="B74" s="89" t="s">
        <v>1</v>
      </c>
      <c r="C74" s="89" t="s">
        <v>67</v>
      </c>
      <c r="D74" s="89" t="s">
        <v>66</v>
      </c>
      <c r="E74" s="127">
        <v>1205.47998046875</v>
      </c>
      <c r="F74" s="90">
        <v>43507.62890625</v>
      </c>
    </row>
    <row r="75" spans="1:6">
      <c r="A75" s="89" t="s">
        <v>0</v>
      </c>
      <c r="B75" s="89" t="s">
        <v>1</v>
      </c>
      <c r="C75" s="89" t="s">
        <v>67</v>
      </c>
      <c r="D75" s="89" t="s">
        <v>8</v>
      </c>
      <c r="E75" s="127">
        <v>1506.8499755859375</v>
      </c>
      <c r="F75" s="90">
        <v>115158.5</v>
      </c>
    </row>
    <row r="76" spans="1:6">
      <c r="A76" s="89" t="s">
        <v>0</v>
      </c>
      <c r="B76" s="89" t="s">
        <v>62</v>
      </c>
      <c r="C76" s="89" t="s">
        <v>67</v>
      </c>
      <c r="D76" s="89" t="s">
        <v>27</v>
      </c>
      <c r="E76" s="127">
        <v>384.01998901367187</v>
      </c>
      <c r="F76" s="90">
        <v>10839</v>
      </c>
    </row>
    <row r="77" spans="1:6">
      <c r="A77" s="89" t="s">
        <v>0</v>
      </c>
      <c r="B77" s="89" t="s">
        <v>1</v>
      </c>
      <c r="C77" s="89" t="s">
        <v>67</v>
      </c>
      <c r="D77" s="89" t="s">
        <v>27</v>
      </c>
      <c r="E77" s="127">
        <v>113422.89086914063</v>
      </c>
      <c r="F77" s="90">
        <v>1318158.80078125</v>
      </c>
    </row>
    <row r="78" spans="1:6">
      <c r="A78" s="89" t="s">
        <v>0</v>
      </c>
      <c r="B78" s="89" t="s">
        <v>1</v>
      </c>
      <c r="C78" s="89" t="s">
        <v>67</v>
      </c>
      <c r="D78" s="89" t="s">
        <v>72</v>
      </c>
      <c r="E78" s="127">
        <v>11391.360332489014</v>
      </c>
      <c r="F78" s="90">
        <v>137329.69821166992</v>
      </c>
    </row>
    <row r="79" spans="1:6">
      <c r="A79" s="89" t="s">
        <v>0</v>
      </c>
      <c r="B79" s="89" t="s">
        <v>1</v>
      </c>
      <c r="C79" s="89" t="s">
        <v>67</v>
      </c>
      <c r="D79" s="89" t="s">
        <v>44</v>
      </c>
      <c r="E79" s="127">
        <v>439.07998657226562</v>
      </c>
      <c r="F79" s="90">
        <v>13485.510498046875</v>
      </c>
    </row>
    <row r="80" spans="1:6" ht="15.75" thickBot="1">
      <c r="A80" s="91" t="s">
        <v>0</v>
      </c>
      <c r="B80" s="91" t="s">
        <v>1</v>
      </c>
      <c r="C80" s="91" t="s">
        <v>67</v>
      </c>
      <c r="D80" s="91" t="s">
        <v>73</v>
      </c>
      <c r="E80" s="128">
        <v>15258.999816894531</v>
      </c>
      <c r="F80" s="92">
        <v>322955.99633789063</v>
      </c>
    </row>
    <row r="81" spans="1:6" s="1" customFormat="1" ht="15.75" thickBot="1">
      <c r="A81" s="95" t="s">
        <v>50</v>
      </c>
      <c r="B81" s="96"/>
      <c r="C81" s="96"/>
      <c r="D81" s="96"/>
      <c r="E81" s="129">
        <f>SUM(E64:E80)</f>
        <v>1344473.7124357224</v>
      </c>
      <c r="F81" s="97">
        <f>SUM(F64:F80)</f>
        <v>13082580.495605469</v>
      </c>
    </row>
    <row r="82" spans="1:6">
      <c r="A82" s="93" t="s">
        <v>16</v>
      </c>
      <c r="B82" s="93" t="s">
        <v>62</v>
      </c>
      <c r="C82" s="93" t="s">
        <v>67</v>
      </c>
      <c r="D82" s="93" t="s">
        <v>26</v>
      </c>
      <c r="E82" s="130">
        <v>167.19999694824219</v>
      </c>
      <c r="F82" s="94">
        <v>2209.81005859375</v>
      </c>
    </row>
    <row r="83" spans="1:6">
      <c r="A83" s="89" t="s">
        <v>16</v>
      </c>
      <c r="B83" s="89" t="s">
        <v>57</v>
      </c>
      <c r="C83" s="89" t="s">
        <v>67</v>
      </c>
      <c r="D83" s="89" t="s">
        <v>26</v>
      </c>
      <c r="E83" s="127">
        <v>609.69000244140625</v>
      </c>
      <c r="F83" s="90">
        <v>27407.2900390625</v>
      </c>
    </row>
    <row r="84" spans="1:6">
      <c r="A84" s="89" t="s">
        <v>16</v>
      </c>
      <c r="B84" s="89" t="s">
        <v>1</v>
      </c>
      <c r="C84" s="89" t="s">
        <v>67</v>
      </c>
      <c r="D84" s="89" t="s">
        <v>26</v>
      </c>
      <c r="E84" s="127">
        <v>63687.7092628479</v>
      </c>
      <c r="F84" s="90">
        <v>260305.84338378906</v>
      </c>
    </row>
    <row r="85" spans="1:6">
      <c r="A85" s="89" t="s">
        <v>16</v>
      </c>
      <c r="B85" s="89" t="s">
        <v>1</v>
      </c>
      <c r="C85" s="89" t="s">
        <v>67</v>
      </c>
      <c r="D85" s="89" t="s">
        <v>74</v>
      </c>
      <c r="E85" s="127">
        <v>1253.9199981689453</v>
      </c>
      <c r="F85" s="90">
        <v>25836.210052490234</v>
      </c>
    </row>
    <row r="86" spans="1:6">
      <c r="A86" s="89" t="s">
        <v>16</v>
      </c>
      <c r="B86" s="89" t="s">
        <v>1</v>
      </c>
      <c r="C86" s="89" t="s">
        <v>67</v>
      </c>
      <c r="D86" s="89" t="s">
        <v>47</v>
      </c>
      <c r="E86" s="127">
        <v>18574.790008544922</v>
      </c>
      <c r="F86" s="90">
        <v>68206.950012207031</v>
      </c>
    </row>
    <row r="87" spans="1:6">
      <c r="A87" s="89" t="s">
        <v>16</v>
      </c>
      <c r="B87" s="89" t="s">
        <v>1</v>
      </c>
      <c r="C87" s="89" t="s">
        <v>67</v>
      </c>
      <c r="D87" s="89" t="s">
        <v>75</v>
      </c>
      <c r="E87" s="127">
        <v>8778.5</v>
      </c>
      <c r="F87" s="90">
        <v>264000</v>
      </c>
    </row>
    <row r="88" spans="1:6">
      <c r="A88" s="89" t="s">
        <v>16</v>
      </c>
      <c r="B88" s="89" t="s">
        <v>1</v>
      </c>
      <c r="C88" s="89" t="s">
        <v>67</v>
      </c>
      <c r="D88" s="89" t="s">
        <v>17</v>
      </c>
      <c r="E88" s="127">
        <v>1324.8299560546875</v>
      </c>
      <c r="F88" s="90">
        <v>22356.83984375</v>
      </c>
    </row>
    <row r="89" spans="1:6">
      <c r="A89" s="89" t="s">
        <v>16</v>
      </c>
      <c r="B89" s="89" t="s">
        <v>1</v>
      </c>
      <c r="C89" s="89" t="s">
        <v>67</v>
      </c>
      <c r="D89" s="89" t="s">
        <v>3</v>
      </c>
      <c r="E89" s="127">
        <v>672107.48516845703</v>
      </c>
      <c r="F89" s="90">
        <v>4805324.6011657715</v>
      </c>
    </row>
    <row r="90" spans="1:6">
      <c r="A90" s="89" t="s">
        <v>16</v>
      </c>
      <c r="B90" s="89" t="s">
        <v>1</v>
      </c>
      <c r="C90" s="89" t="s">
        <v>67</v>
      </c>
      <c r="D90" s="89" t="s">
        <v>23</v>
      </c>
      <c r="E90" s="127">
        <v>3708.6099853515625</v>
      </c>
      <c r="F90" s="90">
        <v>276870.5390625</v>
      </c>
    </row>
    <row r="91" spans="1:6">
      <c r="A91" s="89" t="s">
        <v>16</v>
      </c>
      <c r="B91" s="89" t="s">
        <v>1</v>
      </c>
      <c r="C91" s="89" t="s">
        <v>67</v>
      </c>
      <c r="D91" s="89" t="s">
        <v>66</v>
      </c>
      <c r="E91" s="127">
        <v>110159.6171875</v>
      </c>
      <c r="F91" s="90">
        <v>96946</v>
      </c>
    </row>
    <row r="92" spans="1:6">
      <c r="A92" s="89" t="s">
        <v>16</v>
      </c>
      <c r="B92" s="89" t="s">
        <v>1</v>
      </c>
      <c r="C92" s="89" t="s">
        <v>67</v>
      </c>
      <c r="D92" s="89" t="s">
        <v>8</v>
      </c>
      <c r="E92" s="127">
        <v>1189.780029296875</v>
      </c>
      <c r="F92" s="90">
        <v>87632.3828125</v>
      </c>
    </row>
    <row r="93" spans="1:6">
      <c r="A93" s="89" t="s">
        <v>16</v>
      </c>
      <c r="B93" s="89" t="s">
        <v>1</v>
      </c>
      <c r="C93" s="89" t="s">
        <v>67</v>
      </c>
      <c r="D93" s="89" t="s">
        <v>27</v>
      </c>
      <c r="E93" s="127">
        <v>132</v>
      </c>
      <c r="F93" s="90">
        <v>6810.2998046875</v>
      </c>
    </row>
    <row r="94" spans="1:6">
      <c r="A94" s="89" t="s">
        <v>16</v>
      </c>
      <c r="B94" s="89" t="s">
        <v>1</v>
      </c>
      <c r="C94" s="89" t="s">
        <v>67</v>
      </c>
      <c r="D94" s="89" t="s">
        <v>72</v>
      </c>
      <c r="E94" s="127">
        <v>10740.779804229736</v>
      </c>
      <c r="F94" s="90">
        <v>169194.73999023437</v>
      </c>
    </row>
    <row r="95" spans="1:6">
      <c r="A95" s="89" t="s">
        <v>16</v>
      </c>
      <c r="B95" s="89" t="s">
        <v>1</v>
      </c>
      <c r="C95" s="89" t="s">
        <v>67</v>
      </c>
      <c r="D95" s="89" t="s">
        <v>44</v>
      </c>
      <c r="E95" s="127">
        <v>216.55000305175781</v>
      </c>
      <c r="F95" s="90">
        <v>7385.27001953125</v>
      </c>
    </row>
    <row r="96" spans="1:6" ht="15.75" thickBot="1">
      <c r="A96" s="91" t="s">
        <v>16</v>
      </c>
      <c r="B96" s="91" t="s">
        <v>1</v>
      </c>
      <c r="C96" s="91" t="s">
        <v>67</v>
      </c>
      <c r="D96" s="91" t="s">
        <v>73</v>
      </c>
      <c r="E96" s="128">
        <v>18.569999694824219</v>
      </c>
      <c r="F96" s="92">
        <v>358.33999633789062</v>
      </c>
    </row>
    <row r="97" spans="1:6" s="1" customFormat="1" ht="15.75" thickBot="1">
      <c r="A97" s="95" t="s">
        <v>50</v>
      </c>
      <c r="B97" s="96"/>
      <c r="C97" s="96"/>
      <c r="D97" s="96"/>
      <c r="E97" s="129">
        <f>SUM(E82:E96)</f>
        <v>892670.03140258789</v>
      </c>
      <c r="F97" s="97">
        <f>SUM(F82:F96)</f>
        <v>6120845.1162414551</v>
      </c>
    </row>
    <row r="98" spans="1:6">
      <c r="A98" s="93" t="s">
        <v>13</v>
      </c>
      <c r="B98" s="93" t="s">
        <v>1</v>
      </c>
      <c r="C98" s="93" t="s">
        <v>67</v>
      </c>
      <c r="D98" s="93" t="s">
        <v>76</v>
      </c>
      <c r="E98" s="130">
        <v>24200</v>
      </c>
      <c r="F98" s="94">
        <v>60658</v>
      </c>
    </row>
    <row r="99" spans="1:6">
      <c r="A99" s="89" t="s">
        <v>13</v>
      </c>
      <c r="B99" s="89" t="s">
        <v>81</v>
      </c>
      <c r="C99" s="89" t="s">
        <v>67</v>
      </c>
      <c r="D99" s="89" t="s">
        <v>26</v>
      </c>
      <c r="E99" s="127">
        <v>6.2600002288818359</v>
      </c>
      <c r="F99" s="90">
        <v>169</v>
      </c>
    </row>
    <row r="100" spans="1:6">
      <c r="A100" s="89" t="s">
        <v>13</v>
      </c>
      <c r="B100" s="89" t="s">
        <v>62</v>
      </c>
      <c r="C100" s="89" t="s">
        <v>67</v>
      </c>
      <c r="D100" s="89" t="s">
        <v>26</v>
      </c>
      <c r="E100" s="127">
        <v>395.989990234375</v>
      </c>
      <c r="F100" s="90">
        <v>14387</v>
      </c>
    </row>
    <row r="101" spans="1:6">
      <c r="A101" s="89" t="s">
        <v>13</v>
      </c>
      <c r="B101" s="89" t="s">
        <v>57</v>
      </c>
      <c r="C101" s="89" t="s">
        <v>67</v>
      </c>
      <c r="D101" s="89" t="s">
        <v>26</v>
      </c>
      <c r="E101" s="127">
        <v>6472.3699951171875</v>
      </c>
      <c r="F101" s="90">
        <v>41116.611328125</v>
      </c>
    </row>
    <row r="102" spans="1:6">
      <c r="A102" s="89" t="s">
        <v>13</v>
      </c>
      <c r="B102" s="89" t="s">
        <v>1</v>
      </c>
      <c r="C102" s="89" t="s">
        <v>67</v>
      </c>
      <c r="D102" s="89" t="s">
        <v>26</v>
      </c>
      <c r="E102" s="127">
        <v>207685.43110656738</v>
      </c>
      <c r="F102" s="90">
        <v>989171.42846679688</v>
      </c>
    </row>
    <row r="103" spans="1:6">
      <c r="A103" s="89" t="s">
        <v>13</v>
      </c>
      <c r="B103" s="89" t="s">
        <v>1</v>
      </c>
      <c r="C103" s="89" t="s">
        <v>67</v>
      </c>
      <c r="D103" s="89" t="s">
        <v>74</v>
      </c>
      <c r="E103" s="127">
        <v>13133.219959259033</v>
      </c>
      <c r="F103" s="90">
        <v>53553.398872375488</v>
      </c>
    </row>
    <row r="104" spans="1:6">
      <c r="A104" s="89" t="s">
        <v>13</v>
      </c>
      <c r="B104" s="89" t="s">
        <v>1</v>
      </c>
      <c r="C104" s="89" t="s">
        <v>67</v>
      </c>
      <c r="D104" s="89" t="s">
        <v>47</v>
      </c>
      <c r="E104" s="127">
        <v>43922.360038757324</v>
      </c>
      <c r="F104" s="90">
        <v>162764.64929199219</v>
      </c>
    </row>
    <row r="105" spans="1:6">
      <c r="A105" s="89" t="s">
        <v>13</v>
      </c>
      <c r="B105" s="89" t="s">
        <v>1</v>
      </c>
      <c r="C105" s="89" t="s">
        <v>67</v>
      </c>
      <c r="D105" s="89" t="s">
        <v>75</v>
      </c>
      <c r="E105" s="127">
        <v>11321.3203125</v>
      </c>
      <c r="F105" s="90">
        <v>330000</v>
      </c>
    </row>
    <row r="106" spans="1:6">
      <c r="A106" s="89" t="s">
        <v>13</v>
      </c>
      <c r="B106" s="89" t="s">
        <v>1</v>
      </c>
      <c r="C106" s="89" t="s">
        <v>67</v>
      </c>
      <c r="D106" s="89" t="s">
        <v>24</v>
      </c>
      <c r="E106" s="127">
        <v>18511.2890625</v>
      </c>
      <c r="F106" s="90">
        <v>30000</v>
      </c>
    </row>
    <row r="107" spans="1:6">
      <c r="A107" s="89" t="s">
        <v>13</v>
      </c>
      <c r="B107" s="89" t="s">
        <v>62</v>
      </c>
      <c r="C107" s="89" t="s">
        <v>67</v>
      </c>
      <c r="D107" s="89" t="s">
        <v>25</v>
      </c>
      <c r="E107" s="127">
        <v>2000</v>
      </c>
      <c r="F107" s="90">
        <v>8174.39990234375</v>
      </c>
    </row>
    <row r="108" spans="1:6">
      <c r="A108" s="89" t="s">
        <v>13</v>
      </c>
      <c r="B108" s="89" t="s">
        <v>1</v>
      </c>
      <c r="C108" s="89" t="s">
        <v>67</v>
      </c>
      <c r="D108" s="89" t="s">
        <v>3</v>
      </c>
      <c r="E108" s="127">
        <v>278991.54762744904</v>
      </c>
      <c r="F108" s="90">
        <v>3768571.12109375</v>
      </c>
    </row>
    <row r="109" spans="1:6">
      <c r="A109" s="89" t="s">
        <v>13</v>
      </c>
      <c r="B109" s="89" t="s">
        <v>1</v>
      </c>
      <c r="C109" s="89" t="s">
        <v>67</v>
      </c>
      <c r="D109" s="89" t="s">
        <v>23</v>
      </c>
      <c r="E109" s="127">
        <v>2281.3199768066406</v>
      </c>
      <c r="F109" s="90">
        <v>188892.314453125</v>
      </c>
    </row>
    <row r="110" spans="1:6">
      <c r="A110" s="89" t="s">
        <v>13</v>
      </c>
      <c r="B110" s="89" t="s">
        <v>1</v>
      </c>
      <c r="C110" s="89" t="s">
        <v>67</v>
      </c>
      <c r="D110" s="89" t="s">
        <v>69</v>
      </c>
      <c r="E110" s="127">
        <v>330000</v>
      </c>
      <c r="F110" s="90">
        <v>43769</v>
      </c>
    </row>
    <row r="111" spans="1:6">
      <c r="A111" s="89" t="s">
        <v>13</v>
      </c>
      <c r="B111" s="89" t="s">
        <v>1</v>
      </c>
      <c r="C111" s="89" t="s">
        <v>67</v>
      </c>
      <c r="D111" s="89" t="s">
        <v>66</v>
      </c>
      <c r="E111" s="127">
        <v>2885.800048828125</v>
      </c>
      <c r="F111" s="90">
        <v>108903.7265625</v>
      </c>
    </row>
    <row r="112" spans="1:6">
      <c r="A112" s="89" t="s">
        <v>13</v>
      </c>
      <c r="B112" s="89" t="s">
        <v>1</v>
      </c>
      <c r="C112" s="89" t="s">
        <v>67</v>
      </c>
      <c r="D112" s="89" t="s">
        <v>45</v>
      </c>
      <c r="E112" s="127">
        <v>89.099998474121094</v>
      </c>
      <c r="F112" s="90">
        <v>3422.5</v>
      </c>
    </row>
    <row r="113" spans="1:6">
      <c r="A113" s="89" t="s">
        <v>13</v>
      </c>
      <c r="B113" s="89" t="s">
        <v>62</v>
      </c>
      <c r="C113" s="89" t="s">
        <v>67</v>
      </c>
      <c r="D113" s="89" t="s">
        <v>27</v>
      </c>
      <c r="E113" s="127">
        <v>916.08001708984375</v>
      </c>
      <c r="F113" s="90">
        <v>21071.76953125</v>
      </c>
    </row>
    <row r="114" spans="1:6">
      <c r="A114" s="89" t="s">
        <v>13</v>
      </c>
      <c r="B114" s="89" t="s">
        <v>1</v>
      </c>
      <c r="C114" s="89" t="s">
        <v>67</v>
      </c>
      <c r="D114" s="89" t="s">
        <v>27</v>
      </c>
      <c r="E114" s="127">
        <v>56213.770065307617</v>
      </c>
      <c r="F114" s="90">
        <v>756137.38623046875</v>
      </c>
    </row>
    <row r="115" spans="1:6">
      <c r="A115" s="89" t="s">
        <v>13</v>
      </c>
      <c r="B115" s="89" t="s">
        <v>1</v>
      </c>
      <c r="C115" s="89" t="s">
        <v>67</v>
      </c>
      <c r="D115" s="89" t="s">
        <v>44</v>
      </c>
      <c r="E115" s="127">
        <v>200.84999847412109</v>
      </c>
      <c r="F115" s="90">
        <v>6266.31005859375</v>
      </c>
    </row>
    <row r="116" spans="1:6" ht="15.75" thickBot="1">
      <c r="A116" s="91" t="s">
        <v>13</v>
      </c>
      <c r="B116" s="91" t="s">
        <v>1</v>
      </c>
      <c r="C116" s="91" t="s">
        <v>67</v>
      </c>
      <c r="D116" s="91" t="s">
        <v>73</v>
      </c>
      <c r="E116" s="128">
        <v>15587.319766044617</v>
      </c>
      <c r="F116" s="92">
        <v>323242.30749893188</v>
      </c>
    </row>
    <row r="117" spans="1:6" s="1" customFormat="1" ht="15.75" thickBot="1">
      <c r="A117" s="95" t="s">
        <v>50</v>
      </c>
      <c r="B117" s="96"/>
      <c r="C117" s="96"/>
      <c r="D117" s="96"/>
      <c r="E117" s="129">
        <f>SUM(E98:E116)</f>
        <v>1014814.0279636383</v>
      </c>
      <c r="F117" s="97">
        <f>SUM(F98:F116)</f>
        <v>6910270.9232902527</v>
      </c>
    </row>
    <row r="118" spans="1:6">
      <c r="A118" s="93" t="s">
        <v>11</v>
      </c>
      <c r="B118" s="93" t="s">
        <v>1</v>
      </c>
      <c r="C118" s="93" t="s">
        <v>67</v>
      </c>
      <c r="D118" s="93" t="s">
        <v>68</v>
      </c>
      <c r="E118" s="130">
        <v>3.119999885559082</v>
      </c>
      <c r="F118" s="94">
        <v>89</v>
      </c>
    </row>
    <row r="119" spans="1:6">
      <c r="A119" s="89" t="s">
        <v>11</v>
      </c>
      <c r="B119" s="89" t="s">
        <v>1</v>
      </c>
      <c r="C119" s="89" t="s">
        <v>67</v>
      </c>
      <c r="D119" s="89" t="s">
        <v>76</v>
      </c>
      <c r="E119" s="127">
        <v>24411</v>
      </c>
      <c r="F119" s="90">
        <v>65859.65625</v>
      </c>
    </row>
    <row r="120" spans="1:6">
      <c r="A120" s="89" t="s">
        <v>11</v>
      </c>
      <c r="B120" s="89" t="s">
        <v>57</v>
      </c>
      <c r="C120" s="89" t="s">
        <v>67</v>
      </c>
      <c r="D120" s="89" t="s">
        <v>26</v>
      </c>
      <c r="E120" s="127">
        <v>232.60999298095703</v>
      </c>
      <c r="F120" s="90">
        <v>11135.25</v>
      </c>
    </row>
    <row r="121" spans="1:6">
      <c r="A121" s="89" t="s">
        <v>11</v>
      </c>
      <c r="B121" s="89" t="s">
        <v>78</v>
      </c>
      <c r="C121" s="89" t="s">
        <v>67</v>
      </c>
      <c r="D121" s="89" t="s">
        <v>26</v>
      </c>
      <c r="E121" s="127">
        <v>372.8599853515625</v>
      </c>
      <c r="F121" s="90">
        <v>8270</v>
      </c>
    </row>
    <row r="122" spans="1:6">
      <c r="A122" s="89" t="s">
        <v>11</v>
      </c>
      <c r="B122" s="89" t="s">
        <v>1</v>
      </c>
      <c r="C122" s="89" t="s">
        <v>67</v>
      </c>
      <c r="D122" s="89" t="s">
        <v>26</v>
      </c>
      <c r="E122" s="127">
        <v>665850.77089166641</v>
      </c>
      <c r="F122" s="90">
        <v>803672.56130981445</v>
      </c>
    </row>
    <row r="123" spans="1:6">
      <c r="A123" s="89" t="s">
        <v>11</v>
      </c>
      <c r="B123" s="89" t="s">
        <v>1</v>
      </c>
      <c r="C123" s="89" t="s">
        <v>67</v>
      </c>
      <c r="D123" s="89" t="s">
        <v>35</v>
      </c>
      <c r="E123" s="127">
        <v>374.1400146484375</v>
      </c>
      <c r="F123" s="90">
        <v>6221.68017578125</v>
      </c>
    </row>
    <row r="124" spans="1:6">
      <c r="A124" s="89" t="s">
        <v>11</v>
      </c>
      <c r="B124" s="89" t="s">
        <v>62</v>
      </c>
      <c r="C124" s="89" t="s">
        <v>67</v>
      </c>
      <c r="D124" s="89" t="s">
        <v>74</v>
      </c>
      <c r="E124" s="127">
        <v>164.66000366210937</v>
      </c>
      <c r="F124" s="90">
        <v>5000</v>
      </c>
    </row>
    <row r="125" spans="1:6">
      <c r="A125" s="89" t="s">
        <v>11</v>
      </c>
      <c r="B125" s="89" t="s">
        <v>1</v>
      </c>
      <c r="C125" s="89" t="s">
        <v>67</v>
      </c>
      <c r="D125" s="89" t="s">
        <v>74</v>
      </c>
      <c r="E125" s="127">
        <v>87848.88897228241</v>
      </c>
      <c r="F125" s="90">
        <v>830730.61206054687</v>
      </c>
    </row>
    <row r="126" spans="1:6">
      <c r="A126" s="89" t="s">
        <v>11</v>
      </c>
      <c r="B126" s="89" t="s">
        <v>1</v>
      </c>
      <c r="C126" s="89" t="s">
        <v>67</v>
      </c>
      <c r="D126" s="89" t="s">
        <v>47</v>
      </c>
      <c r="E126" s="127">
        <v>24854.890014648438</v>
      </c>
      <c r="F126" s="90">
        <v>93233.5302734375</v>
      </c>
    </row>
    <row r="127" spans="1:6">
      <c r="A127" s="89" t="s">
        <v>11</v>
      </c>
      <c r="B127" s="89" t="s">
        <v>78</v>
      </c>
      <c r="C127" s="89" t="s">
        <v>67</v>
      </c>
      <c r="D127" s="89" t="s">
        <v>3</v>
      </c>
      <c r="E127" s="127">
        <v>910</v>
      </c>
      <c r="F127" s="90">
        <v>25462.099609375</v>
      </c>
    </row>
    <row r="128" spans="1:6">
      <c r="A128" s="89" t="s">
        <v>11</v>
      </c>
      <c r="B128" s="89" t="s">
        <v>1</v>
      </c>
      <c r="C128" s="89" t="s">
        <v>67</v>
      </c>
      <c r="D128" s="89" t="s">
        <v>3</v>
      </c>
      <c r="E128" s="127">
        <v>652835.42770385742</v>
      </c>
      <c r="F128" s="90">
        <v>3591179.5303344727</v>
      </c>
    </row>
    <row r="129" spans="1:6">
      <c r="A129" s="89" t="s">
        <v>11</v>
      </c>
      <c r="B129" s="89" t="s">
        <v>1</v>
      </c>
      <c r="C129" s="89" t="s">
        <v>67</v>
      </c>
      <c r="D129" s="89" t="s">
        <v>23</v>
      </c>
      <c r="E129" s="127">
        <v>1938.93994140625</v>
      </c>
      <c r="F129" s="90">
        <v>150478.546875</v>
      </c>
    </row>
    <row r="130" spans="1:6">
      <c r="A130" s="89" t="s">
        <v>11</v>
      </c>
      <c r="B130" s="89" t="s">
        <v>1</v>
      </c>
      <c r="C130" s="89" t="s">
        <v>67</v>
      </c>
      <c r="D130" s="89" t="s">
        <v>66</v>
      </c>
      <c r="E130" s="127">
        <v>28520.869384765625</v>
      </c>
      <c r="F130" s="90">
        <v>214814.859375</v>
      </c>
    </row>
    <row r="131" spans="1:6">
      <c r="A131" s="89" t="s">
        <v>11</v>
      </c>
      <c r="B131" s="89" t="s">
        <v>1</v>
      </c>
      <c r="C131" s="89" t="s">
        <v>67</v>
      </c>
      <c r="D131" s="89" t="s">
        <v>8</v>
      </c>
      <c r="E131" s="127">
        <v>45.320000648498535</v>
      </c>
      <c r="F131" s="90">
        <v>334</v>
      </c>
    </row>
    <row r="132" spans="1:6">
      <c r="A132" s="89" t="s">
        <v>11</v>
      </c>
      <c r="B132" s="89" t="s">
        <v>62</v>
      </c>
      <c r="C132" s="89" t="s">
        <v>67</v>
      </c>
      <c r="D132" s="89" t="s">
        <v>27</v>
      </c>
      <c r="E132" s="127">
        <v>52456.19921875</v>
      </c>
      <c r="F132" s="90">
        <v>60450.94140625</v>
      </c>
    </row>
    <row r="133" spans="1:6">
      <c r="A133" s="89" t="s">
        <v>11</v>
      </c>
      <c r="B133" s="89" t="s">
        <v>1</v>
      </c>
      <c r="C133" s="89" t="s">
        <v>67</v>
      </c>
      <c r="D133" s="89" t="s">
        <v>27</v>
      </c>
      <c r="E133" s="127">
        <v>58989.819721698761</v>
      </c>
      <c r="F133" s="90">
        <v>731463.08752441406</v>
      </c>
    </row>
    <row r="134" spans="1:6">
      <c r="A134" s="89" t="s">
        <v>11</v>
      </c>
      <c r="B134" s="89" t="s">
        <v>1</v>
      </c>
      <c r="C134" s="89" t="s">
        <v>67</v>
      </c>
      <c r="D134" s="89" t="s">
        <v>72</v>
      </c>
      <c r="E134" s="127">
        <v>15.869999885559082</v>
      </c>
      <c r="F134" s="90">
        <v>320.45999145507812</v>
      </c>
    </row>
    <row r="135" spans="1:6">
      <c r="A135" s="89" t="s">
        <v>11</v>
      </c>
      <c r="B135" s="89" t="s">
        <v>1</v>
      </c>
      <c r="C135" s="89" t="s">
        <v>67</v>
      </c>
      <c r="D135" s="89" t="s">
        <v>44</v>
      </c>
      <c r="E135" s="127">
        <v>297.3699951171875</v>
      </c>
      <c r="F135" s="90">
        <v>9616.300048828125</v>
      </c>
    </row>
    <row r="136" spans="1:6" ht="15.75" thickBot="1">
      <c r="A136" s="91" t="s">
        <v>11</v>
      </c>
      <c r="B136" s="91" t="s">
        <v>1</v>
      </c>
      <c r="C136" s="91" t="s">
        <v>67</v>
      </c>
      <c r="D136" s="91" t="s">
        <v>73</v>
      </c>
      <c r="E136" s="128">
        <v>33046.100006103516</v>
      </c>
      <c r="F136" s="92">
        <v>628995.40625</v>
      </c>
    </row>
    <row r="137" spans="1:6" s="1" customFormat="1" ht="15.75" thickBot="1">
      <c r="A137" s="95" t="s">
        <v>50</v>
      </c>
      <c r="B137" s="96"/>
      <c r="C137" s="96"/>
      <c r="D137" s="96"/>
      <c r="E137" s="129">
        <f>SUM(E118:E136)</f>
        <v>1633168.8558473587</v>
      </c>
      <c r="F137" s="97">
        <f>SUM(F118:F136)</f>
        <v>7237327.521484375</v>
      </c>
    </row>
    <row r="138" spans="1:6">
      <c r="A138" s="93" t="s">
        <v>5</v>
      </c>
      <c r="B138" s="93" t="s">
        <v>1</v>
      </c>
      <c r="C138" s="93" t="s">
        <v>67</v>
      </c>
      <c r="D138" s="93" t="s">
        <v>76</v>
      </c>
      <c r="E138" s="130">
        <v>26745</v>
      </c>
      <c r="F138" s="94">
        <v>57236.71875</v>
      </c>
    </row>
    <row r="139" spans="1:6">
      <c r="A139" s="89" t="s">
        <v>5</v>
      </c>
      <c r="B139" s="89" t="s">
        <v>57</v>
      </c>
      <c r="C139" s="89" t="s">
        <v>67</v>
      </c>
      <c r="D139" s="89" t="s">
        <v>26</v>
      </c>
      <c r="E139" s="127">
        <v>35.830001831054688</v>
      </c>
      <c r="F139" s="90">
        <v>415.260009765625</v>
      </c>
    </row>
    <row r="140" spans="1:6">
      <c r="A140" s="89" t="s">
        <v>5</v>
      </c>
      <c r="B140" s="89" t="s">
        <v>62</v>
      </c>
      <c r="C140" s="89" t="s">
        <v>67</v>
      </c>
      <c r="D140" s="89" t="s">
        <v>26</v>
      </c>
      <c r="E140" s="127">
        <v>236.78000259399414</v>
      </c>
      <c r="F140" s="90">
        <v>3620.199951171875</v>
      </c>
    </row>
    <row r="141" spans="1:6">
      <c r="A141" s="89" t="s">
        <v>5</v>
      </c>
      <c r="B141" s="89" t="s">
        <v>1</v>
      </c>
      <c r="C141" s="89" t="s">
        <v>67</v>
      </c>
      <c r="D141" s="89" t="s">
        <v>26</v>
      </c>
      <c r="E141" s="127">
        <v>294939.79989027977</v>
      </c>
      <c r="F141" s="90">
        <v>895244.57901287079</v>
      </c>
    </row>
    <row r="142" spans="1:6">
      <c r="A142" s="89" t="s">
        <v>5</v>
      </c>
      <c r="B142" s="89" t="s">
        <v>1</v>
      </c>
      <c r="C142" s="89" t="s">
        <v>67</v>
      </c>
      <c r="D142" s="89" t="s">
        <v>37</v>
      </c>
      <c r="E142" s="127">
        <v>7216.72998046875</v>
      </c>
      <c r="F142" s="90">
        <v>26829.560546875</v>
      </c>
    </row>
    <row r="143" spans="1:6">
      <c r="A143" s="89" t="s">
        <v>5</v>
      </c>
      <c r="B143" s="89" t="s">
        <v>62</v>
      </c>
      <c r="C143" s="89" t="s">
        <v>67</v>
      </c>
      <c r="D143" s="89" t="s">
        <v>74</v>
      </c>
      <c r="E143" s="127">
        <v>36</v>
      </c>
      <c r="F143" s="90">
        <v>4000</v>
      </c>
    </row>
    <row r="144" spans="1:6">
      <c r="A144" s="89" t="s">
        <v>5</v>
      </c>
      <c r="B144" s="89" t="s">
        <v>1</v>
      </c>
      <c r="C144" s="89" t="s">
        <v>67</v>
      </c>
      <c r="D144" s="89" t="s">
        <v>74</v>
      </c>
      <c r="E144" s="127">
        <v>37782.799798965454</v>
      </c>
      <c r="F144" s="90">
        <v>427778.25463867188</v>
      </c>
    </row>
    <row r="145" spans="1:6">
      <c r="A145" s="89" t="s">
        <v>5</v>
      </c>
      <c r="B145" s="89" t="s">
        <v>1</v>
      </c>
      <c r="C145" s="89" t="s">
        <v>67</v>
      </c>
      <c r="D145" s="89" t="s">
        <v>47</v>
      </c>
      <c r="E145" s="127">
        <v>6192.9598388671875</v>
      </c>
      <c r="F145" s="90">
        <v>98848.1015625</v>
      </c>
    </row>
    <row r="146" spans="1:6">
      <c r="A146" s="89" t="s">
        <v>5</v>
      </c>
      <c r="B146" s="89" t="s">
        <v>1</v>
      </c>
      <c r="C146" s="89" t="s">
        <v>67</v>
      </c>
      <c r="D146" s="89" t="s">
        <v>75</v>
      </c>
      <c r="E146" s="127">
        <v>7714.31982421875</v>
      </c>
      <c r="F146" s="90">
        <v>220000</v>
      </c>
    </row>
    <row r="147" spans="1:6">
      <c r="A147" s="89" t="s">
        <v>5</v>
      </c>
      <c r="B147" s="89" t="s">
        <v>1</v>
      </c>
      <c r="C147" s="89" t="s">
        <v>67</v>
      </c>
      <c r="D147" s="89" t="s">
        <v>24</v>
      </c>
      <c r="E147" s="127">
        <v>38569.33984375</v>
      </c>
      <c r="F147" s="90">
        <v>52800</v>
      </c>
    </row>
    <row r="148" spans="1:6">
      <c r="A148" s="89" t="s">
        <v>5</v>
      </c>
      <c r="B148" s="89" t="s">
        <v>1</v>
      </c>
      <c r="C148" s="89" t="s">
        <v>67</v>
      </c>
      <c r="D148" s="89" t="s">
        <v>3</v>
      </c>
      <c r="E148" s="127">
        <v>470227.92991828918</v>
      </c>
      <c r="F148" s="90">
        <v>2786349.3829803467</v>
      </c>
    </row>
    <row r="149" spans="1:6">
      <c r="A149" s="89" t="s">
        <v>5</v>
      </c>
      <c r="B149" s="89" t="s">
        <v>1</v>
      </c>
      <c r="C149" s="89" t="s">
        <v>67</v>
      </c>
      <c r="D149" s="89" t="s">
        <v>27</v>
      </c>
      <c r="E149" s="127">
        <v>83648.868408203125</v>
      </c>
      <c r="F149" s="90">
        <v>527052.60546875</v>
      </c>
    </row>
    <row r="150" spans="1:6">
      <c r="A150" s="89" t="s">
        <v>5</v>
      </c>
      <c r="B150" s="89" t="s">
        <v>1</v>
      </c>
      <c r="C150" s="89" t="s">
        <v>67</v>
      </c>
      <c r="D150" s="89" t="s">
        <v>61</v>
      </c>
      <c r="E150" s="127">
        <v>7918.89013671875</v>
      </c>
      <c r="F150" s="90">
        <v>45165</v>
      </c>
    </row>
    <row r="151" spans="1:6">
      <c r="A151" s="89" t="s">
        <v>5</v>
      </c>
      <c r="B151" s="89" t="s">
        <v>1</v>
      </c>
      <c r="C151" s="89" t="s">
        <v>67</v>
      </c>
      <c r="D151" s="89" t="s">
        <v>72</v>
      </c>
      <c r="E151" s="127">
        <v>16.569999694824219</v>
      </c>
      <c r="F151" s="90">
        <v>366.29998779296875</v>
      </c>
    </row>
    <row r="152" spans="1:6">
      <c r="A152" s="89" t="s">
        <v>5</v>
      </c>
      <c r="B152" s="89" t="s">
        <v>1</v>
      </c>
      <c r="C152" s="89" t="s">
        <v>67</v>
      </c>
      <c r="D152" s="89" t="s">
        <v>44</v>
      </c>
      <c r="E152" s="127">
        <v>98.790000915527344</v>
      </c>
      <c r="F152" s="90">
        <v>3240.9599609375</v>
      </c>
    </row>
    <row r="153" spans="1:6" ht="15.75" thickBot="1">
      <c r="A153" s="91" t="s">
        <v>5</v>
      </c>
      <c r="B153" s="91" t="s">
        <v>1</v>
      </c>
      <c r="C153" s="91" t="s">
        <v>67</v>
      </c>
      <c r="D153" s="91" t="s">
        <v>73</v>
      </c>
      <c r="E153" s="128">
        <v>18362.049218654633</v>
      </c>
      <c r="F153" s="92">
        <v>313415.98999023437</v>
      </c>
    </row>
    <row r="154" spans="1:6" s="1" customFormat="1" ht="15.75" thickBot="1">
      <c r="A154" s="95" t="s">
        <v>50</v>
      </c>
      <c r="B154" s="96"/>
      <c r="C154" s="96"/>
      <c r="D154" s="96"/>
      <c r="E154" s="129">
        <f>SUM(E138:E153)</f>
        <v>999742.656863451</v>
      </c>
      <c r="F154" s="97">
        <f>SUM(F138:F153)</f>
        <v>5462362.9128599167</v>
      </c>
    </row>
    <row r="155" spans="1:6">
      <c r="A155" s="93" t="s">
        <v>20</v>
      </c>
      <c r="B155" s="93" t="s">
        <v>1</v>
      </c>
      <c r="C155" s="93" t="s">
        <v>67</v>
      </c>
      <c r="D155" s="93" t="s">
        <v>76</v>
      </c>
      <c r="E155" s="130">
        <v>70576.041015625</v>
      </c>
      <c r="F155" s="94">
        <v>183671.921875</v>
      </c>
    </row>
    <row r="156" spans="1:6">
      <c r="A156" s="89" t="s">
        <v>20</v>
      </c>
      <c r="B156" s="89" t="s">
        <v>62</v>
      </c>
      <c r="C156" s="89" t="s">
        <v>67</v>
      </c>
      <c r="D156" s="89" t="s">
        <v>26</v>
      </c>
      <c r="E156" s="127">
        <v>89.80999755859375</v>
      </c>
      <c r="F156" s="90">
        <v>2897</v>
      </c>
    </row>
    <row r="157" spans="1:6">
      <c r="A157" s="89" t="s">
        <v>20</v>
      </c>
      <c r="B157" s="89" t="s">
        <v>57</v>
      </c>
      <c r="C157" s="89" t="s">
        <v>67</v>
      </c>
      <c r="D157" s="89" t="s">
        <v>26</v>
      </c>
      <c r="E157" s="127">
        <v>1749.9699859619141</v>
      </c>
      <c r="F157" s="90">
        <v>98420.80078125</v>
      </c>
    </row>
    <row r="158" spans="1:6">
      <c r="A158" s="89" t="s">
        <v>20</v>
      </c>
      <c r="B158" s="89" t="s">
        <v>1</v>
      </c>
      <c r="C158" s="89" t="s">
        <v>67</v>
      </c>
      <c r="D158" s="89" t="s">
        <v>26</v>
      </c>
      <c r="E158" s="127">
        <v>196950.71664333344</v>
      </c>
      <c r="F158" s="90">
        <v>751120.10864257813</v>
      </c>
    </row>
    <row r="159" spans="1:6">
      <c r="A159" s="89" t="s">
        <v>20</v>
      </c>
      <c r="B159" s="89" t="s">
        <v>1</v>
      </c>
      <c r="C159" s="89" t="s">
        <v>67</v>
      </c>
      <c r="D159" s="89" t="s">
        <v>74</v>
      </c>
      <c r="E159" s="127">
        <v>28264.87082862854</v>
      </c>
      <c r="F159" s="90">
        <v>483629.94592285156</v>
      </c>
    </row>
    <row r="160" spans="1:6">
      <c r="A160" s="89" t="s">
        <v>20</v>
      </c>
      <c r="B160" s="89" t="s">
        <v>1</v>
      </c>
      <c r="C160" s="89" t="s">
        <v>67</v>
      </c>
      <c r="D160" s="89" t="s">
        <v>24</v>
      </c>
      <c r="E160" s="127">
        <v>17962.4296875</v>
      </c>
      <c r="F160" s="90">
        <v>32000</v>
      </c>
    </row>
    <row r="161" spans="1:6">
      <c r="A161" s="89" t="s">
        <v>20</v>
      </c>
      <c r="B161" s="89" t="s">
        <v>62</v>
      </c>
      <c r="C161" s="89" t="s">
        <v>67</v>
      </c>
      <c r="D161" s="89" t="s">
        <v>3</v>
      </c>
      <c r="E161" s="127">
        <v>678.58001708984375</v>
      </c>
      <c r="F161" s="90">
        <v>23316.369140625</v>
      </c>
    </row>
    <row r="162" spans="1:6">
      <c r="A162" s="89" t="s">
        <v>20</v>
      </c>
      <c r="B162" s="89" t="s">
        <v>1</v>
      </c>
      <c r="C162" s="89" t="s">
        <v>67</v>
      </c>
      <c r="D162" s="89" t="s">
        <v>3</v>
      </c>
      <c r="E162" s="127">
        <v>790442.49272155762</v>
      </c>
      <c r="F162" s="90">
        <v>4709945.103515625</v>
      </c>
    </row>
    <row r="163" spans="1:6">
      <c r="A163" s="89" t="s">
        <v>20</v>
      </c>
      <c r="B163" s="89" t="s">
        <v>1</v>
      </c>
      <c r="C163" s="89" t="s">
        <v>67</v>
      </c>
      <c r="D163" s="89" t="s">
        <v>66</v>
      </c>
      <c r="E163" s="127">
        <v>2926.8798828125</v>
      </c>
      <c r="F163" s="90">
        <v>104283.8984375</v>
      </c>
    </row>
    <row r="164" spans="1:6">
      <c r="A164" s="89" t="s">
        <v>20</v>
      </c>
      <c r="B164" s="89" t="s">
        <v>62</v>
      </c>
      <c r="C164" s="89" t="s">
        <v>67</v>
      </c>
      <c r="D164" s="89" t="s">
        <v>27</v>
      </c>
      <c r="E164" s="127">
        <v>23082.7109375</v>
      </c>
      <c r="F164" s="90">
        <v>152808.8701171875</v>
      </c>
    </row>
    <row r="165" spans="1:6">
      <c r="A165" s="89" t="s">
        <v>20</v>
      </c>
      <c r="B165" s="89" t="s">
        <v>1</v>
      </c>
      <c r="C165" s="89" t="s">
        <v>67</v>
      </c>
      <c r="D165" s="89" t="s">
        <v>27</v>
      </c>
      <c r="E165" s="127">
        <v>35886.369934082031</v>
      </c>
      <c r="F165" s="90">
        <v>480589.15625</v>
      </c>
    </row>
    <row r="166" spans="1:6">
      <c r="A166" s="89" t="s">
        <v>20</v>
      </c>
      <c r="B166" s="89" t="s">
        <v>1</v>
      </c>
      <c r="C166" s="89" t="s">
        <v>67</v>
      </c>
      <c r="D166" s="89" t="s">
        <v>61</v>
      </c>
      <c r="E166" s="127">
        <v>686.28997802734375</v>
      </c>
      <c r="F166" s="90">
        <v>14228.9697265625</v>
      </c>
    </row>
    <row r="167" spans="1:6">
      <c r="A167" s="89" t="s">
        <v>20</v>
      </c>
      <c r="B167" s="89" t="s">
        <v>1</v>
      </c>
      <c r="C167" s="89" t="s">
        <v>67</v>
      </c>
      <c r="D167" s="89" t="s">
        <v>83</v>
      </c>
      <c r="E167" s="127">
        <v>50.349998474121094</v>
      </c>
      <c r="F167" s="90">
        <v>2140</v>
      </c>
    </row>
    <row r="168" spans="1:6">
      <c r="A168" s="89" t="s">
        <v>20</v>
      </c>
      <c r="B168" s="89" t="s">
        <v>1</v>
      </c>
      <c r="C168" s="89" t="s">
        <v>67</v>
      </c>
      <c r="D168" s="89" t="s">
        <v>72</v>
      </c>
      <c r="E168" s="127">
        <v>11621.309936523438</v>
      </c>
      <c r="F168" s="90">
        <v>223882.17297363281</v>
      </c>
    </row>
    <row r="169" spans="1:6">
      <c r="A169" s="89" t="s">
        <v>20</v>
      </c>
      <c r="B169" s="89" t="s">
        <v>1</v>
      </c>
      <c r="C169" s="89" t="s">
        <v>67</v>
      </c>
      <c r="D169" s="89" t="s">
        <v>44</v>
      </c>
      <c r="E169" s="127">
        <v>195.59000015258789</v>
      </c>
      <c r="F169" s="90">
        <v>13073.93994140625</v>
      </c>
    </row>
    <row r="170" spans="1:6" ht="15.75" thickBot="1">
      <c r="A170" s="91" t="s">
        <v>20</v>
      </c>
      <c r="B170" s="91" t="s">
        <v>1</v>
      </c>
      <c r="C170" s="91" t="s">
        <v>67</v>
      </c>
      <c r="D170" s="91" t="s">
        <v>73</v>
      </c>
      <c r="E170" s="128">
        <v>32424</v>
      </c>
      <c r="F170" s="92">
        <v>644057.90625</v>
      </c>
    </row>
    <row r="171" spans="1:6" s="1" customFormat="1" ht="15.75" thickBot="1">
      <c r="A171" s="95" t="s">
        <v>50</v>
      </c>
      <c r="B171" s="96"/>
      <c r="C171" s="96"/>
      <c r="D171" s="96"/>
      <c r="E171" s="129">
        <f>SUM(E155:E170)</f>
        <v>1213588.411564827</v>
      </c>
      <c r="F171" s="97">
        <f>SUM(F155:F170)</f>
        <v>7920066.1635742188</v>
      </c>
    </row>
    <row r="172" spans="1:6">
      <c r="A172" s="93" t="s">
        <v>19</v>
      </c>
      <c r="B172" s="93" t="s">
        <v>1</v>
      </c>
      <c r="C172" s="93" t="s">
        <v>67</v>
      </c>
      <c r="D172" s="93" t="s">
        <v>76</v>
      </c>
      <c r="E172" s="130">
        <v>70860.62109375</v>
      </c>
      <c r="F172" s="94">
        <v>174504.6640625</v>
      </c>
    </row>
    <row r="173" spans="1:6">
      <c r="A173" s="89" t="s">
        <v>19</v>
      </c>
      <c r="B173" s="89" t="s">
        <v>57</v>
      </c>
      <c r="C173" s="89" t="s">
        <v>67</v>
      </c>
      <c r="D173" s="89" t="s">
        <v>26</v>
      </c>
      <c r="E173" s="127">
        <v>2237.1499786376953</v>
      </c>
      <c r="F173" s="90">
        <v>21760.32958984375</v>
      </c>
    </row>
    <row r="174" spans="1:6">
      <c r="A174" s="89" t="s">
        <v>19</v>
      </c>
      <c r="B174" s="89" t="s">
        <v>1</v>
      </c>
      <c r="C174" s="89" t="s">
        <v>67</v>
      </c>
      <c r="D174" s="89" t="s">
        <v>26</v>
      </c>
      <c r="E174" s="127">
        <v>237496.09818267822</v>
      </c>
      <c r="F174" s="90">
        <v>833143.84912109375</v>
      </c>
    </row>
    <row r="175" spans="1:6">
      <c r="A175" s="89" t="s">
        <v>19</v>
      </c>
      <c r="B175" s="89" t="s">
        <v>1</v>
      </c>
      <c r="C175" s="89" t="s">
        <v>67</v>
      </c>
      <c r="D175" s="89" t="s">
        <v>35</v>
      </c>
      <c r="E175" s="127">
        <v>16939.5703125</v>
      </c>
      <c r="F175" s="90">
        <v>70983.40625</v>
      </c>
    </row>
    <row r="176" spans="1:6">
      <c r="A176" s="89" t="s">
        <v>19</v>
      </c>
      <c r="B176" s="89" t="s">
        <v>1</v>
      </c>
      <c r="C176" s="89" t="s">
        <v>67</v>
      </c>
      <c r="D176" s="89" t="s">
        <v>74</v>
      </c>
      <c r="E176" s="127">
        <v>24513.859394073486</v>
      </c>
      <c r="F176" s="90">
        <v>390492.80316162109</v>
      </c>
    </row>
    <row r="177" spans="1:6">
      <c r="A177" s="89" t="s">
        <v>19</v>
      </c>
      <c r="B177" s="89" t="s">
        <v>1</v>
      </c>
      <c r="C177" s="89" t="s">
        <v>67</v>
      </c>
      <c r="D177" s="89" t="s">
        <v>47</v>
      </c>
      <c r="E177" s="127">
        <v>32.209999084472656</v>
      </c>
      <c r="F177" s="90">
        <v>0</v>
      </c>
    </row>
    <row r="178" spans="1:6">
      <c r="A178" s="89" t="s">
        <v>19</v>
      </c>
      <c r="B178" s="89" t="s">
        <v>62</v>
      </c>
      <c r="C178" s="89" t="s">
        <v>67</v>
      </c>
      <c r="D178" s="89" t="s">
        <v>3</v>
      </c>
      <c r="E178" s="127">
        <v>3762</v>
      </c>
      <c r="F178" s="90">
        <v>21867.779296875</v>
      </c>
    </row>
    <row r="179" spans="1:6">
      <c r="A179" s="89" t="s">
        <v>19</v>
      </c>
      <c r="B179" s="89" t="s">
        <v>1</v>
      </c>
      <c r="C179" s="89" t="s">
        <v>67</v>
      </c>
      <c r="D179" s="89" t="s">
        <v>3</v>
      </c>
      <c r="E179" s="127">
        <v>1057429.0436219573</v>
      </c>
      <c r="F179" s="90">
        <v>6144778.9813957214</v>
      </c>
    </row>
    <row r="180" spans="1:6">
      <c r="A180" s="89" t="s">
        <v>19</v>
      </c>
      <c r="B180" s="89" t="s">
        <v>81</v>
      </c>
      <c r="C180" s="89" t="s">
        <v>67</v>
      </c>
      <c r="D180" s="89" t="s">
        <v>71</v>
      </c>
      <c r="E180" s="127">
        <v>11461.0302734375</v>
      </c>
      <c r="F180" s="90">
        <v>375339.15625</v>
      </c>
    </row>
    <row r="181" spans="1:6">
      <c r="A181" s="89" t="s">
        <v>19</v>
      </c>
      <c r="B181" s="89" t="s">
        <v>1</v>
      </c>
      <c r="C181" s="89" t="s">
        <v>67</v>
      </c>
      <c r="D181" s="89" t="s">
        <v>66</v>
      </c>
      <c r="E181" s="127">
        <v>2181.3399658203125</v>
      </c>
      <c r="F181" s="90">
        <v>122868.05078125</v>
      </c>
    </row>
    <row r="182" spans="1:6">
      <c r="A182" s="89" t="s">
        <v>19</v>
      </c>
      <c r="B182" s="89" t="s">
        <v>1</v>
      </c>
      <c r="C182" s="89" t="s">
        <v>67</v>
      </c>
      <c r="D182" s="89" t="s">
        <v>8</v>
      </c>
      <c r="E182" s="127">
        <v>969.78997802734375</v>
      </c>
      <c r="F182" s="90">
        <v>68791.6328125</v>
      </c>
    </row>
    <row r="183" spans="1:6">
      <c r="A183" s="89" t="s">
        <v>19</v>
      </c>
      <c r="B183" s="89" t="s">
        <v>62</v>
      </c>
      <c r="C183" s="89" t="s">
        <v>67</v>
      </c>
      <c r="D183" s="89" t="s">
        <v>8</v>
      </c>
      <c r="E183" s="127">
        <v>1017.8699951171875</v>
      </c>
      <c r="F183" s="90">
        <v>77834.578125</v>
      </c>
    </row>
    <row r="184" spans="1:6">
      <c r="A184" s="89" t="s">
        <v>19</v>
      </c>
      <c r="B184" s="89" t="s">
        <v>62</v>
      </c>
      <c r="C184" s="89" t="s">
        <v>67</v>
      </c>
      <c r="D184" s="89" t="s">
        <v>27</v>
      </c>
      <c r="E184" s="127">
        <v>1397</v>
      </c>
      <c r="F184" s="90">
        <v>16384.400390625</v>
      </c>
    </row>
    <row r="185" spans="1:6">
      <c r="A185" s="89" t="s">
        <v>19</v>
      </c>
      <c r="B185" s="89" t="s">
        <v>1</v>
      </c>
      <c r="C185" s="89" t="s">
        <v>67</v>
      </c>
      <c r="D185" s="89" t="s">
        <v>27</v>
      </c>
      <c r="E185" s="127">
        <v>68238.58984375</v>
      </c>
      <c r="F185" s="90">
        <v>701600.25</v>
      </c>
    </row>
    <row r="186" spans="1:6">
      <c r="A186" s="89" t="s">
        <v>19</v>
      </c>
      <c r="B186" s="89" t="s">
        <v>1</v>
      </c>
      <c r="C186" s="89" t="s">
        <v>67</v>
      </c>
      <c r="D186" s="89" t="s">
        <v>83</v>
      </c>
      <c r="E186" s="127">
        <v>3980.9400005340576</v>
      </c>
      <c r="F186" s="90">
        <v>18789.019958496094</v>
      </c>
    </row>
    <row r="187" spans="1:6">
      <c r="A187" s="89" t="s">
        <v>19</v>
      </c>
      <c r="B187" s="89" t="s">
        <v>1</v>
      </c>
      <c r="C187" s="89" t="s">
        <v>67</v>
      </c>
      <c r="D187" s="89" t="s">
        <v>72</v>
      </c>
      <c r="E187" s="127">
        <v>15795.179931640625</v>
      </c>
      <c r="F187" s="90">
        <v>348464.53125</v>
      </c>
    </row>
    <row r="188" spans="1:6" ht="15.75" thickBot="1">
      <c r="A188" s="91" t="s">
        <v>19</v>
      </c>
      <c r="B188" s="91" t="s">
        <v>1</v>
      </c>
      <c r="C188" s="91" t="s">
        <v>67</v>
      </c>
      <c r="D188" s="91" t="s">
        <v>73</v>
      </c>
      <c r="E188" s="128">
        <v>18761.650024414063</v>
      </c>
      <c r="F188" s="92">
        <v>369521.732421875</v>
      </c>
    </row>
    <row r="189" spans="1:6" s="1" customFormat="1" ht="15.75" thickBot="1">
      <c r="A189" s="95" t="s">
        <v>50</v>
      </c>
      <c r="B189" s="96"/>
      <c r="C189" s="96"/>
      <c r="D189" s="96"/>
      <c r="E189" s="129">
        <f>SUM(E172:E188)</f>
        <v>1537073.9425954223</v>
      </c>
      <c r="F189" s="97">
        <f>SUM(F172:F188)</f>
        <v>9757125.1648674011</v>
      </c>
    </row>
    <row r="190" spans="1:6">
      <c r="A190" s="93" t="s">
        <v>18</v>
      </c>
      <c r="B190" s="93" t="s">
        <v>1</v>
      </c>
      <c r="C190" s="93" t="s">
        <v>67</v>
      </c>
      <c r="D190" s="93" t="s">
        <v>56</v>
      </c>
      <c r="E190" s="130">
        <v>6037.9199523925781</v>
      </c>
      <c r="F190" s="94">
        <v>385328.255859375</v>
      </c>
    </row>
    <row r="191" spans="1:6">
      <c r="A191" s="89" t="s">
        <v>18</v>
      </c>
      <c r="B191" s="89" t="s">
        <v>1</v>
      </c>
      <c r="C191" s="89" t="s">
        <v>67</v>
      </c>
      <c r="D191" s="89" t="s">
        <v>76</v>
      </c>
      <c r="E191" s="127">
        <v>48885.669921875</v>
      </c>
      <c r="F191" s="90">
        <v>127902.6015625</v>
      </c>
    </row>
    <row r="192" spans="1:6">
      <c r="A192" s="89" t="s">
        <v>18</v>
      </c>
      <c r="B192" s="89" t="s">
        <v>62</v>
      </c>
      <c r="C192" s="89" t="s">
        <v>67</v>
      </c>
      <c r="D192" s="89" t="s">
        <v>26</v>
      </c>
      <c r="E192" s="127">
        <v>28.579999923706055</v>
      </c>
      <c r="F192" s="90">
        <v>895</v>
      </c>
    </row>
    <row r="193" spans="1:6">
      <c r="A193" s="89" t="s">
        <v>18</v>
      </c>
      <c r="B193" s="89" t="s">
        <v>57</v>
      </c>
      <c r="C193" s="89" t="s">
        <v>67</v>
      </c>
      <c r="D193" s="89" t="s">
        <v>26</v>
      </c>
      <c r="E193" s="127">
        <v>1246.3500366210937</v>
      </c>
      <c r="F193" s="90">
        <v>63930.44921875</v>
      </c>
    </row>
    <row r="194" spans="1:6">
      <c r="A194" s="89" t="s">
        <v>18</v>
      </c>
      <c r="B194" s="89" t="s">
        <v>1</v>
      </c>
      <c r="C194" s="89" t="s">
        <v>67</v>
      </c>
      <c r="D194" s="89" t="s">
        <v>26</v>
      </c>
      <c r="E194" s="127">
        <v>297508.86863231659</v>
      </c>
      <c r="F194" s="90">
        <v>1133134.7750000954</v>
      </c>
    </row>
    <row r="195" spans="1:6">
      <c r="A195" s="89" t="s">
        <v>18</v>
      </c>
      <c r="B195" s="89" t="s">
        <v>1</v>
      </c>
      <c r="C195" s="89" t="s">
        <v>67</v>
      </c>
      <c r="D195" s="89" t="s">
        <v>37</v>
      </c>
      <c r="E195" s="127">
        <v>5667.240234375</v>
      </c>
      <c r="F195" s="90">
        <v>112157.4765625</v>
      </c>
    </row>
    <row r="196" spans="1:6">
      <c r="A196" s="89" t="s">
        <v>18</v>
      </c>
      <c r="B196" s="89" t="s">
        <v>1</v>
      </c>
      <c r="C196" s="89" t="s">
        <v>67</v>
      </c>
      <c r="D196" s="89" t="s">
        <v>35</v>
      </c>
      <c r="E196" s="127">
        <v>6053.33984375</v>
      </c>
      <c r="F196" s="90">
        <v>115015.59375</v>
      </c>
    </row>
    <row r="197" spans="1:6">
      <c r="A197" s="89" t="s">
        <v>18</v>
      </c>
      <c r="B197" s="89" t="s">
        <v>1</v>
      </c>
      <c r="C197" s="89" t="s">
        <v>67</v>
      </c>
      <c r="D197" s="89" t="s">
        <v>74</v>
      </c>
      <c r="E197" s="127">
        <v>56404.650428771973</v>
      </c>
      <c r="F197" s="90">
        <v>584040.59448242188</v>
      </c>
    </row>
    <row r="198" spans="1:6">
      <c r="A198" s="89" t="s">
        <v>18</v>
      </c>
      <c r="B198" s="89" t="s">
        <v>1</v>
      </c>
      <c r="C198" s="89" t="s">
        <v>67</v>
      </c>
      <c r="D198" s="89" t="s">
        <v>47</v>
      </c>
      <c r="E198" s="127">
        <v>818.28997802734375</v>
      </c>
      <c r="F198" s="90">
        <v>15425.6396484375</v>
      </c>
    </row>
    <row r="199" spans="1:6">
      <c r="A199" s="89" t="s">
        <v>18</v>
      </c>
      <c r="B199" s="89" t="s">
        <v>1</v>
      </c>
      <c r="C199" s="89" t="s">
        <v>67</v>
      </c>
      <c r="D199" s="89" t="s">
        <v>24</v>
      </c>
      <c r="E199" s="127">
        <v>16964.51953125</v>
      </c>
      <c r="F199" s="90">
        <v>32000</v>
      </c>
    </row>
    <row r="200" spans="1:6">
      <c r="A200" s="89" t="s">
        <v>18</v>
      </c>
      <c r="B200" s="89" t="s">
        <v>62</v>
      </c>
      <c r="C200" s="89" t="s">
        <v>67</v>
      </c>
      <c r="D200" s="89" t="s">
        <v>3</v>
      </c>
      <c r="E200" s="127">
        <v>16388.719482421875</v>
      </c>
      <c r="F200" s="90">
        <v>27375.31982421875</v>
      </c>
    </row>
    <row r="201" spans="1:6">
      <c r="A201" s="89" t="s">
        <v>18</v>
      </c>
      <c r="B201" s="89" t="s">
        <v>1</v>
      </c>
      <c r="C201" s="89" t="s">
        <v>67</v>
      </c>
      <c r="D201" s="89" t="s">
        <v>3</v>
      </c>
      <c r="E201" s="127">
        <v>644297.15023851395</v>
      </c>
      <c r="F201" s="90">
        <v>4149845.9001464844</v>
      </c>
    </row>
    <row r="202" spans="1:6">
      <c r="A202" s="89" t="s">
        <v>18</v>
      </c>
      <c r="B202" s="89" t="s">
        <v>1</v>
      </c>
      <c r="C202" s="89" t="s">
        <v>67</v>
      </c>
      <c r="D202" s="89" t="s">
        <v>66</v>
      </c>
      <c r="E202" s="127">
        <v>4862.7299194335937</v>
      </c>
      <c r="F202" s="90">
        <v>141548.552734375</v>
      </c>
    </row>
    <row r="203" spans="1:6">
      <c r="A203" s="89" t="s">
        <v>18</v>
      </c>
      <c r="B203" s="89" t="s">
        <v>1</v>
      </c>
      <c r="C203" s="89" t="s">
        <v>67</v>
      </c>
      <c r="D203" s="89" t="s">
        <v>45</v>
      </c>
      <c r="E203" s="127">
        <v>4603</v>
      </c>
      <c r="F203" s="90">
        <v>153637</v>
      </c>
    </row>
    <row r="204" spans="1:6">
      <c r="A204" s="89" t="s">
        <v>18</v>
      </c>
      <c r="B204" s="89" t="s">
        <v>62</v>
      </c>
      <c r="C204" s="89" t="s">
        <v>67</v>
      </c>
      <c r="D204" s="89" t="s">
        <v>27</v>
      </c>
      <c r="E204" s="127">
        <v>5444.93017578125</v>
      </c>
      <c r="F204" s="90">
        <v>20785.80078125</v>
      </c>
    </row>
    <row r="205" spans="1:6">
      <c r="A205" s="89" t="s">
        <v>18</v>
      </c>
      <c r="B205" s="89" t="s">
        <v>1</v>
      </c>
      <c r="C205" s="89" t="s">
        <v>67</v>
      </c>
      <c r="D205" s="89" t="s">
        <v>27</v>
      </c>
      <c r="E205" s="127">
        <v>25534.700039863586</v>
      </c>
      <c r="F205" s="90">
        <v>268033.51147460937</v>
      </c>
    </row>
    <row r="206" spans="1:6">
      <c r="A206" s="89" t="s">
        <v>18</v>
      </c>
      <c r="B206" s="89" t="s">
        <v>1</v>
      </c>
      <c r="C206" s="89" t="s">
        <v>67</v>
      </c>
      <c r="D206" s="89" t="s">
        <v>77</v>
      </c>
      <c r="E206" s="127">
        <v>17486.16015625</v>
      </c>
      <c r="F206" s="90">
        <v>279691.03125</v>
      </c>
    </row>
    <row r="207" spans="1:6">
      <c r="A207" s="89" t="s">
        <v>18</v>
      </c>
      <c r="B207" s="89" t="s">
        <v>1</v>
      </c>
      <c r="C207" s="89" t="s">
        <v>67</v>
      </c>
      <c r="D207" s="89" t="s">
        <v>83</v>
      </c>
      <c r="E207" s="127">
        <v>7.179999828338623</v>
      </c>
      <c r="F207" s="90">
        <v>240.3699951171875</v>
      </c>
    </row>
    <row r="208" spans="1:6">
      <c r="A208" s="89" t="s">
        <v>18</v>
      </c>
      <c r="B208" s="89" t="s">
        <v>1</v>
      </c>
      <c r="C208" s="89" t="s">
        <v>67</v>
      </c>
      <c r="D208" s="89" t="s">
        <v>72</v>
      </c>
      <c r="E208" s="127">
        <v>25201.81071805954</v>
      </c>
      <c r="F208" s="90">
        <v>371280.99017333984</v>
      </c>
    </row>
    <row r="209" spans="1:6">
      <c r="A209" s="89" t="s">
        <v>18</v>
      </c>
      <c r="B209" s="89" t="s">
        <v>1</v>
      </c>
      <c r="C209" s="89" t="s">
        <v>67</v>
      </c>
      <c r="D209" s="89" t="s">
        <v>44</v>
      </c>
      <c r="E209" s="127">
        <v>211.55999755859375</v>
      </c>
      <c r="F209" s="90">
        <v>5959.14990234375</v>
      </c>
    </row>
    <row r="210" spans="1:6" ht="15.75" thickBot="1">
      <c r="A210" s="91" t="s">
        <v>18</v>
      </c>
      <c r="B210" s="91" t="s">
        <v>1</v>
      </c>
      <c r="C210" s="91" t="s">
        <v>67</v>
      </c>
      <c r="D210" s="91" t="s">
        <v>73</v>
      </c>
      <c r="E210" s="128">
        <v>31027.629575252533</v>
      </c>
      <c r="F210" s="92">
        <v>666245.34242248535</v>
      </c>
    </row>
    <row r="211" spans="1:6" s="1" customFormat="1" ht="15.75" thickBot="1">
      <c r="A211" s="95" t="s">
        <v>50</v>
      </c>
      <c r="B211" s="96"/>
      <c r="C211" s="96"/>
      <c r="D211" s="96"/>
      <c r="E211" s="129">
        <f>SUM(E190:E210)</f>
        <v>1214680.9988622665</v>
      </c>
      <c r="F211" s="97">
        <f>SUM(F190:F210)</f>
        <v>8654473.3547883034</v>
      </c>
    </row>
    <row r="212" spans="1:6">
      <c r="A212" s="93" t="s">
        <v>6</v>
      </c>
      <c r="B212" s="93" t="s">
        <v>57</v>
      </c>
      <c r="C212" s="93" t="s">
        <v>67</v>
      </c>
      <c r="D212" s="93" t="s">
        <v>26</v>
      </c>
      <c r="E212" s="130">
        <v>260.82000732421875</v>
      </c>
      <c r="F212" s="94">
        <v>140.21000671386719</v>
      </c>
    </row>
    <row r="213" spans="1:6">
      <c r="A213" s="89" t="s">
        <v>6</v>
      </c>
      <c r="B213" s="89" t="s">
        <v>1</v>
      </c>
      <c r="C213" s="89" t="s">
        <v>67</v>
      </c>
      <c r="D213" s="89" t="s">
        <v>26</v>
      </c>
      <c r="E213" s="127">
        <v>275795.14071559906</v>
      </c>
      <c r="F213" s="90">
        <v>973262.51520395279</v>
      </c>
    </row>
    <row r="214" spans="1:6">
      <c r="A214" s="89" t="s">
        <v>6</v>
      </c>
      <c r="B214" s="89" t="s">
        <v>1</v>
      </c>
      <c r="C214" s="89" t="s">
        <v>67</v>
      </c>
      <c r="D214" s="89" t="s">
        <v>74</v>
      </c>
      <c r="E214" s="127">
        <v>4220.5800018310547</v>
      </c>
      <c r="F214" s="90">
        <v>70311</v>
      </c>
    </row>
    <row r="215" spans="1:6">
      <c r="A215" s="89" t="s">
        <v>6</v>
      </c>
      <c r="B215" s="89" t="s">
        <v>1</v>
      </c>
      <c r="C215" s="89" t="s">
        <v>67</v>
      </c>
      <c r="D215" s="89" t="s">
        <v>47</v>
      </c>
      <c r="E215" s="127">
        <v>2220.0999755859375</v>
      </c>
      <c r="F215" s="90">
        <v>41462.5390625</v>
      </c>
    </row>
    <row r="216" spans="1:6">
      <c r="A216" s="89" t="s">
        <v>6</v>
      </c>
      <c r="B216" s="89" t="s">
        <v>1</v>
      </c>
      <c r="C216" s="89" t="s">
        <v>67</v>
      </c>
      <c r="D216" s="89" t="s">
        <v>24</v>
      </c>
      <c r="E216" s="127">
        <v>17054.330078125</v>
      </c>
      <c r="F216" s="90">
        <v>32000</v>
      </c>
    </row>
    <row r="217" spans="1:6">
      <c r="A217" s="89" t="s">
        <v>6</v>
      </c>
      <c r="B217" s="89" t="s">
        <v>62</v>
      </c>
      <c r="C217" s="89" t="s">
        <v>67</v>
      </c>
      <c r="D217" s="89" t="s">
        <v>3</v>
      </c>
      <c r="E217" s="127">
        <v>1549.469970703125</v>
      </c>
      <c r="F217" s="90">
        <v>37636.1796875</v>
      </c>
    </row>
    <row r="218" spans="1:6">
      <c r="A218" s="89" t="s">
        <v>6</v>
      </c>
      <c r="B218" s="89" t="s">
        <v>1</v>
      </c>
      <c r="C218" s="89" t="s">
        <v>67</v>
      </c>
      <c r="D218" s="89" t="s">
        <v>3</v>
      </c>
      <c r="E218" s="127">
        <v>691935.02571773529</v>
      </c>
      <c r="F218" s="90">
        <v>3175885.6163024902</v>
      </c>
    </row>
    <row r="219" spans="1:6">
      <c r="A219" s="89" t="s">
        <v>6</v>
      </c>
      <c r="B219" s="89" t="s">
        <v>1</v>
      </c>
      <c r="C219" s="89" t="s">
        <v>67</v>
      </c>
      <c r="D219" s="89" t="s">
        <v>23</v>
      </c>
      <c r="E219" s="127">
        <v>37.919998168945313</v>
      </c>
      <c r="F219" s="90">
        <v>1900.760009765625</v>
      </c>
    </row>
    <row r="220" spans="1:6">
      <c r="A220" s="89" t="s">
        <v>6</v>
      </c>
      <c r="B220" s="89" t="s">
        <v>1</v>
      </c>
      <c r="C220" s="89" t="s">
        <v>67</v>
      </c>
      <c r="D220" s="89" t="s">
        <v>66</v>
      </c>
      <c r="E220" s="127">
        <v>3391.9000244140625</v>
      </c>
      <c r="F220" s="90">
        <v>143126.671875</v>
      </c>
    </row>
    <row r="221" spans="1:6">
      <c r="A221" s="89" t="s">
        <v>6</v>
      </c>
      <c r="B221" s="89" t="s">
        <v>78</v>
      </c>
      <c r="C221" s="89" t="s">
        <v>67</v>
      </c>
      <c r="D221" s="89" t="s">
        <v>66</v>
      </c>
      <c r="E221" s="127">
        <v>9012.9697265625</v>
      </c>
      <c r="F221" s="90">
        <v>79987.3515625</v>
      </c>
    </row>
    <row r="222" spans="1:6">
      <c r="A222" s="89" t="s">
        <v>6</v>
      </c>
      <c r="B222" s="89" t="s">
        <v>1</v>
      </c>
      <c r="C222" s="89" t="s">
        <v>67</v>
      </c>
      <c r="D222" s="89" t="s">
        <v>27</v>
      </c>
      <c r="E222" s="127">
        <v>81681.859447002411</v>
      </c>
      <c r="F222" s="90">
        <v>2585402.2355957031</v>
      </c>
    </row>
    <row r="223" spans="1:6">
      <c r="A223" s="89" t="s">
        <v>6</v>
      </c>
      <c r="B223" s="89" t="s">
        <v>1</v>
      </c>
      <c r="C223" s="89" t="s">
        <v>67</v>
      </c>
      <c r="D223" s="89" t="s">
        <v>77</v>
      </c>
      <c r="E223" s="127">
        <v>362.22000122070312</v>
      </c>
      <c r="F223" s="90">
        <v>9848</v>
      </c>
    </row>
    <row r="224" spans="1:6">
      <c r="A224" s="89" t="s">
        <v>6</v>
      </c>
      <c r="B224" s="89" t="s">
        <v>57</v>
      </c>
      <c r="C224" s="89" t="s">
        <v>67</v>
      </c>
      <c r="D224" s="89" t="s">
        <v>77</v>
      </c>
      <c r="E224" s="127">
        <v>1927.7900390625</v>
      </c>
      <c r="F224" s="90">
        <v>71321</v>
      </c>
    </row>
    <row r="225" spans="1:6">
      <c r="A225" s="89" t="s">
        <v>6</v>
      </c>
      <c r="B225" s="89" t="s">
        <v>1</v>
      </c>
      <c r="C225" s="89" t="s">
        <v>67</v>
      </c>
      <c r="D225" s="89" t="s">
        <v>72</v>
      </c>
      <c r="E225" s="127">
        <v>64.529999732971191</v>
      </c>
      <c r="F225" s="90">
        <v>1544.9400329589844</v>
      </c>
    </row>
    <row r="226" spans="1:6" ht="15.75" thickBot="1">
      <c r="A226" s="91" t="s">
        <v>6</v>
      </c>
      <c r="B226" s="91" t="s">
        <v>1</v>
      </c>
      <c r="C226" s="91" t="s">
        <v>67</v>
      </c>
      <c r="D226" s="91" t="s">
        <v>73</v>
      </c>
      <c r="E226" s="128">
        <v>15750.699783325195</v>
      </c>
      <c r="F226" s="92">
        <v>335908.07562255859</v>
      </c>
    </row>
    <row r="227" spans="1:6" s="1" customFormat="1" ht="15.75" thickBot="1">
      <c r="A227" s="95" t="s">
        <v>50</v>
      </c>
      <c r="B227" s="101"/>
      <c r="C227" s="101"/>
      <c r="D227" s="101"/>
      <c r="E227" s="131">
        <f>SUM(E212:E226)</f>
        <v>1105265.355486393</v>
      </c>
      <c r="F227" s="102">
        <f>SUM(F212:F226)</f>
        <v>7559737.0949616432</v>
      </c>
    </row>
    <row r="228" spans="1:6" s="1" customFormat="1" ht="15.75" thickBot="1">
      <c r="A228" s="98" t="s">
        <v>21</v>
      </c>
      <c r="B228" s="99"/>
      <c r="C228" s="99"/>
      <c r="D228" s="99"/>
      <c r="E228" s="132">
        <f>SUM(E227,E211,E189,E171,E154,E137,E117,E97,E81,E63,E44,E24)</f>
        <v>14867764.965714157</v>
      </c>
      <c r="F228" s="100">
        <f>SUM(F227,F211,F189,F171,F154,F137,F117,F97,F81,F63,F44,F24)</f>
        <v>98983483.391410828</v>
      </c>
    </row>
  </sheetData>
  <sortState ref="A2:G205">
    <sortCondition ref="D2:D205"/>
  </sortState>
  <mergeCells count="5">
    <mergeCell ref="A6:F6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D22" sqref="D22"/>
    </sheetView>
  </sheetViews>
  <sheetFormatPr baseColWidth="10" defaultColWidth="35.140625" defaultRowHeight="15"/>
  <cols>
    <col min="1" max="1" width="10.140625" bestFit="1" customWidth="1"/>
    <col min="2" max="2" width="11.42578125" bestFit="1" customWidth="1"/>
    <col min="3" max="3" width="12" bestFit="1" customWidth="1"/>
    <col min="4" max="4" width="18.7109375" bestFit="1" customWidth="1"/>
    <col min="5" max="5" width="16.85546875" style="33" bestFit="1" customWidth="1"/>
    <col min="6" max="6" width="16.140625" style="2" bestFit="1" customWidth="1"/>
    <col min="7" max="7" width="16.140625" customWidth="1"/>
  </cols>
  <sheetData>
    <row r="1" spans="1:6">
      <c r="A1" s="143"/>
    </row>
    <row r="6" spans="1:6">
      <c r="A6" s="216" t="s">
        <v>106</v>
      </c>
      <c r="B6" s="216"/>
      <c r="C6" s="216"/>
      <c r="D6" s="216"/>
      <c r="E6" s="216"/>
      <c r="F6" s="216"/>
    </row>
    <row r="7" spans="1:6" ht="23.25">
      <c r="A7" s="217" t="s">
        <v>107</v>
      </c>
      <c r="B7" s="217"/>
      <c r="C7" s="217"/>
      <c r="D7" s="217"/>
      <c r="E7" s="217"/>
      <c r="F7" s="217"/>
    </row>
    <row r="8" spans="1:6" ht="22.5">
      <c r="A8" s="218" t="s">
        <v>108</v>
      </c>
      <c r="B8" s="218"/>
      <c r="C8" s="218"/>
      <c r="D8" s="218"/>
      <c r="E8" s="218"/>
      <c r="F8" s="218"/>
    </row>
    <row r="9" spans="1:6" ht="20.25" thickBot="1">
      <c r="A9" s="223" t="s">
        <v>109</v>
      </c>
      <c r="B9" s="223"/>
      <c r="C9" s="223"/>
      <c r="D9" s="223"/>
      <c r="E9" s="223"/>
      <c r="F9" s="223"/>
    </row>
    <row r="10" spans="1:6" ht="15.75" thickBot="1">
      <c r="A10" s="220" t="s">
        <v>143</v>
      </c>
      <c r="B10" s="221"/>
      <c r="C10" s="221"/>
      <c r="D10" s="221"/>
      <c r="E10" s="221"/>
      <c r="F10" s="224"/>
    </row>
    <row r="11" spans="1:6" ht="15.75" thickBot="1">
      <c r="A11" s="21" t="s">
        <v>95</v>
      </c>
      <c r="B11" s="22" t="s">
        <v>96</v>
      </c>
      <c r="C11" s="22" t="s">
        <v>97</v>
      </c>
      <c r="D11" s="22" t="s">
        <v>98</v>
      </c>
      <c r="E11" s="24" t="s">
        <v>99</v>
      </c>
      <c r="F11" s="23" t="s">
        <v>100</v>
      </c>
    </row>
    <row r="12" spans="1:6" ht="15.75" thickBot="1">
      <c r="A12" s="104" t="s">
        <v>9</v>
      </c>
      <c r="B12" s="104" t="s">
        <v>1</v>
      </c>
      <c r="C12" s="104" t="s">
        <v>85</v>
      </c>
      <c r="D12" s="104" t="s">
        <v>3</v>
      </c>
      <c r="E12" s="133">
        <v>1520.9000244140625</v>
      </c>
      <c r="F12" s="77">
        <v>49831.71875</v>
      </c>
    </row>
    <row r="13" spans="1:6" s="1" customFormat="1" ht="15.75" thickBot="1">
      <c r="A13" s="106" t="s">
        <v>50</v>
      </c>
      <c r="B13" s="106"/>
      <c r="C13" s="106"/>
      <c r="D13" s="106"/>
      <c r="E13" s="215">
        <f>SUM(E12)</f>
        <v>1520.9000244140625</v>
      </c>
      <c r="F13" s="107">
        <f>SUM(F12)</f>
        <v>49831.71875</v>
      </c>
    </row>
    <row r="14" spans="1:6" ht="15.75" thickBot="1">
      <c r="A14" s="108" t="s">
        <v>10</v>
      </c>
      <c r="B14" s="108" t="s">
        <v>1</v>
      </c>
      <c r="C14" s="108" t="s">
        <v>85</v>
      </c>
      <c r="D14" s="108" t="s">
        <v>3</v>
      </c>
      <c r="E14" s="125">
        <v>408.239990234375</v>
      </c>
      <c r="F14" s="74">
        <v>2606.10009765625</v>
      </c>
    </row>
    <row r="15" spans="1:6" s="1" customFormat="1" ht="15.75" thickBot="1">
      <c r="A15" s="109" t="s">
        <v>50</v>
      </c>
      <c r="B15" s="109"/>
      <c r="C15" s="109"/>
      <c r="D15" s="109"/>
      <c r="E15" s="48">
        <f>SUM(E14)</f>
        <v>408.239990234375</v>
      </c>
      <c r="F15" s="49">
        <f>SUM(F14)</f>
        <v>2606.10009765625</v>
      </c>
    </row>
    <row r="16" spans="1:6" ht="15.75" thickBot="1">
      <c r="A16" s="108" t="s">
        <v>14</v>
      </c>
      <c r="B16" s="108" t="s">
        <v>1</v>
      </c>
      <c r="C16" s="108" t="s">
        <v>85</v>
      </c>
      <c r="D16" s="108" t="s">
        <v>3</v>
      </c>
      <c r="E16" s="125">
        <v>303.3900146484375</v>
      </c>
      <c r="F16" s="74">
        <v>1779.3199462890625</v>
      </c>
    </row>
    <row r="17" spans="1:6" s="1" customFormat="1" ht="15.75" thickBot="1">
      <c r="A17" s="109" t="s">
        <v>50</v>
      </c>
      <c r="B17" s="109"/>
      <c r="C17" s="109"/>
      <c r="D17" s="109"/>
      <c r="E17" s="48">
        <f>SUM(E16)</f>
        <v>303.3900146484375</v>
      </c>
      <c r="F17" s="49">
        <f>SUM(F16)</f>
        <v>1779.3199462890625</v>
      </c>
    </row>
    <row r="18" spans="1:6">
      <c r="A18" s="105" t="s">
        <v>0</v>
      </c>
      <c r="B18" s="105" t="s">
        <v>86</v>
      </c>
      <c r="C18" s="105" t="s">
        <v>85</v>
      </c>
      <c r="D18" s="105" t="s">
        <v>3</v>
      </c>
      <c r="E18" s="44">
        <v>454.54544067382812</v>
      </c>
      <c r="F18" s="45">
        <v>1920</v>
      </c>
    </row>
    <row r="19" spans="1:6">
      <c r="A19" s="103" t="s">
        <v>0</v>
      </c>
      <c r="B19" s="103" t="s">
        <v>62</v>
      </c>
      <c r="C19" s="103" t="s">
        <v>85</v>
      </c>
      <c r="D19" s="103" t="s">
        <v>3</v>
      </c>
      <c r="E19" s="38">
        <v>544.31817626953125</v>
      </c>
      <c r="F19" s="39">
        <v>1722</v>
      </c>
    </row>
    <row r="20" spans="1:6" ht="15.75" thickBot="1">
      <c r="A20" s="110" t="s">
        <v>0</v>
      </c>
      <c r="B20" s="110" t="s">
        <v>1</v>
      </c>
      <c r="C20" s="110" t="s">
        <v>85</v>
      </c>
      <c r="D20" s="110" t="s">
        <v>3</v>
      </c>
      <c r="E20" s="41">
        <v>646.36363220214844</v>
      </c>
      <c r="F20" s="42">
        <v>850.50001525878906</v>
      </c>
    </row>
    <row r="21" spans="1:6" s="1" customFormat="1" ht="15.75" thickBot="1">
      <c r="A21" s="109" t="s">
        <v>50</v>
      </c>
      <c r="B21" s="109"/>
      <c r="C21" s="109"/>
      <c r="D21" s="109"/>
      <c r="E21" s="48">
        <f>SUM(E18:E20)</f>
        <v>1645.2272491455078</v>
      </c>
      <c r="F21" s="49">
        <f>SUM(F18:F20)</f>
        <v>4492.5000152587891</v>
      </c>
    </row>
    <row r="22" spans="1:6">
      <c r="A22" s="105" t="s">
        <v>16</v>
      </c>
      <c r="B22" s="105" t="s">
        <v>86</v>
      </c>
      <c r="C22" s="105" t="s">
        <v>85</v>
      </c>
      <c r="D22" s="105" t="s">
        <v>3</v>
      </c>
      <c r="E22" s="44">
        <v>2452.727294921875</v>
      </c>
      <c r="F22" s="45">
        <v>14012</v>
      </c>
    </row>
    <row r="23" spans="1:6">
      <c r="A23" s="103" t="s">
        <v>16</v>
      </c>
      <c r="B23" s="103" t="s">
        <v>1</v>
      </c>
      <c r="C23" s="103" t="s">
        <v>85</v>
      </c>
      <c r="D23" s="103" t="s">
        <v>3</v>
      </c>
      <c r="E23" s="38">
        <v>11615.909122467041</v>
      </c>
      <c r="F23" s="39">
        <v>32565.700157165527</v>
      </c>
    </row>
    <row r="24" spans="1:6" ht="15.75" thickBot="1">
      <c r="A24" s="110" t="s">
        <v>16</v>
      </c>
      <c r="B24" s="110" t="s">
        <v>1</v>
      </c>
      <c r="C24" s="110" t="s">
        <v>85</v>
      </c>
      <c r="D24" s="110" t="s">
        <v>66</v>
      </c>
      <c r="E24" s="41">
        <v>272.27273559570312</v>
      </c>
      <c r="F24" s="42">
        <v>1012.25</v>
      </c>
    </row>
    <row r="25" spans="1:6" s="1" customFormat="1" ht="15.75" thickBot="1">
      <c r="A25" s="109" t="s">
        <v>50</v>
      </c>
      <c r="B25" s="109"/>
      <c r="C25" s="109"/>
      <c r="D25" s="109"/>
      <c r="E25" s="48">
        <f>SUM(E22:E24)</f>
        <v>14340.909152984619</v>
      </c>
      <c r="F25" s="49">
        <f>SUM(F22:F24)</f>
        <v>47589.950157165527</v>
      </c>
    </row>
    <row r="26" spans="1:6">
      <c r="A26" s="105" t="s">
        <v>13</v>
      </c>
      <c r="B26" s="105" t="s">
        <v>1</v>
      </c>
      <c r="C26" s="105" t="s">
        <v>85</v>
      </c>
      <c r="D26" s="105" t="s">
        <v>3</v>
      </c>
      <c r="E26" s="44">
        <v>172.42272186279297</v>
      </c>
      <c r="F26" s="45">
        <v>1967.1000595092773</v>
      </c>
    </row>
    <row r="27" spans="1:6">
      <c r="A27" s="103" t="s">
        <v>13</v>
      </c>
      <c r="B27" s="103" t="s">
        <v>62</v>
      </c>
      <c r="C27" s="103" t="s">
        <v>85</v>
      </c>
      <c r="D27" s="103" t="s">
        <v>3</v>
      </c>
      <c r="E27" s="38">
        <v>1402.4499816894531</v>
      </c>
      <c r="F27" s="39">
        <v>5497.8599853515625</v>
      </c>
    </row>
    <row r="28" spans="1:6" ht="15.75" thickBot="1">
      <c r="A28" s="110" t="s">
        <v>13</v>
      </c>
      <c r="B28" s="110" t="s">
        <v>86</v>
      </c>
      <c r="C28" s="110" t="s">
        <v>85</v>
      </c>
      <c r="D28" s="110" t="s">
        <v>3</v>
      </c>
      <c r="E28" s="41">
        <v>2080.4545135498047</v>
      </c>
      <c r="F28" s="42">
        <v>7495.8800048828125</v>
      </c>
    </row>
    <row r="29" spans="1:6" s="1" customFormat="1" ht="15.75" thickBot="1">
      <c r="A29" s="109" t="s">
        <v>50</v>
      </c>
      <c r="B29" s="109"/>
      <c r="C29" s="109"/>
      <c r="D29" s="109"/>
      <c r="E29" s="48">
        <f>SUM(E26:E28)</f>
        <v>3655.3272171020508</v>
      </c>
      <c r="F29" s="49">
        <f>SUM(F26:F28)</f>
        <v>14960.840049743652</v>
      </c>
    </row>
    <row r="30" spans="1:6">
      <c r="A30" s="105" t="s">
        <v>11</v>
      </c>
      <c r="B30" s="105" t="s">
        <v>1</v>
      </c>
      <c r="C30" s="105" t="s">
        <v>85</v>
      </c>
      <c r="D30" s="105" t="s">
        <v>3</v>
      </c>
      <c r="E30" s="44">
        <v>214.10000610351562</v>
      </c>
      <c r="F30" s="45">
        <v>2490</v>
      </c>
    </row>
    <row r="31" spans="1:6" ht="15.75" thickBot="1">
      <c r="A31" s="110" t="s">
        <v>11</v>
      </c>
      <c r="B31" s="110" t="s">
        <v>84</v>
      </c>
      <c r="C31" s="110" t="s">
        <v>85</v>
      </c>
      <c r="D31" s="110" t="s">
        <v>8</v>
      </c>
      <c r="E31" s="41">
        <v>18.729999542236328</v>
      </c>
      <c r="F31" s="42">
        <v>21.129999160766602</v>
      </c>
    </row>
    <row r="32" spans="1:6" s="1" customFormat="1" ht="15.75" thickBot="1">
      <c r="A32" s="109" t="s">
        <v>50</v>
      </c>
      <c r="B32" s="109"/>
      <c r="C32" s="109"/>
      <c r="D32" s="109"/>
      <c r="E32" s="48">
        <f>SUM(E30:E31)</f>
        <v>232.83000564575195</v>
      </c>
      <c r="F32" s="49">
        <f>SUM(F30:F31)</f>
        <v>2511.1299991607666</v>
      </c>
    </row>
    <row r="33" spans="1:6">
      <c r="A33" s="105" t="s">
        <v>5</v>
      </c>
      <c r="B33" s="105" t="s">
        <v>1</v>
      </c>
      <c r="C33" s="105" t="s">
        <v>85</v>
      </c>
      <c r="D33" s="105" t="s">
        <v>3</v>
      </c>
      <c r="E33" s="44">
        <v>816.469970703125</v>
      </c>
      <c r="F33" s="45">
        <v>3783</v>
      </c>
    </row>
    <row r="34" spans="1:6" ht="15.75" thickBot="1">
      <c r="A34" s="110" t="s">
        <v>5</v>
      </c>
      <c r="B34" s="110" t="s">
        <v>65</v>
      </c>
      <c r="C34" s="110" t="s">
        <v>85</v>
      </c>
      <c r="D34" s="110" t="s">
        <v>3</v>
      </c>
      <c r="E34" s="41">
        <v>1270.0799560546875</v>
      </c>
      <c r="F34" s="42">
        <v>4816.7001953125</v>
      </c>
    </row>
    <row r="35" spans="1:6" s="1" customFormat="1" ht="15.75" thickBot="1">
      <c r="A35" s="109" t="s">
        <v>50</v>
      </c>
      <c r="B35" s="109"/>
      <c r="C35" s="109"/>
      <c r="D35" s="109"/>
      <c r="E35" s="48">
        <f>SUM(E33:E34)</f>
        <v>2086.5499267578125</v>
      </c>
      <c r="F35" s="49">
        <f>SUM(F33:F34)</f>
        <v>8599.7001953125</v>
      </c>
    </row>
    <row r="36" spans="1:6" ht="15.75" thickBot="1">
      <c r="A36" s="108" t="s">
        <v>6</v>
      </c>
      <c r="B36" s="108" t="s">
        <v>84</v>
      </c>
      <c r="C36" s="108" t="s">
        <v>85</v>
      </c>
      <c r="D36" s="108" t="s">
        <v>3</v>
      </c>
      <c r="E36" s="125">
        <v>335.30000305175781</v>
      </c>
      <c r="F36" s="74">
        <v>4667.6401062011719</v>
      </c>
    </row>
    <row r="37" spans="1:6" s="1" customFormat="1" ht="15.75" thickBot="1">
      <c r="A37" s="109" t="s">
        <v>50</v>
      </c>
      <c r="B37" s="46"/>
      <c r="C37" s="46"/>
      <c r="D37" s="46"/>
      <c r="E37" s="54">
        <f>SUM(E36)</f>
        <v>335.30000305175781</v>
      </c>
      <c r="F37" s="55">
        <f>SUM(F36)</f>
        <v>4667.6401062011719</v>
      </c>
    </row>
    <row r="38" spans="1:6" ht="15.75" thickBot="1">
      <c r="A38" s="111" t="s">
        <v>21</v>
      </c>
      <c r="B38" s="75"/>
      <c r="C38" s="75"/>
      <c r="D38" s="75"/>
      <c r="E38" s="52">
        <f>SUM(E37,E35,E32,E29,E25,E21,E17,E15,E13)</f>
        <v>24528.673583984375</v>
      </c>
      <c r="F38" s="53">
        <f>SUM(F37,F35,F32,F29,F25,F21,F17,F15,F13)</f>
        <v>137038.89931678772</v>
      </c>
    </row>
  </sheetData>
  <sortState ref="A2:G18">
    <sortCondition ref="D2:D18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7</vt:i4>
      </vt:variant>
    </vt:vector>
  </HeadingPairs>
  <TitlesOfParts>
    <vt:vector size="22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 Vet</vt:lpstr>
      <vt:lpstr>'Bovino Carnico'!Títulos_a_imprimir</vt:lpstr>
      <vt:lpstr>'Bovino Lacteo'!Títulos_a_imprimir</vt:lpstr>
      <vt:lpstr>Leche!Títulos_a_imprimir</vt:lpstr>
      <vt:lpstr>Pavo!Títulos_a_imprimir</vt:lpstr>
      <vt:lpstr>Pieles!Títulos_a_imprimir</vt:lpstr>
      <vt:lpstr>Pollo!Títulos_a_imprimir</vt:lpstr>
      <vt:lpstr>'Porcino Carnico'!Títulos_a_imprimir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Estadistica1</cp:lastModifiedBy>
  <cp:lastPrinted>2013-06-07T17:08:39Z</cp:lastPrinted>
  <dcterms:created xsi:type="dcterms:W3CDTF">2013-05-27T12:29:06Z</dcterms:created>
  <dcterms:modified xsi:type="dcterms:W3CDTF">2013-06-07T17:11:45Z</dcterms:modified>
</cp:coreProperties>
</file>