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firstSheet="5" activeTab="1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 Vet" sheetId="18" r:id="rId15"/>
  </sheets>
  <definedNames>
    <definedName name="_xlnm._FilterDatabase" localSheetId="13" hidden="1">'Alimento animal'!$A$11:$F$11</definedName>
    <definedName name="_xlnm._FilterDatabase" localSheetId="8" hidden="1">Embutidos!$A$12:$F$32</definedName>
    <definedName name="_xlnm.Print_Titles" localSheetId="2">'Bovino Lacteo'!$10:$11</definedName>
    <definedName name="_xlnm.Print_Titles" localSheetId="3">Leche!$10:$11</definedName>
    <definedName name="_xlnm.Print_Titles" localSheetId="10">'Otro Origen'!$10:$11</definedName>
    <definedName name="_xlnm.Print_Titles" localSheetId="7">Pieles!$10:$11</definedName>
    <definedName name="_xlnm.Print_Titles" localSheetId="14">'Pro Vet'!$10:$11</definedName>
  </definedNames>
  <calcPr calcId="124519"/>
</workbook>
</file>

<file path=xl/calcChain.xml><?xml version="1.0" encoding="utf-8"?>
<calcChain xmlns="http://schemas.openxmlformats.org/spreadsheetml/2006/main">
  <c r="C13" i="15"/>
  <c r="C14"/>
  <c r="C15"/>
  <c r="C16"/>
  <c r="C17"/>
  <c r="C18"/>
  <c r="C19"/>
  <c r="C20"/>
  <c r="C21"/>
  <c r="C22"/>
  <c r="C23"/>
  <c r="C24"/>
  <c r="C25"/>
  <c r="B24"/>
  <c r="B23"/>
  <c r="B22"/>
  <c r="B21"/>
  <c r="B20"/>
  <c r="B19"/>
  <c r="B18"/>
  <c r="B17"/>
  <c r="B16"/>
  <c r="B15"/>
  <c r="B14"/>
  <c r="B13"/>
  <c r="D85" i="18"/>
  <c r="D63"/>
  <c r="D35"/>
  <c r="E32" i="19"/>
  <c r="F32"/>
  <c r="E27"/>
  <c r="F27"/>
  <c r="E19"/>
  <c r="E33" s="1"/>
  <c r="F19"/>
  <c r="F33" s="1"/>
  <c r="E18" i="17"/>
  <c r="F18"/>
  <c r="E17"/>
  <c r="F17"/>
  <c r="E15"/>
  <c r="F15"/>
  <c r="E13"/>
  <c r="F13"/>
  <c r="E19" i="16"/>
  <c r="F19"/>
  <c r="E18"/>
  <c r="F18"/>
  <c r="E16"/>
  <c r="F16"/>
  <c r="E13"/>
  <c r="F13"/>
  <c r="E55" i="14"/>
  <c r="F55"/>
  <c r="E39"/>
  <c r="F39"/>
  <c r="E25"/>
  <c r="F25"/>
  <c r="E19" i="13"/>
  <c r="E20" s="1"/>
  <c r="F19"/>
  <c r="F20" s="1"/>
  <c r="E15"/>
  <c r="F15"/>
  <c r="E13"/>
  <c r="F13"/>
  <c r="E19" i="5"/>
  <c r="F19"/>
  <c r="E16"/>
  <c r="F16"/>
  <c r="E13"/>
  <c r="F13"/>
  <c r="E21" i="9"/>
  <c r="F21"/>
  <c r="E17"/>
  <c r="F17"/>
  <c r="E14"/>
  <c r="F14"/>
  <c r="E33" i="12"/>
  <c r="F33"/>
  <c r="E25"/>
  <c r="F25"/>
  <c r="E17"/>
  <c r="F17"/>
  <c r="E65" i="11"/>
  <c r="F65"/>
  <c r="E64"/>
  <c r="F64"/>
  <c r="E43"/>
  <c r="F43"/>
  <c r="E25"/>
  <c r="F25"/>
  <c r="E19" i="10"/>
  <c r="F19"/>
  <c r="E16"/>
  <c r="F16"/>
  <c r="E14"/>
  <c r="E20" s="1"/>
  <c r="F14"/>
  <c r="F20" s="1"/>
  <c r="E14" i="8"/>
  <c r="F14"/>
  <c r="E18"/>
  <c r="F18"/>
  <c r="E22"/>
  <c r="F22"/>
  <c r="E25" i="7"/>
  <c r="F25"/>
  <c r="E42"/>
  <c r="F42"/>
  <c r="E57"/>
  <c r="E58" s="1"/>
  <c r="F57"/>
  <c r="F58" s="1"/>
  <c r="E75" i="6"/>
  <c r="F75"/>
  <c r="E33"/>
  <c r="F33"/>
  <c r="E52"/>
  <c r="F52"/>
  <c r="E74"/>
  <c r="F74"/>
  <c r="F20" i="5" l="1"/>
  <c r="C12" i="15" s="1"/>
  <c r="C26" s="1"/>
  <c r="E20" i="5"/>
  <c r="B12" i="15" s="1"/>
  <c r="F23" i="8"/>
  <c r="E23"/>
  <c r="F22" i="9"/>
  <c r="E22"/>
  <c r="F34" i="12"/>
  <c r="E34"/>
  <c r="F56" i="14"/>
  <c r="E56"/>
  <c r="D86" i="18"/>
  <c r="B26" i="15" l="1"/>
</calcChain>
</file>

<file path=xl/sharedStrings.xml><?xml version="1.0" encoding="utf-8"?>
<sst xmlns="http://schemas.openxmlformats.org/spreadsheetml/2006/main" count="1516" uniqueCount="112">
  <si>
    <t>Bovino</t>
  </si>
  <si>
    <t>Cárnico</t>
  </si>
  <si>
    <t>Estados Unidos</t>
  </si>
  <si>
    <t>Puerto Rico</t>
  </si>
  <si>
    <t>Australia</t>
  </si>
  <si>
    <t>Italia</t>
  </si>
  <si>
    <t>Enero</t>
  </si>
  <si>
    <t>Febrero</t>
  </si>
  <si>
    <t>Panama</t>
  </si>
  <si>
    <t>Marzo</t>
  </si>
  <si>
    <t>Ecuador</t>
  </si>
  <si>
    <t>Total</t>
  </si>
  <si>
    <t>Lácteo</t>
  </si>
  <si>
    <t>Francia</t>
  </si>
  <si>
    <t>Costa Rica</t>
  </si>
  <si>
    <t>España</t>
  </si>
  <si>
    <t>Brasil</t>
  </si>
  <si>
    <t>Mexico</t>
  </si>
  <si>
    <t>Guatemala</t>
  </si>
  <si>
    <t>Nueva Zealandia</t>
  </si>
  <si>
    <t>Queso</t>
  </si>
  <si>
    <t>Holanda</t>
  </si>
  <si>
    <t>Chile</t>
  </si>
  <si>
    <t>Dinamarca</t>
  </si>
  <si>
    <t>Canada</t>
  </si>
  <si>
    <t>Argentina</t>
  </si>
  <si>
    <t>Irlanda</t>
  </si>
  <si>
    <t>Belgica</t>
  </si>
  <si>
    <t>Union Europea</t>
  </si>
  <si>
    <t>Uruguay</t>
  </si>
  <si>
    <t>Colombia</t>
  </si>
  <si>
    <t>Eslovenia</t>
  </si>
  <si>
    <t>Subtotal</t>
  </si>
  <si>
    <t>Origen Vegetal</t>
  </si>
  <si>
    <t>Leche</t>
  </si>
  <si>
    <t>Netherlands</t>
  </si>
  <si>
    <t>Peru</t>
  </si>
  <si>
    <t>Suiza</t>
  </si>
  <si>
    <t>Alemania</t>
  </si>
  <si>
    <t>Caprino</t>
  </si>
  <si>
    <t>Inglaterra</t>
  </si>
  <si>
    <t>Reino Unido</t>
  </si>
  <si>
    <t>Porcino</t>
  </si>
  <si>
    <t>Pavo</t>
  </si>
  <si>
    <t>India</t>
  </si>
  <si>
    <t>Piel Animal</t>
  </si>
  <si>
    <t>Hong Kong</t>
  </si>
  <si>
    <t>Taiwan</t>
  </si>
  <si>
    <t>Vietnam</t>
  </si>
  <si>
    <t>China</t>
  </si>
  <si>
    <t>Bolivia</t>
  </si>
  <si>
    <t>Portugal</t>
  </si>
  <si>
    <t>Otra Especie</t>
  </si>
  <si>
    <t>Ovino</t>
  </si>
  <si>
    <t>Tailandia</t>
  </si>
  <si>
    <t>Otro Origen</t>
  </si>
  <si>
    <t>Embutidos</t>
  </si>
  <si>
    <t>Pollo</t>
  </si>
  <si>
    <t>Otro Tipo</t>
  </si>
  <si>
    <t>Alimento Animal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</si>
  <si>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</si>
  <si>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</si>
  <si>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</si>
  <si>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</si>
  <si>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</si>
  <si>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</si>
  <si>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</si>
  <si>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</si>
  <si>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</si>
  <si>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</si>
  <si>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</si>
  <si>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</si>
  <si>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</si>
  <si>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</si>
  <si>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“Año del Bicentenario del Natalicio de Juan Pablo Duarte”</t>
  </si>
  <si>
    <t>Avícola</t>
  </si>
  <si>
    <t>Huevo</t>
  </si>
  <si>
    <t>Huevos fertiles</t>
  </si>
  <si>
    <t>Huevos</t>
  </si>
  <si>
    <t>Huevos Fertiles</t>
  </si>
  <si>
    <t>Alimento variado</t>
  </si>
  <si>
    <t>Bulgaria</t>
  </si>
  <si>
    <t>Austria</t>
  </si>
  <si>
    <t>El Salvador</t>
  </si>
  <si>
    <t>Tunisia</t>
  </si>
  <si>
    <t>Paraguay</t>
  </si>
  <si>
    <t>Productos Veterinarios</t>
  </si>
  <si>
    <t>Base Alimento Animal</t>
  </si>
  <si>
    <t>Islas Caiman</t>
  </si>
  <si>
    <t>Alimento para Animales</t>
  </si>
  <si>
    <t>Nueva Zelanda</t>
  </si>
  <si>
    <t>Consolidado General de Importaciones del Año 2013</t>
  </si>
  <si>
    <t>Consolidado de Importaciones de Carne de Res del Año 2013</t>
  </si>
  <si>
    <t>Consolidado de Importaciones de Lacteo del Año 2013</t>
  </si>
  <si>
    <t>Consolidado de Importaciones de Leche del Año 2013</t>
  </si>
  <si>
    <t>Consolidado de Importaciones de Carne de Cerdo del Año 2013</t>
  </si>
  <si>
    <t>Consolidado de Importaciones de Carne de Pavo del Año 2013</t>
  </si>
  <si>
    <t>Consolidado de Importaciones de Carne Caprino del Año 2013</t>
  </si>
  <si>
    <t>Consolidado de Importaciones de Pieles del Año 2013</t>
  </si>
  <si>
    <t>Consolidado de Importaciones de Embutidos del Año 2013</t>
  </si>
  <si>
    <t>Consolidado de Importaciones de Carne de Pollo del Año 2013</t>
  </si>
  <si>
    <t>Consolidado de Importaciones de Mercancia de Otro Origen del Año 2013</t>
  </si>
  <si>
    <t>Consolidado de Importaciones de Huevos del Año 2013</t>
  </si>
  <si>
    <t>Consolidado de Importaciones de Huevos Fertiles del Año 2013</t>
  </si>
  <si>
    <t>Consolidado de Importaciones de Alimento para animales del Año 2013</t>
  </si>
  <si>
    <t>Consolidado de Importaciones de Productos veterinarios del Año 2013</t>
  </si>
  <si>
    <t>nexico</t>
  </si>
  <si>
    <t xml:space="preserve"> Australia</t>
  </si>
  <si>
    <t>Corea del Norte</t>
  </si>
  <si>
    <t>Mixto</t>
  </si>
  <si>
    <t>Carnico</t>
  </si>
  <si>
    <t>Indonesia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</si>
</sst>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0">
    <xf numFmtId="0" fontId="0" fillId="0" borderId="0" xfId="0"/>
    <xf numFmtId="43" fontId="0" fillId="0" borderId="0" xfId="1" applyFont="1"/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164" fontId="0" fillId="0" borderId="0" xfId="1" applyNumberFormat="1" applyFont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164" fontId="3" fillId="2" borderId="9" xfId="1" applyNumberFormat="1" applyFont="1" applyFill="1" applyBorder="1" applyAlignment="1">
      <alignment horizontal="center"/>
    </xf>
    <xf numFmtId="43" fontId="3" fillId="2" borderId="10" xfId="1" applyFont="1" applyFill="1" applyBorder="1" applyAlignment="1">
      <alignment horizontal="center"/>
    </xf>
    <xf numFmtId="0" fontId="3" fillId="3" borderId="1" xfId="3" applyFont="1" applyFill="1" applyBorder="1" applyAlignment="1">
      <alignment wrapText="1"/>
    </xf>
    <xf numFmtId="0" fontId="0" fillId="0" borderId="5" xfId="0" applyBorder="1"/>
    <xf numFmtId="164" fontId="0" fillId="0" borderId="5" xfId="1" applyNumberFormat="1" applyFont="1" applyBorder="1"/>
    <xf numFmtId="0" fontId="0" fillId="0" borderId="6" xfId="0" applyBorder="1"/>
    <xf numFmtId="164" fontId="0" fillId="0" borderId="6" xfId="1" applyNumberFormat="1" applyFont="1" applyBorder="1"/>
    <xf numFmtId="43" fontId="0" fillId="0" borderId="6" xfId="1" applyFont="1" applyBorder="1"/>
    <xf numFmtId="0" fontId="2" fillId="0" borderId="1" xfId="0" applyFont="1" applyBorder="1"/>
    <xf numFmtId="164" fontId="2" fillId="0" borderId="1" xfId="1" applyNumberFormat="1" applyFont="1" applyBorder="1"/>
    <xf numFmtId="43" fontId="2" fillId="0" borderId="1" xfId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11" fillId="4" borderId="11" xfId="1" applyFont="1" applyFill="1" applyBorder="1"/>
    <xf numFmtId="0" fontId="3" fillId="2" borderId="1" xfId="2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0" fillId="0" borderId="7" xfId="0" applyBorder="1"/>
    <xf numFmtId="164" fontId="0" fillId="0" borderId="7" xfId="1" applyNumberFormat="1" applyFont="1" applyBorder="1"/>
    <xf numFmtId="0" fontId="2" fillId="4" borderId="1" xfId="0" applyFont="1" applyFill="1" applyBorder="1"/>
    <xf numFmtId="43" fontId="2" fillId="4" borderId="1" xfId="1" applyFont="1" applyFill="1" applyBorder="1"/>
    <xf numFmtId="164" fontId="2" fillId="4" borderId="1" xfId="1" applyNumberFormat="1" applyFont="1" applyFill="1" applyBorder="1"/>
    <xf numFmtId="164" fontId="11" fillId="4" borderId="11" xfId="1" applyNumberFormat="1" applyFont="1" applyFill="1" applyBorder="1"/>
    <xf numFmtId="164" fontId="0" fillId="0" borderId="0" xfId="1" applyNumberFormat="1" applyFont="1" applyFill="1"/>
    <xf numFmtId="164" fontId="5" fillId="0" borderId="16" xfId="1" applyNumberFormat="1" applyFont="1" applyFill="1" applyBorder="1" applyAlignment="1">
      <alignment horizontal="right" wrapText="1"/>
    </xf>
    <xf numFmtId="43" fontId="5" fillId="0" borderId="16" xfId="1" applyFont="1" applyFill="1" applyBorder="1" applyAlignment="1">
      <alignment horizontal="right" wrapText="1"/>
    </xf>
    <xf numFmtId="164" fontId="5" fillId="0" borderId="5" xfId="1" applyNumberFormat="1" applyFont="1" applyFill="1" applyBorder="1" applyAlignment="1">
      <alignment horizontal="right" wrapText="1"/>
    </xf>
    <xf numFmtId="43" fontId="5" fillId="0" borderId="5" xfId="1" applyFont="1" applyFill="1" applyBorder="1" applyAlignment="1">
      <alignment horizontal="right" wrapText="1"/>
    </xf>
    <xf numFmtId="0" fontId="5" fillId="0" borderId="18" xfId="11" applyFont="1" applyFill="1" applyBorder="1" applyAlignment="1">
      <alignment wrapText="1"/>
    </xf>
    <xf numFmtId="164" fontId="5" fillId="0" borderId="18" xfId="1" applyNumberFormat="1" applyFont="1" applyFill="1" applyBorder="1" applyAlignment="1">
      <alignment horizontal="right" wrapText="1"/>
    </xf>
    <xf numFmtId="43" fontId="5" fillId="0" borderId="18" xfId="1" applyFont="1" applyFill="1" applyBorder="1" applyAlignment="1">
      <alignment horizontal="right" wrapText="1"/>
    </xf>
    <xf numFmtId="0" fontId="5" fillId="0" borderId="6" xfId="11" applyFont="1" applyFill="1" applyBorder="1" applyAlignment="1">
      <alignment wrapText="1"/>
    </xf>
    <xf numFmtId="164" fontId="5" fillId="0" borderId="6" xfId="1" applyNumberFormat="1" applyFont="1" applyFill="1" applyBorder="1" applyAlignment="1">
      <alignment horizontal="right" wrapText="1"/>
    </xf>
    <xf numFmtId="43" fontId="5" fillId="0" borderId="6" xfId="1" applyFont="1" applyFill="1" applyBorder="1" applyAlignment="1">
      <alignment horizontal="right" wrapText="1"/>
    </xf>
    <xf numFmtId="0" fontId="5" fillId="0" borderId="19" xfId="11" applyFont="1" applyFill="1" applyBorder="1" applyAlignment="1">
      <alignment wrapText="1"/>
    </xf>
    <xf numFmtId="164" fontId="5" fillId="0" borderId="19" xfId="1" applyNumberFormat="1" applyFont="1" applyFill="1" applyBorder="1" applyAlignment="1">
      <alignment horizontal="right" wrapText="1"/>
    </xf>
    <xf numFmtId="43" fontId="5" fillId="0" borderId="19" xfId="1" applyFont="1" applyFill="1" applyBorder="1" applyAlignment="1">
      <alignment horizontal="right" wrapText="1"/>
    </xf>
    <xf numFmtId="164" fontId="11" fillId="4" borderId="20" xfId="1" applyNumberFormat="1" applyFont="1" applyFill="1" applyBorder="1"/>
    <xf numFmtId="43" fontId="11" fillId="4" borderId="20" xfId="1" applyFont="1" applyFill="1" applyBorder="1"/>
    <xf numFmtId="0" fontId="5" fillId="0" borderId="16" xfId="4" applyFont="1" applyFill="1" applyBorder="1" applyAlignment="1">
      <alignment wrapText="1"/>
    </xf>
    <xf numFmtId="0" fontId="5" fillId="0" borderId="5" xfId="4" applyFont="1" applyFill="1" applyBorder="1" applyAlignment="1">
      <alignment wrapText="1"/>
    </xf>
    <xf numFmtId="0" fontId="5" fillId="0" borderId="19" xfId="4" applyFont="1" applyFill="1" applyBorder="1" applyAlignment="1">
      <alignment wrapText="1"/>
    </xf>
    <xf numFmtId="0" fontId="5" fillId="0" borderId="6" xfId="4" applyFont="1" applyFill="1" applyBorder="1" applyAlignment="1">
      <alignment wrapText="1"/>
    </xf>
    <xf numFmtId="0" fontId="5" fillId="0" borderId="16" xfId="5" applyFont="1" applyFill="1" applyBorder="1" applyAlignment="1">
      <alignment wrapText="1"/>
    </xf>
    <xf numFmtId="0" fontId="5" fillId="0" borderId="5" xfId="5" applyFont="1" applyFill="1" applyBorder="1" applyAlignment="1">
      <alignment wrapText="1"/>
    </xf>
    <xf numFmtId="0" fontId="5" fillId="0" borderId="17" xfId="5" applyFont="1" applyFill="1" applyBorder="1" applyAlignment="1">
      <alignment wrapText="1"/>
    </xf>
    <xf numFmtId="164" fontId="5" fillId="0" borderId="17" xfId="1" applyNumberFormat="1" applyFont="1" applyFill="1" applyBorder="1" applyAlignment="1">
      <alignment horizontal="right" wrapText="1"/>
    </xf>
    <xf numFmtId="43" fontId="5" fillId="0" borderId="17" xfId="1" applyFont="1" applyFill="1" applyBorder="1" applyAlignment="1">
      <alignment horizontal="right" wrapText="1"/>
    </xf>
    <xf numFmtId="0" fontId="5" fillId="0" borderId="19" xfId="5" applyFont="1" applyFill="1" applyBorder="1" applyAlignment="1">
      <alignment wrapText="1"/>
    </xf>
    <xf numFmtId="0" fontId="5" fillId="0" borderId="6" xfId="5" applyFont="1" applyFill="1" applyBorder="1" applyAlignment="1">
      <alignment wrapText="1"/>
    </xf>
    <xf numFmtId="0" fontId="5" fillId="0" borderId="16" xfId="6" applyFont="1" applyFill="1" applyBorder="1" applyAlignment="1">
      <alignment wrapText="1"/>
    </xf>
    <xf numFmtId="0" fontId="5" fillId="0" borderId="5" xfId="6" applyFont="1" applyFill="1" applyBorder="1" applyAlignment="1">
      <alignment wrapText="1"/>
    </xf>
    <xf numFmtId="0" fontId="5" fillId="0" borderId="17" xfId="6" applyFont="1" applyFill="1" applyBorder="1" applyAlignment="1">
      <alignment wrapText="1"/>
    </xf>
    <xf numFmtId="0" fontId="5" fillId="0" borderId="19" xfId="6" applyFont="1" applyFill="1" applyBorder="1" applyAlignment="1">
      <alignment wrapText="1"/>
    </xf>
    <xf numFmtId="0" fontId="5" fillId="0" borderId="6" xfId="6" applyFont="1" applyFill="1" applyBorder="1" applyAlignment="1">
      <alignment wrapText="1"/>
    </xf>
    <xf numFmtId="0" fontId="5" fillId="0" borderId="16" xfId="7" applyFont="1" applyFill="1" applyBorder="1" applyAlignment="1">
      <alignment wrapText="1"/>
    </xf>
    <xf numFmtId="0" fontId="5" fillId="0" borderId="5" xfId="7" applyFont="1" applyFill="1" applyBorder="1" applyAlignment="1">
      <alignment wrapText="1"/>
    </xf>
    <xf numFmtId="0" fontId="5" fillId="0" borderId="17" xfId="7" applyFont="1" applyFill="1" applyBorder="1" applyAlignment="1">
      <alignment wrapText="1"/>
    </xf>
    <xf numFmtId="0" fontId="5" fillId="0" borderId="19" xfId="7" applyFont="1" applyFill="1" applyBorder="1" applyAlignment="1">
      <alignment wrapText="1"/>
    </xf>
    <xf numFmtId="0" fontId="5" fillId="0" borderId="6" xfId="7" applyFont="1" applyFill="1" applyBorder="1" applyAlignment="1">
      <alignment wrapText="1"/>
    </xf>
    <xf numFmtId="0" fontId="5" fillId="0" borderId="16" xfId="8" applyFont="1" applyFill="1" applyBorder="1" applyAlignment="1">
      <alignment wrapText="1"/>
    </xf>
    <xf numFmtId="0" fontId="5" fillId="0" borderId="17" xfId="8" applyFont="1" applyFill="1" applyBorder="1" applyAlignment="1">
      <alignment wrapText="1"/>
    </xf>
    <xf numFmtId="0" fontId="5" fillId="0" borderId="19" xfId="8" applyFont="1" applyFill="1" applyBorder="1" applyAlignment="1">
      <alignment wrapText="1"/>
    </xf>
    <xf numFmtId="0" fontId="5" fillId="0" borderId="6" xfId="8" applyFont="1" applyFill="1" applyBorder="1" applyAlignment="1">
      <alignment wrapText="1"/>
    </xf>
    <xf numFmtId="0" fontId="5" fillId="0" borderId="7" xfId="8" applyFont="1" applyFill="1" applyBorder="1" applyAlignment="1">
      <alignment wrapText="1"/>
    </xf>
    <xf numFmtId="164" fontId="5" fillId="0" borderId="7" xfId="1" applyNumberFormat="1" applyFont="1" applyFill="1" applyBorder="1" applyAlignment="1">
      <alignment horizontal="right" wrapText="1"/>
    </xf>
    <xf numFmtId="43" fontId="5" fillId="0" borderId="7" xfId="1" applyFont="1" applyFill="1" applyBorder="1" applyAlignment="1">
      <alignment horizontal="right" wrapText="1"/>
    </xf>
    <xf numFmtId="0" fontId="5" fillId="0" borderId="16" xfId="9" applyFont="1" applyFill="1" applyBorder="1" applyAlignment="1">
      <alignment wrapText="1"/>
    </xf>
    <xf numFmtId="0" fontId="5" fillId="0" borderId="5" xfId="9" applyFont="1" applyFill="1" applyBorder="1" applyAlignment="1">
      <alignment wrapText="1"/>
    </xf>
    <xf numFmtId="0" fontId="5" fillId="0" borderId="17" xfId="9" applyFont="1" applyFill="1" applyBorder="1" applyAlignment="1">
      <alignment wrapText="1"/>
    </xf>
    <xf numFmtId="0" fontId="5" fillId="0" borderId="19" xfId="9" applyFont="1" applyFill="1" applyBorder="1" applyAlignment="1">
      <alignment wrapText="1"/>
    </xf>
    <xf numFmtId="0" fontId="5" fillId="0" borderId="6" xfId="9" applyFont="1" applyFill="1" applyBorder="1" applyAlignment="1">
      <alignment wrapText="1"/>
    </xf>
    <xf numFmtId="0" fontId="5" fillId="0" borderId="16" xfId="10" applyFont="1" applyFill="1" applyBorder="1" applyAlignment="1">
      <alignment wrapText="1"/>
    </xf>
    <xf numFmtId="0" fontId="5" fillId="0" borderId="5" xfId="10" applyFont="1" applyFill="1" applyBorder="1" applyAlignment="1">
      <alignment wrapText="1"/>
    </xf>
    <xf numFmtId="0" fontId="5" fillId="0" borderId="17" xfId="10" applyFont="1" applyFill="1" applyBorder="1" applyAlignment="1">
      <alignment wrapText="1"/>
    </xf>
    <xf numFmtId="0" fontId="5" fillId="0" borderId="19" xfId="10" applyFont="1" applyFill="1" applyBorder="1" applyAlignment="1">
      <alignment wrapText="1"/>
    </xf>
    <xf numFmtId="0" fontId="5" fillId="0" borderId="6" xfId="10" applyFont="1" applyFill="1" applyBorder="1" applyAlignment="1">
      <alignment wrapText="1"/>
    </xf>
    <xf numFmtId="0" fontId="5" fillId="0" borderId="5" xfId="12" applyFont="1" applyFill="1" applyBorder="1" applyAlignment="1">
      <alignment wrapText="1"/>
    </xf>
    <xf numFmtId="0" fontId="5" fillId="0" borderId="17" xfId="12" applyFont="1" applyFill="1" applyBorder="1" applyAlignment="1">
      <alignment wrapText="1"/>
    </xf>
    <xf numFmtId="0" fontId="5" fillId="0" borderId="18" xfId="12" applyFont="1" applyFill="1" applyBorder="1" applyAlignment="1">
      <alignment wrapText="1"/>
    </xf>
    <xf numFmtId="0" fontId="5" fillId="0" borderId="6" xfId="12" applyFont="1" applyFill="1" applyBorder="1" applyAlignment="1">
      <alignment wrapText="1"/>
    </xf>
    <xf numFmtId="0" fontId="5" fillId="0" borderId="7" xfId="12" applyFont="1" applyFill="1" applyBorder="1" applyAlignment="1">
      <alignment wrapText="1"/>
    </xf>
    <xf numFmtId="0" fontId="5" fillId="0" borderId="16" xfId="13" applyFont="1" applyFill="1" applyBorder="1" applyAlignment="1">
      <alignment wrapText="1"/>
    </xf>
    <xf numFmtId="0" fontId="5" fillId="0" borderId="5" xfId="13" applyFont="1" applyFill="1" applyBorder="1" applyAlignment="1">
      <alignment wrapText="1"/>
    </xf>
    <xf numFmtId="0" fontId="5" fillId="0" borderId="17" xfId="13" applyFont="1" applyFill="1" applyBorder="1" applyAlignment="1">
      <alignment wrapText="1"/>
    </xf>
    <xf numFmtId="0" fontId="5" fillId="0" borderId="19" xfId="13" applyFont="1" applyFill="1" applyBorder="1" applyAlignment="1">
      <alignment wrapText="1"/>
    </xf>
    <xf numFmtId="0" fontId="5" fillId="0" borderId="6" xfId="13" applyFont="1" applyFill="1" applyBorder="1" applyAlignment="1">
      <alignment wrapText="1"/>
    </xf>
    <xf numFmtId="0" fontId="5" fillId="0" borderId="18" xfId="14" applyFont="1" applyFill="1" applyBorder="1" applyAlignment="1">
      <alignment wrapText="1"/>
    </xf>
    <xf numFmtId="0" fontId="5" fillId="0" borderId="6" xfId="14" applyFont="1" applyFill="1" applyBorder="1" applyAlignment="1">
      <alignment wrapText="1"/>
    </xf>
    <xf numFmtId="0" fontId="5" fillId="0" borderId="19" xfId="14" applyFont="1" applyFill="1" applyBorder="1" applyAlignment="1">
      <alignment wrapText="1"/>
    </xf>
    <xf numFmtId="0" fontId="5" fillId="0" borderId="20" xfId="14" applyFont="1" applyFill="1" applyBorder="1" applyAlignment="1">
      <alignment wrapText="1"/>
    </xf>
    <xf numFmtId="164" fontId="5" fillId="0" borderId="20" xfId="1" applyNumberFormat="1" applyFont="1" applyFill="1" applyBorder="1" applyAlignment="1">
      <alignment horizontal="right" wrapText="1"/>
    </xf>
    <xf numFmtId="43" fontId="5" fillId="0" borderId="20" xfId="1" applyFont="1" applyFill="1" applyBorder="1" applyAlignment="1">
      <alignment horizontal="right" wrapText="1"/>
    </xf>
    <xf numFmtId="0" fontId="5" fillId="0" borderId="18" xfId="15" applyFont="1" applyFill="1" applyBorder="1" applyAlignment="1">
      <alignment wrapText="1"/>
    </xf>
    <xf numFmtId="0" fontId="5" fillId="0" borderId="7" xfId="15" applyFont="1" applyFill="1" applyBorder="1" applyAlignment="1">
      <alignment wrapText="1"/>
    </xf>
    <xf numFmtId="0" fontId="5" fillId="0" borderId="20" xfId="15" applyFont="1" applyFill="1" applyBorder="1" applyAlignment="1">
      <alignment wrapText="1"/>
    </xf>
    <xf numFmtId="0" fontId="5" fillId="0" borderId="16" xfId="16" applyFont="1" applyFill="1" applyBorder="1" applyAlignment="1">
      <alignment wrapText="1"/>
    </xf>
    <xf numFmtId="0" fontId="5" fillId="0" borderId="5" xfId="16" applyFont="1" applyFill="1" applyBorder="1" applyAlignment="1">
      <alignment wrapText="1"/>
    </xf>
    <xf numFmtId="0" fontId="5" fillId="0" borderId="17" xfId="16" applyFont="1" applyFill="1" applyBorder="1" applyAlignment="1">
      <alignment wrapText="1"/>
    </xf>
    <xf numFmtId="0" fontId="5" fillId="0" borderId="19" xfId="16" applyFont="1" applyFill="1" applyBorder="1" applyAlignment="1">
      <alignment wrapText="1"/>
    </xf>
    <xf numFmtId="0" fontId="5" fillId="0" borderId="6" xfId="16" applyFont="1" applyFill="1" applyBorder="1" applyAlignment="1">
      <alignment wrapText="1"/>
    </xf>
    <xf numFmtId="0" fontId="5" fillId="0" borderId="16" xfId="17" applyFont="1" applyFill="1" applyBorder="1" applyAlignment="1">
      <alignment wrapText="1"/>
    </xf>
    <xf numFmtId="0" fontId="5" fillId="0" borderId="5" xfId="17" applyFont="1" applyFill="1" applyBorder="1" applyAlignment="1">
      <alignment wrapText="1"/>
    </xf>
    <xf numFmtId="0" fontId="5" fillId="0" borderId="17" xfId="17" applyFont="1" applyFill="1" applyBorder="1" applyAlignment="1">
      <alignment wrapText="1"/>
    </xf>
    <xf numFmtId="0" fontId="5" fillId="0" borderId="19" xfId="17" applyFont="1" applyFill="1" applyBorder="1" applyAlignment="1">
      <alignment wrapText="1"/>
    </xf>
    <xf numFmtId="0" fontId="5" fillId="0" borderId="6" xfId="17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</cellXfs>
  <cellStyles count="18">
    <cellStyle name="Millares" xfId="1" builtinId="3"/>
    <cellStyle name="Normal" xfId="0" builtinId="0"/>
    <cellStyle name="Normal_Alimento animal" xfId="16"/>
    <cellStyle name="Normal_Bovino Carnico_1" xfId="11"/>
    <cellStyle name="Normal_Bovino Lacteo" xfId="4"/>
    <cellStyle name="Normal_Caprino" xfId="8"/>
    <cellStyle name="Normal_Embutidos" xfId="10"/>
    <cellStyle name="Normal_Hoja14" xfId="3"/>
    <cellStyle name="Normal_Hoja5" xfId="2"/>
    <cellStyle name="Normal_Huevo" xfId="14"/>
    <cellStyle name="Normal_Huevos Fertiles" xfId="15"/>
    <cellStyle name="Normal_Leche" xfId="5"/>
    <cellStyle name="Normal_Otro Origen" xfId="13"/>
    <cellStyle name="Normal_Pavo" xfId="7"/>
    <cellStyle name="Normal_Pieles" xfId="9"/>
    <cellStyle name="Normal_Pollo" xfId="12"/>
    <cellStyle name="Normal_Porcino Carnico" xfId="6"/>
    <cellStyle name="Normal_Pro Vet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272934</xdr:colOff>
      <xdr:row>0</xdr:row>
      <xdr:rowOff>104774</xdr:rowOff>
    </xdr:from>
    <xdr:to>
      <xdr:col>1</xdr:col>
      <xdr:colOff>1133475</xdr:colOff>
      <xdr:row>4</xdr:row>
      <xdr:rowOff>171449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3084" y="104774"/>
          <a:ext cx="860541" cy="8286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9525</xdr:rowOff>
    </xdr:from>
    <xdr:to>
      <xdr:col>3</xdr:col>
      <xdr:colOff>994886</xdr:colOff>
      <xdr:row>5</xdr:row>
      <xdr:rowOff>28575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9525"/>
          <a:ext cx="947261" cy="97155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57149</xdr:rowOff>
    </xdr:from>
    <xdr:to>
      <xdr:col>3</xdr:col>
      <xdr:colOff>824627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57149"/>
          <a:ext cx="900827" cy="92392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57149</xdr:rowOff>
    </xdr:from>
    <xdr:to>
      <xdr:col>3</xdr:col>
      <xdr:colOff>1005602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6025" y="57149"/>
          <a:ext cx="824627" cy="92392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57149</xdr:rowOff>
    </xdr:from>
    <xdr:to>
      <xdr:col>3</xdr:col>
      <xdr:colOff>834152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57149"/>
          <a:ext cx="824627" cy="92392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0</xdr:row>
      <xdr:rowOff>47624</xdr:rowOff>
    </xdr:from>
    <xdr:to>
      <xdr:col>3</xdr:col>
      <xdr:colOff>453152</xdr:colOff>
      <xdr:row>5</xdr:row>
      <xdr:rowOff>19049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67025" y="47624"/>
          <a:ext cx="824627" cy="923925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57149</xdr:rowOff>
    </xdr:from>
    <xdr:to>
      <xdr:col>3</xdr:col>
      <xdr:colOff>977503</xdr:colOff>
      <xdr:row>5</xdr:row>
      <xdr:rowOff>9524</xdr:rowOff>
    </xdr:to>
    <xdr:pic>
      <xdr:nvPicPr>
        <xdr:cNvPr id="102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57149"/>
          <a:ext cx="882253" cy="9048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57149</xdr:rowOff>
    </xdr:from>
    <xdr:to>
      <xdr:col>3</xdr:col>
      <xdr:colOff>1053703</xdr:colOff>
      <xdr:row>5</xdr:row>
      <xdr:rowOff>9524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57149"/>
          <a:ext cx="882253" cy="9048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76200</xdr:rowOff>
    </xdr:from>
    <xdr:to>
      <xdr:col>3</xdr:col>
      <xdr:colOff>835343</xdr:colOff>
      <xdr:row>5</xdr:row>
      <xdr:rowOff>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95551" y="76200"/>
          <a:ext cx="854392" cy="8763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0</xdr:row>
      <xdr:rowOff>82305</xdr:rowOff>
    </xdr:from>
    <xdr:to>
      <xdr:col>3</xdr:col>
      <xdr:colOff>981076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6" y="82305"/>
          <a:ext cx="876300" cy="89876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0</xdr:row>
      <xdr:rowOff>85725</xdr:rowOff>
    </xdr:from>
    <xdr:to>
      <xdr:col>3</xdr:col>
      <xdr:colOff>949167</xdr:colOff>
      <xdr:row>5</xdr:row>
      <xdr:rowOff>28575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1" y="85725"/>
          <a:ext cx="872966" cy="8953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52997</xdr:rowOff>
    </xdr:from>
    <xdr:to>
      <xdr:col>3</xdr:col>
      <xdr:colOff>1066800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52997"/>
          <a:ext cx="904875" cy="92807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57149</xdr:rowOff>
    </xdr:from>
    <xdr:to>
      <xdr:col>3</xdr:col>
      <xdr:colOff>948452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57149"/>
          <a:ext cx="900827" cy="9239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76199</xdr:rowOff>
    </xdr:from>
    <xdr:to>
      <xdr:col>3</xdr:col>
      <xdr:colOff>977503</xdr:colOff>
      <xdr:row>5</xdr:row>
      <xdr:rowOff>28574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76199"/>
          <a:ext cx="882253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D21" sqref="D21"/>
    </sheetView>
  </sheetViews>
  <sheetFormatPr baseColWidth="10" defaultRowHeight="1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>
      <c r="A1" s="22"/>
      <c r="B1"/>
      <c r="C1"/>
    </row>
    <row r="2" spans="1:3">
      <c r="B2"/>
      <c r="C2"/>
    </row>
    <row r="3" spans="1:3">
      <c r="B3"/>
      <c r="C3"/>
    </row>
    <row r="4" spans="1:3">
      <c r="B4"/>
      <c r="C4"/>
    </row>
    <row r="5" spans="1:3">
      <c r="B5"/>
      <c r="C5"/>
    </row>
    <row r="6" spans="1:3">
      <c r="A6" s="119" t="s">
        <v>71</v>
      </c>
      <c r="B6" s="119"/>
      <c r="C6" s="119"/>
    </row>
    <row r="7" spans="1:3" ht="23.25">
      <c r="A7" s="120" t="s">
        <v>72</v>
      </c>
      <c r="B7" s="120"/>
      <c r="C7" s="120"/>
    </row>
    <row r="8" spans="1:3" ht="22.5">
      <c r="A8" s="121" t="s">
        <v>73</v>
      </c>
      <c r="B8" s="121"/>
      <c r="C8" s="121"/>
    </row>
    <row r="9" spans="1:3" ht="16.5" thickBot="1">
      <c r="A9" s="122" t="s">
        <v>74</v>
      </c>
      <c r="B9" s="122"/>
      <c r="C9" s="122"/>
    </row>
    <row r="10" spans="1:3" ht="15.75" thickBot="1">
      <c r="A10" s="123" t="s">
        <v>91</v>
      </c>
      <c r="B10" s="124"/>
      <c r="C10" s="125"/>
    </row>
    <row r="11" spans="1:3" ht="15.75" thickBot="1">
      <c r="A11" s="19" t="s">
        <v>70</v>
      </c>
      <c r="B11" s="20" t="s">
        <v>64</v>
      </c>
      <c r="C11" s="21" t="s">
        <v>65</v>
      </c>
    </row>
    <row r="12" spans="1:3">
      <c r="A12" s="16" t="s">
        <v>66</v>
      </c>
      <c r="B12" s="17">
        <f>'Bovino Carnico'!E20</f>
        <v>1738458.867939949</v>
      </c>
      <c r="C12" s="17">
        <f>'Bovino Carnico'!F20</f>
        <v>16518297.907272339</v>
      </c>
    </row>
    <row r="13" spans="1:3">
      <c r="A13" s="14" t="s">
        <v>67</v>
      </c>
      <c r="B13" s="15">
        <f>'Bovino Carnico'!E20</f>
        <v>1738458.867939949</v>
      </c>
      <c r="C13" s="15">
        <f>'Bovino Carnico'!F20</f>
        <v>16518297.907272339</v>
      </c>
    </row>
    <row r="14" spans="1:3">
      <c r="A14" s="14" t="s">
        <v>34</v>
      </c>
      <c r="B14" s="15">
        <f>Leche!E58</f>
        <v>8257016.4627552032</v>
      </c>
      <c r="C14" s="15">
        <f>Leche!F58</f>
        <v>30577821.339466095</v>
      </c>
    </row>
    <row r="15" spans="1:3">
      <c r="A15" s="14" t="s">
        <v>68</v>
      </c>
      <c r="B15" s="15">
        <f>'Porcino Carnico'!E23</f>
        <v>3342921.8378307819</v>
      </c>
      <c r="C15" s="15">
        <f>'Porcino Carnico'!F23</f>
        <v>8506039.8810081482</v>
      </c>
    </row>
    <row r="16" spans="1:3">
      <c r="A16" s="14" t="s">
        <v>43</v>
      </c>
      <c r="B16" s="15">
        <f>Pavo!E22</f>
        <v>1040946.4505438805</v>
      </c>
      <c r="C16" s="15">
        <f>Pavo!F22</f>
        <v>2830913.7610855103</v>
      </c>
    </row>
    <row r="17" spans="1:3">
      <c r="A17" s="14" t="s">
        <v>39</v>
      </c>
      <c r="B17" s="15">
        <f>Caprino!E20</f>
        <v>68444.899257659912</v>
      </c>
      <c r="C17" s="15">
        <f>Caprino!F20</f>
        <v>249669.74688720703</v>
      </c>
    </row>
    <row r="18" spans="1:3">
      <c r="A18" s="14" t="s">
        <v>69</v>
      </c>
      <c r="B18" s="15">
        <f>Pieles!E65</f>
        <v>3097224.4094057083</v>
      </c>
      <c r="C18" s="15">
        <f>Pieles!F65</f>
        <v>18790690.62600708</v>
      </c>
    </row>
    <row r="19" spans="1:3">
      <c r="A19" s="14" t="s">
        <v>56</v>
      </c>
      <c r="B19" s="15">
        <f>Embutidos!E34</f>
        <v>102935.08119678497</v>
      </c>
      <c r="C19" s="15">
        <f>Embutidos!F34</f>
        <v>291910.84311676025</v>
      </c>
    </row>
    <row r="20" spans="1:3">
      <c r="A20" s="14" t="s">
        <v>57</v>
      </c>
      <c r="B20" s="15">
        <f>Pollo!E20</f>
        <v>4529240.3688216209</v>
      </c>
      <c r="C20" s="15">
        <f>Pollo!F20</f>
        <v>6786699.7140684128</v>
      </c>
    </row>
    <row r="21" spans="1:3">
      <c r="A21" s="14" t="s">
        <v>55</v>
      </c>
      <c r="B21" s="15">
        <f>'Otro Origen'!E56</f>
        <v>9710268.2256634235</v>
      </c>
      <c r="C21" s="15">
        <f>'Otro Origen'!F56</f>
        <v>13176791.899008393</v>
      </c>
    </row>
    <row r="22" spans="1:3">
      <c r="A22" s="16" t="s">
        <v>78</v>
      </c>
      <c r="B22" s="17">
        <f>Huevo!E19</f>
        <v>130470.24052429199</v>
      </c>
      <c r="C22" s="18">
        <f>Huevo!F19</f>
        <v>313262.69997787476</v>
      </c>
    </row>
    <row r="23" spans="1:3">
      <c r="A23" s="14" t="s">
        <v>79</v>
      </c>
      <c r="B23" s="15">
        <f>'Huevos Fertiles'!E18</f>
        <v>204510.93017578125</v>
      </c>
      <c r="C23" s="15">
        <f>'Huevos Fertiles'!F18</f>
        <v>672175</v>
      </c>
    </row>
    <row r="24" spans="1:3">
      <c r="A24" s="14" t="s">
        <v>89</v>
      </c>
      <c r="B24" s="15">
        <f>'Alimento animal'!E33</f>
        <v>178893506.08398437</v>
      </c>
      <c r="C24" s="15">
        <f>'Alimento animal'!F33</f>
        <v>63085503.966308594</v>
      </c>
    </row>
    <row r="25" spans="1:3" ht="15.75" thickBot="1">
      <c r="A25" s="30" t="s">
        <v>86</v>
      </c>
      <c r="B25" s="31"/>
      <c r="C25" s="31">
        <f>'Pro Vet'!D86</f>
        <v>15926456.455269217</v>
      </c>
    </row>
    <row r="26" spans="1:3" ht="15.75" thickBot="1">
      <c r="A26" s="32" t="s">
        <v>11</v>
      </c>
      <c r="B26" s="34">
        <f>SUM(B12:B25)</f>
        <v>212854402.72603941</v>
      </c>
      <c r="C26" s="33">
        <f>SUM(C12:C25)</f>
        <v>194244531.74674797</v>
      </c>
    </row>
  </sheetData>
  <mergeCells count="5">
    <mergeCell ref="A6:C6"/>
    <mergeCell ref="A7:C7"/>
    <mergeCell ref="A8:C8"/>
    <mergeCell ref="A9:C9"/>
    <mergeCell ref="A10:C1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G16" sqref="G16"/>
    </sheetView>
  </sheetViews>
  <sheetFormatPr baseColWidth="10" defaultColWidth="30.8554687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6.85546875" style="6" bestFit="1" customWidth="1"/>
    <col min="6" max="6" width="16.1406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100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 ht="15.75" thickBot="1">
      <c r="A12" s="92" t="s">
        <v>6</v>
      </c>
      <c r="B12" s="92" t="s">
        <v>57</v>
      </c>
      <c r="C12" s="92" t="s">
        <v>1</v>
      </c>
      <c r="D12" s="92" t="s">
        <v>2</v>
      </c>
      <c r="E12" s="42">
        <v>1367224.4520721436</v>
      </c>
      <c r="F12" s="43">
        <v>1806239.4017820358</v>
      </c>
    </row>
    <row r="13" spans="1:6" ht="15.75" thickBot="1">
      <c r="A13" s="13" t="s">
        <v>32</v>
      </c>
      <c r="B13" s="8"/>
      <c r="C13" s="8"/>
      <c r="D13" s="8"/>
      <c r="E13" s="7">
        <f>SUM(E12)</f>
        <v>1367224.4520721436</v>
      </c>
      <c r="F13" s="8">
        <f>SUM(F12)</f>
        <v>1806239.4017820358</v>
      </c>
    </row>
    <row r="14" spans="1:6" ht="15.75" thickBot="1">
      <c r="A14" s="94" t="s">
        <v>7</v>
      </c>
      <c r="B14" s="94" t="s">
        <v>57</v>
      </c>
      <c r="C14" s="94" t="s">
        <v>1</v>
      </c>
      <c r="D14" s="94" t="s">
        <v>2</v>
      </c>
      <c r="E14" s="78">
        <v>1631349.218849659</v>
      </c>
      <c r="F14" s="79">
        <v>2552991.9521484375</v>
      </c>
    </row>
    <row r="15" spans="1:6" ht="15.75" thickBot="1">
      <c r="A15" s="13" t="s">
        <v>32</v>
      </c>
      <c r="B15" s="8"/>
      <c r="C15" s="8"/>
      <c r="D15" s="8"/>
      <c r="E15" s="7">
        <f>SUM(E14)</f>
        <v>1631349.218849659</v>
      </c>
      <c r="F15" s="8">
        <f>SUM(F14)</f>
        <v>2552991.9521484375</v>
      </c>
    </row>
    <row r="16" spans="1:6">
      <c r="A16" s="93" t="s">
        <v>9</v>
      </c>
      <c r="B16" s="93" t="s">
        <v>57</v>
      </c>
      <c r="C16" s="93" t="s">
        <v>1</v>
      </c>
      <c r="D16" s="93" t="s">
        <v>15</v>
      </c>
      <c r="E16" s="45">
        <v>1149.4100036621094</v>
      </c>
      <c r="F16" s="46">
        <v>1503</v>
      </c>
    </row>
    <row r="17" spans="1:6">
      <c r="A17" s="90" t="s">
        <v>9</v>
      </c>
      <c r="B17" s="90" t="s">
        <v>57</v>
      </c>
      <c r="C17" s="90" t="s">
        <v>1</v>
      </c>
      <c r="D17" s="90" t="s">
        <v>2</v>
      </c>
      <c r="E17" s="39">
        <v>1528922.1679010391</v>
      </c>
      <c r="F17" s="40">
        <v>2424478.1101379395</v>
      </c>
    </row>
    <row r="18" spans="1:6" ht="15.75" thickBot="1">
      <c r="A18" s="91" t="s">
        <v>9</v>
      </c>
      <c r="B18" s="91" t="s">
        <v>57</v>
      </c>
      <c r="C18" s="91" t="s">
        <v>1</v>
      </c>
      <c r="D18" s="91" t="s">
        <v>3</v>
      </c>
      <c r="E18" s="59">
        <v>595.1199951171875</v>
      </c>
      <c r="F18" s="60">
        <v>1487.25</v>
      </c>
    </row>
    <row r="19" spans="1:6" ht="15.75" thickBot="1">
      <c r="A19" s="13" t="s">
        <v>32</v>
      </c>
      <c r="B19" s="8"/>
      <c r="C19" s="8"/>
      <c r="D19" s="8"/>
      <c r="E19" s="7">
        <f>SUM(E16:E18)</f>
        <v>1530666.6978998184</v>
      </c>
      <c r="F19" s="8">
        <f>SUM(F16:F18)</f>
        <v>2427468.3601379395</v>
      </c>
    </row>
    <row r="20" spans="1:6" ht="16.5" thickBot="1">
      <c r="A20" s="35" t="s">
        <v>11</v>
      </c>
      <c r="B20" s="35"/>
      <c r="C20" s="35"/>
      <c r="D20" s="35"/>
      <c r="E20" s="35">
        <f>SUM(E19,E15,E13)</f>
        <v>4529240.3688216209</v>
      </c>
      <c r="F20" s="27">
        <f>SUM(F19,F15,F13)</f>
        <v>6786699.7140684128</v>
      </c>
    </row>
  </sheetData>
  <sortState ref="A16:F18">
    <sortCondition ref="D16:D18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6"/>
  <sheetViews>
    <sheetView topLeftCell="A3" workbookViewId="0">
      <selection activeCell="A25" sqref="A25:F25"/>
    </sheetView>
  </sheetViews>
  <sheetFormatPr baseColWidth="10" defaultColWidth="33.140625" defaultRowHeight="15"/>
  <cols>
    <col min="1" max="2" width="11.42578125" bestFit="1" customWidth="1"/>
    <col min="3" max="3" width="16.140625" bestFit="1" customWidth="1"/>
    <col min="4" max="4" width="18.7109375" bestFit="1" customWidth="1"/>
    <col min="5" max="5" width="16.85546875" style="6" bestFit="1" customWidth="1"/>
    <col min="6" max="6" width="16.1406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101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>
      <c r="A12" s="95" t="s">
        <v>6</v>
      </c>
      <c r="B12" s="95" t="s">
        <v>55</v>
      </c>
      <c r="C12" s="95" t="s">
        <v>58</v>
      </c>
      <c r="D12" s="95" t="s">
        <v>4</v>
      </c>
      <c r="E12" s="37">
        <v>17944.2890625</v>
      </c>
      <c r="F12" s="38">
        <v>51428.51953125</v>
      </c>
    </row>
    <row r="13" spans="1:6">
      <c r="A13" s="96" t="s">
        <v>6</v>
      </c>
      <c r="B13" s="96" t="s">
        <v>55</v>
      </c>
      <c r="C13" s="96" t="s">
        <v>58</v>
      </c>
      <c r="D13" s="96" t="s">
        <v>14</v>
      </c>
      <c r="E13" s="39">
        <v>87131.546875</v>
      </c>
      <c r="F13" s="40">
        <v>215095.65625</v>
      </c>
    </row>
    <row r="14" spans="1:6">
      <c r="A14" s="96" t="s">
        <v>6</v>
      </c>
      <c r="B14" s="96" t="s">
        <v>55</v>
      </c>
      <c r="C14" s="96" t="s">
        <v>58</v>
      </c>
      <c r="D14" s="96" t="s">
        <v>23</v>
      </c>
      <c r="E14" s="39">
        <v>202</v>
      </c>
      <c r="F14" s="40">
        <v>32029.5703125</v>
      </c>
    </row>
    <row r="15" spans="1:6">
      <c r="A15" s="96" t="s">
        <v>6</v>
      </c>
      <c r="B15" s="96" t="s">
        <v>55</v>
      </c>
      <c r="C15" s="96" t="s">
        <v>58</v>
      </c>
      <c r="D15" s="96" t="s">
        <v>83</v>
      </c>
      <c r="E15" s="39">
        <v>5523.89990234375</v>
      </c>
      <c r="F15" s="40">
        <v>20079</v>
      </c>
    </row>
    <row r="16" spans="1:6">
      <c r="A16" s="96" t="s">
        <v>6</v>
      </c>
      <c r="B16" s="96" t="s">
        <v>55</v>
      </c>
      <c r="C16" s="96" t="s">
        <v>58</v>
      </c>
      <c r="D16" s="96" t="s">
        <v>15</v>
      </c>
      <c r="E16" s="39">
        <v>8996.4599609375</v>
      </c>
      <c r="F16" s="40">
        <v>57480</v>
      </c>
    </row>
    <row r="17" spans="1:6">
      <c r="A17" s="96" t="s">
        <v>6</v>
      </c>
      <c r="B17" s="96" t="s">
        <v>55</v>
      </c>
      <c r="C17" s="96" t="s">
        <v>1</v>
      </c>
      <c r="D17" s="96" t="s">
        <v>15</v>
      </c>
      <c r="E17" s="39">
        <v>191.60000610351562</v>
      </c>
      <c r="F17" s="40">
        <v>1973.5999755859375</v>
      </c>
    </row>
    <row r="18" spans="1:6">
      <c r="A18" s="96" t="s">
        <v>6</v>
      </c>
      <c r="B18" s="96" t="s">
        <v>55</v>
      </c>
      <c r="C18" s="96" t="s">
        <v>58</v>
      </c>
      <c r="D18" s="96" t="s">
        <v>2</v>
      </c>
      <c r="E18" s="39">
        <v>2756736.1308088303</v>
      </c>
      <c r="F18" s="40">
        <v>1990273.696105957</v>
      </c>
    </row>
    <row r="19" spans="1:6">
      <c r="A19" s="96" t="s">
        <v>6</v>
      </c>
      <c r="B19" s="96" t="s">
        <v>55</v>
      </c>
      <c r="C19" s="96" t="s">
        <v>56</v>
      </c>
      <c r="D19" s="96" t="s">
        <v>2</v>
      </c>
      <c r="E19" s="39">
        <v>25353.890769958496</v>
      </c>
      <c r="F19" s="40">
        <v>11476.79997253418</v>
      </c>
    </row>
    <row r="20" spans="1:6">
      <c r="A20" s="96" t="s">
        <v>6</v>
      </c>
      <c r="B20" s="96" t="s">
        <v>55</v>
      </c>
      <c r="C20" s="96" t="s">
        <v>58</v>
      </c>
      <c r="D20" s="96" t="s">
        <v>13</v>
      </c>
      <c r="E20" s="39">
        <v>1274.4900000095367</v>
      </c>
      <c r="F20" s="40">
        <v>8580.669921875</v>
      </c>
    </row>
    <row r="21" spans="1:6">
      <c r="A21" s="96" t="s">
        <v>6</v>
      </c>
      <c r="B21" s="96" t="s">
        <v>55</v>
      </c>
      <c r="C21" s="96" t="s">
        <v>58</v>
      </c>
      <c r="D21" s="96" t="s">
        <v>18</v>
      </c>
      <c r="E21" s="39">
        <v>42471.1796875</v>
      </c>
      <c r="F21" s="40">
        <v>81791.8125</v>
      </c>
    </row>
    <row r="22" spans="1:6">
      <c r="A22" s="96" t="s">
        <v>6</v>
      </c>
      <c r="B22" s="96" t="s">
        <v>55</v>
      </c>
      <c r="C22" s="96" t="s">
        <v>58</v>
      </c>
      <c r="D22" s="96" t="s">
        <v>5</v>
      </c>
      <c r="E22" s="39">
        <v>22758.400390625</v>
      </c>
      <c r="F22" s="40">
        <v>2995.199951171875</v>
      </c>
    </row>
    <row r="23" spans="1:6">
      <c r="A23" s="96" t="s">
        <v>6</v>
      </c>
      <c r="B23" s="96" t="s">
        <v>55</v>
      </c>
      <c r="C23" s="96" t="s">
        <v>58</v>
      </c>
      <c r="D23" s="96" t="s">
        <v>17</v>
      </c>
      <c r="E23" s="39">
        <v>158560.19891357422</v>
      </c>
      <c r="F23" s="40">
        <v>599683</v>
      </c>
    </row>
    <row r="24" spans="1:6" ht="15.75" thickBot="1">
      <c r="A24" s="98" t="s">
        <v>6</v>
      </c>
      <c r="B24" s="98" t="s">
        <v>55</v>
      </c>
      <c r="C24" s="98" t="s">
        <v>58</v>
      </c>
      <c r="D24" s="98" t="s">
        <v>3</v>
      </c>
      <c r="E24" s="48">
        <v>44112.2890625</v>
      </c>
      <c r="F24" s="49">
        <v>17991.25</v>
      </c>
    </row>
    <row r="25" spans="1:6" ht="15.75" thickBot="1">
      <c r="A25" s="13" t="s">
        <v>32</v>
      </c>
      <c r="B25" s="8"/>
      <c r="C25" s="8"/>
      <c r="D25" s="8"/>
      <c r="E25" s="7">
        <f>SUM(E12:E24)</f>
        <v>3171256.3754398823</v>
      </c>
      <c r="F25" s="8">
        <f>SUM(F12:F24)</f>
        <v>3090878.774520874</v>
      </c>
    </row>
    <row r="26" spans="1:6">
      <c r="A26" s="99" t="s">
        <v>7</v>
      </c>
      <c r="B26" s="99" t="s">
        <v>55</v>
      </c>
      <c r="C26" s="99" t="s">
        <v>58</v>
      </c>
      <c r="D26" s="99" t="s">
        <v>30</v>
      </c>
      <c r="E26" s="45">
        <v>3492.699951171875</v>
      </c>
      <c r="F26" s="46">
        <v>29750</v>
      </c>
    </row>
    <row r="27" spans="1:6">
      <c r="A27" s="96" t="s">
        <v>7</v>
      </c>
      <c r="B27" s="96" t="s">
        <v>55</v>
      </c>
      <c r="C27" s="96" t="s">
        <v>58</v>
      </c>
      <c r="D27" s="96" t="s">
        <v>23</v>
      </c>
      <c r="E27" s="39">
        <v>15944.7802734375</v>
      </c>
      <c r="F27" s="40">
        <v>81442.7802734375</v>
      </c>
    </row>
    <row r="28" spans="1:6">
      <c r="A28" s="96" t="s">
        <v>7</v>
      </c>
      <c r="B28" s="96" t="s">
        <v>55</v>
      </c>
      <c r="C28" s="96" t="s">
        <v>58</v>
      </c>
      <c r="D28" s="96" t="s">
        <v>15</v>
      </c>
      <c r="E28" s="39">
        <v>15019.500427246094</v>
      </c>
      <c r="F28" s="40">
        <v>37446.2109375</v>
      </c>
    </row>
    <row r="29" spans="1:6">
      <c r="A29" s="96" t="s">
        <v>7</v>
      </c>
      <c r="B29" s="96" t="s">
        <v>55</v>
      </c>
      <c r="C29" s="96" t="s">
        <v>56</v>
      </c>
      <c r="D29" s="96" t="s">
        <v>15</v>
      </c>
      <c r="E29" s="39">
        <v>956.17999267578125</v>
      </c>
      <c r="F29" s="40">
        <v>25680</v>
      </c>
    </row>
    <row r="30" spans="1:6">
      <c r="A30" s="96" t="s">
        <v>7</v>
      </c>
      <c r="B30" s="96" t="s">
        <v>55</v>
      </c>
      <c r="C30" s="96" t="s">
        <v>1</v>
      </c>
      <c r="D30" s="96" t="s">
        <v>15</v>
      </c>
      <c r="E30" s="39">
        <v>9451.139892578125</v>
      </c>
      <c r="F30" s="40">
        <v>137547.55078125</v>
      </c>
    </row>
    <row r="31" spans="1:6">
      <c r="A31" s="96" t="s">
        <v>7</v>
      </c>
      <c r="B31" s="96" t="s">
        <v>55</v>
      </c>
      <c r="C31" s="96" t="s">
        <v>58</v>
      </c>
      <c r="D31" s="96" t="s">
        <v>2</v>
      </c>
      <c r="E31" s="39">
        <v>2985387.4612693787</v>
      </c>
      <c r="F31" s="40">
        <v>2959349.4975967407</v>
      </c>
    </row>
    <row r="32" spans="1:6">
      <c r="A32" s="96" t="s">
        <v>7</v>
      </c>
      <c r="B32" s="96" t="s">
        <v>55</v>
      </c>
      <c r="C32" s="96" t="s">
        <v>1</v>
      </c>
      <c r="D32" s="96" t="s">
        <v>2</v>
      </c>
      <c r="E32" s="39">
        <v>2175.1599426269531</v>
      </c>
      <c r="F32" s="40">
        <v>3188</v>
      </c>
    </row>
    <row r="33" spans="1:6">
      <c r="A33" s="96" t="s">
        <v>7</v>
      </c>
      <c r="B33" s="96" t="s">
        <v>55</v>
      </c>
      <c r="C33" s="96" t="s">
        <v>58</v>
      </c>
      <c r="D33" s="96" t="s">
        <v>13</v>
      </c>
      <c r="E33" s="39">
        <v>121.54999899864197</v>
      </c>
      <c r="F33" s="40">
        <v>375.97999954223633</v>
      </c>
    </row>
    <row r="34" spans="1:6">
      <c r="A34" s="96" t="s">
        <v>7</v>
      </c>
      <c r="B34" s="96" t="s">
        <v>55</v>
      </c>
      <c r="C34" s="96" t="s">
        <v>58</v>
      </c>
      <c r="D34" s="96" t="s">
        <v>18</v>
      </c>
      <c r="E34" s="39">
        <v>45566.521484375</v>
      </c>
      <c r="F34" s="40">
        <v>83379.5</v>
      </c>
    </row>
    <row r="35" spans="1:6">
      <c r="A35" s="96" t="s">
        <v>7</v>
      </c>
      <c r="B35" s="96" t="s">
        <v>55</v>
      </c>
      <c r="C35" s="96" t="s">
        <v>1</v>
      </c>
      <c r="D35" s="96" t="s">
        <v>5</v>
      </c>
      <c r="E35" s="39">
        <v>92.989999771118164</v>
      </c>
      <c r="F35" s="40">
        <v>250.78000450134277</v>
      </c>
    </row>
    <row r="36" spans="1:6">
      <c r="A36" s="96" t="s">
        <v>7</v>
      </c>
      <c r="B36" s="96" t="s">
        <v>55</v>
      </c>
      <c r="C36" s="96" t="s">
        <v>58</v>
      </c>
      <c r="D36" s="96" t="s">
        <v>17</v>
      </c>
      <c r="E36" s="39">
        <v>488785.369140625</v>
      </c>
      <c r="F36" s="40">
        <v>1719095.84375</v>
      </c>
    </row>
    <row r="37" spans="1:6">
      <c r="A37" s="96" t="s">
        <v>7</v>
      </c>
      <c r="B37" s="96" t="s">
        <v>55</v>
      </c>
      <c r="C37" s="96" t="s">
        <v>58</v>
      </c>
      <c r="D37" s="96" t="s">
        <v>3</v>
      </c>
      <c r="E37" s="39">
        <v>44397.419921875</v>
      </c>
      <c r="F37" s="40">
        <v>29095</v>
      </c>
    </row>
    <row r="38" spans="1:6" ht="15.75" thickBot="1">
      <c r="A38" s="98" t="s">
        <v>7</v>
      </c>
      <c r="B38" s="98" t="s">
        <v>55</v>
      </c>
      <c r="C38" s="98" t="s">
        <v>58</v>
      </c>
      <c r="D38" s="98" t="s">
        <v>28</v>
      </c>
      <c r="E38" s="48">
        <v>49895.66015625</v>
      </c>
      <c r="F38" s="49">
        <v>165829</v>
      </c>
    </row>
    <row r="39" spans="1:6" ht="15.75" thickBot="1">
      <c r="A39" s="13" t="s">
        <v>32</v>
      </c>
      <c r="B39" s="8"/>
      <c r="C39" s="8"/>
      <c r="D39" s="8"/>
      <c r="E39" s="7">
        <f>SUM(E26:E38)</f>
        <v>3661286.4324510098</v>
      </c>
      <c r="F39" s="8">
        <f>SUM(F26:F38)</f>
        <v>5272430.1433429718</v>
      </c>
    </row>
    <row r="40" spans="1:6">
      <c r="A40" s="99" t="s">
        <v>9</v>
      </c>
      <c r="B40" s="99" t="s">
        <v>55</v>
      </c>
      <c r="C40" s="99" t="s">
        <v>58</v>
      </c>
      <c r="D40" s="99" t="s">
        <v>30</v>
      </c>
      <c r="E40" s="45">
        <v>15966.6103515625</v>
      </c>
      <c r="F40" s="46">
        <v>140000</v>
      </c>
    </row>
    <row r="41" spans="1:6">
      <c r="A41" s="96" t="s">
        <v>9</v>
      </c>
      <c r="B41" s="96" t="s">
        <v>55</v>
      </c>
      <c r="C41" s="96" t="s">
        <v>58</v>
      </c>
      <c r="D41" s="96" t="s">
        <v>14</v>
      </c>
      <c r="E41" s="39">
        <v>13816.14990234375</v>
      </c>
      <c r="F41" s="40">
        <v>88125.08203125</v>
      </c>
    </row>
    <row r="42" spans="1:6">
      <c r="A42" s="96" t="s">
        <v>9</v>
      </c>
      <c r="B42" s="96" t="s">
        <v>55</v>
      </c>
      <c r="C42" s="96" t="s">
        <v>58</v>
      </c>
      <c r="D42" s="96" t="s">
        <v>23</v>
      </c>
      <c r="E42" s="39">
        <v>33522.7109375</v>
      </c>
      <c r="F42" s="40">
        <v>232964.8125</v>
      </c>
    </row>
    <row r="43" spans="1:6">
      <c r="A43" s="96" t="s">
        <v>9</v>
      </c>
      <c r="B43" s="96" t="s">
        <v>55</v>
      </c>
      <c r="C43" s="96" t="s">
        <v>58</v>
      </c>
      <c r="D43" s="96" t="s">
        <v>15</v>
      </c>
      <c r="E43" s="39">
        <v>21176.480044603348</v>
      </c>
      <c r="F43" s="40">
        <v>109658.89023268223</v>
      </c>
    </row>
    <row r="44" spans="1:6">
      <c r="A44" s="96" t="s">
        <v>9</v>
      </c>
      <c r="B44" s="96" t="s">
        <v>55</v>
      </c>
      <c r="C44" s="96" t="s">
        <v>56</v>
      </c>
      <c r="D44" s="96" t="s">
        <v>15</v>
      </c>
      <c r="E44" s="39">
        <v>658.6199951171875</v>
      </c>
      <c r="F44" s="40">
        <v>967</v>
      </c>
    </row>
    <row r="45" spans="1:6">
      <c r="A45" s="96" t="s">
        <v>9</v>
      </c>
      <c r="B45" s="96" t="s">
        <v>55</v>
      </c>
      <c r="C45" s="96" t="s">
        <v>58</v>
      </c>
      <c r="D45" s="96" t="s">
        <v>2</v>
      </c>
      <c r="E45" s="39">
        <v>2064464.8894309998</v>
      </c>
      <c r="F45" s="40">
        <v>2211530.2101211548</v>
      </c>
    </row>
    <row r="46" spans="1:6">
      <c r="A46" s="96" t="s">
        <v>9</v>
      </c>
      <c r="B46" s="96" t="s">
        <v>55</v>
      </c>
      <c r="C46" s="96" t="s">
        <v>56</v>
      </c>
      <c r="D46" s="96" t="s">
        <v>2</v>
      </c>
      <c r="E46" s="39">
        <v>8524.32008934021</v>
      </c>
      <c r="F46" s="40">
        <v>36951.270797729492</v>
      </c>
    </row>
    <row r="47" spans="1:6">
      <c r="A47" s="96" t="s">
        <v>9</v>
      </c>
      <c r="B47" s="96" t="s">
        <v>55</v>
      </c>
      <c r="C47" s="96" t="s">
        <v>110</v>
      </c>
      <c r="D47" s="96" t="s">
        <v>2</v>
      </c>
      <c r="E47" s="39">
        <v>35.919998168945313</v>
      </c>
      <c r="F47" s="40">
        <v>75.639999389648438</v>
      </c>
    </row>
    <row r="48" spans="1:6">
      <c r="A48" s="96" t="s">
        <v>9</v>
      </c>
      <c r="B48" s="96" t="s">
        <v>55</v>
      </c>
      <c r="C48" s="96" t="s">
        <v>58</v>
      </c>
      <c r="D48" s="96" t="s">
        <v>13</v>
      </c>
      <c r="E48" s="39">
        <v>180.64000034332275</v>
      </c>
      <c r="F48" s="40">
        <v>631.31999969482422</v>
      </c>
    </row>
    <row r="49" spans="1:6">
      <c r="A49" s="96" t="s">
        <v>9</v>
      </c>
      <c r="B49" s="96" t="s">
        <v>55</v>
      </c>
      <c r="C49" s="96" t="s">
        <v>58</v>
      </c>
      <c r="D49" s="96" t="s">
        <v>18</v>
      </c>
      <c r="E49" s="39">
        <v>64425.26953125</v>
      </c>
      <c r="F49" s="40">
        <v>124277</v>
      </c>
    </row>
    <row r="50" spans="1:6">
      <c r="A50" s="96" t="s">
        <v>9</v>
      </c>
      <c r="B50" s="96" t="s">
        <v>55</v>
      </c>
      <c r="C50" s="96" t="s">
        <v>58</v>
      </c>
      <c r="D50" s="96" t="s">
        <v>26</v>
      </c>
      <c r="E50" s="39">
        <v>224530.4296875</v>
      </c>
      <c r="F50" s="40">
        <v>575712</v>
      </c>
    </row>
    <row r="51" spans="1:6">
      <c r="A51" s="96" t="s">
        <v>9</v>
      </c>
      <c r="B51" s="96" t="s">
        <v>55</v>
      </c>
      <c r="C51" s="96" t="s">
        <v>58</v>
      </c>
      <c r="D51" s="96" t="s">
        <v>5</v>
      </c>
      <c r="E51" s="39">
        <v>3371.8499145507812</v>
      </c>
      <c r="F51" s="40">
        <v>24232</v>
      </c>
    </row>
    <row r="52" spans="1:6">
      <c r="A52" s="96" t="s">
        <v>9</v>
      </c>
      <c r="B52" s="96" t="s">
        <v>55</v>
      </c>
      <c r="C52" s="96" t="s">
        <v>58</v>
      </c>
      <c r="D52" s="96" t="s">
        <v>17</v>
      </c>
      <c r="E52" s="39">
        <v>361579.267578125</v>
      </c>
      <c r="F52" s="40">
        <v>1218364.85546875</v>
      </c>
    </row>
    <row r="53" spans="1:6">
      <c r="A53" s="96" t="s">
        <v>9</v>
      </c>
      <c r="B53" s="96" t="s">
        <v>55</v>
      </c>
      <c r="C53" s="96" t="s">
        <v>58</v>
      </c>
      <c r="D53" s="96" t="s">
        <v>3</v>
      </c>
      <c r="E53" s="39">
        <v>65452.300312042236</v>
      </c>
      <c r="F53" s="40">
        <v>49225.100006103516</v>
      </c>
    </row>
    <row r="54" spans="1:6" ht="15.75" thickBot="1">
      <c r="A54" s="97" t="s">
        <v>9</v>
      </c>
      <c r="B54" s="97" t="s">
        <v>55</v>
      </c>
      <c r="C54" s="97" t="s">
        <v>1</v>
      </c>
      <c r="D54" s="97" t="s">
        <v>3</v>
      </c>
      <c r="E54" s="59">
        <v>19.959999084472656</v>
      </c>
      <c r="F54" s="60">
        <v>767.79998779296875</v>
      </c>
    </row>
    <row r="55" spans="1:6" ht="15.75" thickBot="1">
      <c r="A55" s="13" t="s">
        <v>32</v>
      </c>
      <c r="B55" s="8"/>
      <c r="C55" s="8"/>
      <c r="D55" s="8"/>
      <c r="E55" s="7">
        <f>SUM(E40:E54)</f>
        <v>2877725.4177725315</v>
      </c>
      <c r="F55" s="8">
        <f>SUM(F40:F54)</f>
        <v>4813482.9811445475</v>
      </c>
    </row>
    <row r="56" spans="1:6" ht="16.5" thickBot="1">
      <c r="A56" s="35" t="s">
        <v>11</v>
      </c>
      <c r="B56" s="35"/>
      <c r="C56" s="35"/>
      <c r="D56" s="35"/>
      <c r="E56" s="35">
        <f>SUM(E55,E39,E25)</f>
        <v>9710268.2256634235</v>
      </c>
      <c r="F56" s="27">
        <f>SUM(F55,F39,F25)</f>
        <v>13176791.899008393</v>
      </c>
    </row>
  </sheetData>
  <sortState ref="A12:F24">
    <sortCondition ref="D12:D24"/>
  </sortState>
  <mergeCells count="5">
    <mergeCell ref="A6:F6"/>
    <mergeCell ref="A7:F7"/>
    <mergeCell ref="A8:F8"/>
    <mergeCell ref="A9:F9"/>
    <mergeCell ref="A10:F10"/>
  </mergeCells>
  <printOptions horizontalCentered="1"/>
  <pageMargins left="0.70866141732283472" right="0.5118110236220472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A16" sqref="A16:F16"/>
    </sheetView>
  </sheetViews>
  <sheetFormatPr baseColWidth="10" defaultColWidth="27.710937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8.28515625" style="6" bestFit="1" customWidth="1"/>
    <col min="6" max="6" width="17.5703125" style="1" bestFit="1" customWidth="1"/>
    <col min="7" max="10" width="27.7109375" style="25"/>
  </cols>
  <sheetData>
    <row r="1" spans="1:6">
      <c r="A1" s="23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102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 s="25" customFormat="1" ht="15.75" thickBot="1">
      <c r="A12" s="100" t="s">
        <v>6</v>
      </c>
      <c r="B12" s="100" t="s">
        <v>75</v>
      </c>
      <c r="C12" s="100" t="s">
        <v>76</v>
      </c>
      <c r="D12" s="100" t="s">
        <v>2</v>
      </c>
      <c r="E12" s="42">
        <v>37895.291526794434</v>
      </c>
      <c r="F12" s="43">
        <v>80667.400001525879</v>
      </c>
    </row>
    <row r="13" spans="1:6" s="25" customFormat="1" ht="15.75" thickBot="1">
      <c r="A13" s="13" t="s">
        <v>32</v>
      </c>
      <c r="B13" s="8"/>
      <c r="C13" s="8"/>
      <c r="D13" s="8"/>
      <c r="E13" s="7">
        <f>SUM(E12)</f>
        <v>37895.291526794434</v>
      </c>
      <c r="F13" s="8">
        <f>SUM(F12)</f>
        <v>80667.400001525879</v>
      </c>
    </row>
    <row r="14" spans="1:6" s="25" customFormat="1">
      <c r="A14" s="101" t="s">
        <v>7</v>
      </c>
      <c r="B14" s="101" t="s">
        <v>75</v>
      </c>
      <c r="C14" s="101" t="s">
        <v>76</v>
      </c>
      <c r="D14" s="101" t="s">
        <v>2</v>
      </c>
      <c r="E14" s="45">
        <v>33752.139282226563</v>
      </c>
      <c r="F14" s="46">
        <v>125578</v>
      </c>
    </row>
    <row r="15" spans="1:6" s="25" customFormat="1" ht="15.75" thickBot="1">
      <c r="A15" s="102" t="s">
        <v>7</v>
      </c>
      <c r="B15" s="102" t="s">
        <v>57</v>
      </c>
      <c r="C15" s="102" t="s">
        <v>76</v>
      </c>
      <c r="D15" s="102" t="s">
        <v>2</v>
      </c>
      <c r="E15" s="48">
        <v>18578.419921875</v>
      </c>
      <c r="F15" s="49">
        <v>31650</v>
      </c>
    </row>
    <row r="16" spans="1:6" s="25" customFormat="1" ht="15.75" thickBot="1">
      <c r="A16" s="13" t="s">
        <v>32</v>
      </c>
      <c r="B16" s="8"/>
      <c r="C16" s="8"/>
      <c r="D16" s="8"/>
      <c r="E16" s="7">
        <f>SUM(E14:E15)</f>
        <v>52330.559204101562</v>
      </c>
      <c r="F16" s="8">
        <f>SUM(F14:F15)</f>
        <v>157228</v>
      </c>
    </row>
    <row r="17" spans="1:6" s="25" customFormat="1" ht="15.75" thickBot="1">
      <c r="A17" s="103" t="s">
        <v>9</v>
      </c>
      <c r="B17" s="103" t="s">
        <v>75</v>
      </c>
      <c r="C17" s="103" t="s">
        <v>76</v>
      </c>
      <c r="D17" s="103" t="s">
        <v>2</v>
      </c>
      <c r="E17" s="104">
        <v>40244.389793395996</v>
      </c>
      <c r="F17" s="105">
        <v>75367.299976348877</v>
      </c>
    </row>
    <row r="18" spans="1:6" s="25" customFormat="1" ht="15.75" thickBot="1">
      <c r="A18" s="13" t="s">
        <v>32</v>
      </c>
      <c r="B18" s="8"/>
      <c r="C18" s="8"/>
      <c r="D18" s="8"/>
      <c r="E18" s="7">
        <f>SUM(E17)</f>
        <v>40244.389793395996</v>
      </c>
      <c r="F18" s="8">
        <f>SUM(F17)</f>
        <v>75367.299976348877</v>
      </c>
    </row>
    <row r="19" spans="1:6" s="25" customFormat="1" ht="16.5" thickBot="1">
      <c r="A19" s="35" t="s">
        <v>11</v>
      </c>
      <c r="B19" s="35"/>
      <c r="C19" s="35"/>
      <c r="D19" s="35"/>
      <c r="E19" s="35">
        <f>SUM(E18,E16,E13)</f>
        <v>130470.24052429199</v>
      </c>
      <c r="F19" s="27">
        <f>SUM(F18,F16,F13)</f>
        <v>313262.69997787476</v>
      </c>
    </row>
    <row r="20" spans="1:6" s="25" customFormat="1">
      <c r="E20" s="36"/>
      <c r="F20" s="26"/>
    </row>
    <row r="21" spans="1:6" s="25" customFormat="1">
      <c r="E21" s="36"/>
      <c r="F21" s="26"/>
    </row>
    <row r="22" spans="1:6" s="25" customFormat="1">
      <c r="E22" s="36"/>
      <c r="F22" s="26"/>
    </row>
    <row r="23" spans="1:6" s="25" customFormat="1">
      <c r="E23" s="36"/>
      <c r="F23" s="26"/>
    </row>
    <row r="24" spans="1:6" s="25" customFormat="1">
      <c r="E24" s="36"/>
      <c r="F24" s="26"/>
    </row>
  </sheetData>
  <sortState ref="A12:F15">
    <sortCondition ref="A12:A15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topLeftCell="A4" workbookViewId="0">
      <selection activeCell="E20" sqref="E20"/>
    </sheetView>
  </sheetViews>
  <sheetFormatPr baseColWidth="10" defaultColWidth="23" defaultRowHeight="15"/>
  <cols>
    <col min="1" max="1" width="11.42578125" bestFit="1" customWidth="1"/>
    <col min="2" max="2" width="11.140625" bestFit="1" customWidth="1"/>
    <col min="3" max="3" width="14.42578125" bestFit="1" customWidth="1"/>
    <col min="4" max="4" width="18.7109375" bestFit="1" customWidth="1"/>
    <col min="5" max="5" width="16.85546875" style="6" bestFit="1" customWidth="1"/>
    <col min="6" max="6" width="16.140625" style="1" bestFit="1" customWidth="1"/>
  </cols>
  <sheetData>
    <row r="1" spans="1:6">
      <c r="A1" s="23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103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 ht="15.75" thickBot="1">
      <c r="A12" s="106" t="s">
        <v>6</v>
      </c>
      <c r="B12" s="106" t="s">
        <v>75</v>
      </c>
      <c r="C12" s="106" t="s">
        <v>77</v>
      </c>
      <c r="D12" s="106" t="s">
        <v>2</v>
      </c>
      <c r="E12" s="42">
        <v>17741.990234375</v>
      </c>
      <c r="F12" s="43">
        <v>98400</v>
      </c>
    </row>
    <row r="13" spans="1:6" ht="15.75" thickBot="1">
      <c r="A13" s="13" t="s">
        <v>32</v>
      </c>
      <c r="B13" s="8"/>
      <c r="C13" s="8"/>
      <c r="D13" s="8"/>
      <c r="E13" s="7">
        <f>SUM(E12)</f>
        <v>17741.990234375</v>
      </c>
      <c r="F13" s="8">
        <f>SUM(F12)</f>
        <v>98400</v>
      </c>
    </row>
    <row r="14" spans="1:6" ht="15.75" thickBot="1">
      <c r="A14" s="107" t="s">
        <v>7</v>
      </c>
      <c r="B14" s="107" t="s">
        <v>75</v>
      </c>
      <c r="C14" s="107" t="s">
        <v>77</v>
      </c>
      <c r="D14" s="107" t="s">
        <v>2</v>
      </c>
      <c r="E14" s="78">
        <v>140591.71923828125</v>
      </c>
      <c r="F14" s="79">
        <v>381975</v>
      </c>
    </row>
    <row r="15" spans="1:6" ht="15.75" thickBot="1">
      <c r="A15" s="13" t="s">
        <v>32</v>
      </c>
      <c r="B15" s="8"/>
      <c r="C15" s="8"/>
      <c r="D15" s="8"/>
      <c r="E15" s="7">
        <f>SUM(E14)</f>
        <v>140591.71923828125</v>
      </c>
      <c r="F15" s="8">
        <f>SUM(F14)</f>
        <v>381975</v>
      </c>
    </row>
    <row r="16" spans="1:6" ht="15.75" thickBot="1">
      <c r="A16" s="108" t="s">
        <v>9</v>
      </c>
      <c r="B16" s="108" t="s">
        <v>75</v>
      </c>
      <c r="C16" s="108" t="s">
        <v>77</v>
      </c>
      <c r="D16" s="108" t="s">
        <v>2</v>
      </c>
      <c r="E16" s="104">
        <v>46177.220703125</v>
      </c>
      <c r="F16" s="105">
        <v>191800</v>
      </c>
    </row>
    <row r="17" spans="1:6" ht="15.75" thickBot="1">
      <c r="A17" s="13" t="s">
        <v>32</v>
      </c>
      <c r="B17" s="8"/>
      <c r="C17" s="8"/>
      <c r="D17" s="8"/>
      <c r="E17" s="7">
        <f>SUM(E16)</f>
        <v>46177.220703125</v>
      </c>
      <c r="F17" s="8">
        <f>SUM(F16)</f>
        <v>191800</v>
      </c>
    </row>
    <row r="18" spans="1:6" ht="16.5" thickBot="1">
      <c r="A18" s="35" t="s">
        <v>11</v>
      </c>
      <c r="B18" s="35"/>
      <c r="C18" s="35"/>
      <c r="D18" s="35"/>
      <c r="E18" s="35">
        <f>SUM(E17,E15,E13)</f>
        <v>204510.93017578125</v>
      </c>
      <c r="F18" s="27">
        <f>SUM(F17,F15,F13)</f>
        <v>672175</v>
      </c>
    </row>
  </sheetData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D30" sqref="D30"/>
    </sheetView>
  </sheetViews>
  <sheetFormatPr baseColWidth="10" defaultColWidth="37.14062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17.7109375" bestFit="1" customWidth="1"/>
    <col min="5" max="5" width="13.85546875" style="6" bestFit="1" customWidth="1"/>
    <col min="6" max="6" width="15.5703125" style="1" bestFit="1" customWidth="1"/>
  </cols>
  <sheetData>
    <row r="1" spans="1:6">
      <c r="A1" s="24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104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>
      <c r="A12" s="109" t="s">
        <v>6</v>
      </c>
      <c r="B12" s="109" t="s">
        <v>33</v>
      </c>
      <c r="C12" s="109" t="s">
        <v>87</v>
      </c>
      <c r="D12" s="109" t="s">
        <v>25</v>
      </c>
      <c r="E12" s="37">
        <v>41069.55859375</v>
      </c>
      <c r="F12" s="38">
        <v>29677.2001953125</v>
      </c>
    </row>
    <row r="13" spans="1:6">
      <c r="A13" s="110" t="s">
        <v>6</v>
      </c>
      <c r="B13" s="110" t="s">
        <v>33</v>
      </c>
      <c r="C13" s="110" t="s">
        <v>87</v>
      </c>
      <c r="D13" s="110" t="s">
        <v>16</v>
      </c>
      <c r="E13" s="39">
        <v>12633000</v>
      </c>
      <c r="F13" s="40">
        <v>2352410.2631835938</v>
      </c>
    </row>
    <row r="14" spans="1:6">
      <c r="A14" s="110" t="s">
        <v>6</v>
      </c>
      <c r="B14" s="110" t="s">
        <v>33</v>
      </c>
      <c r="C14" s="110" t="s">
        <v>87</v>
      </c>
      <c r="D14" s="110" t="s">
        <v>24</v>
      </c>
      <c r="E14" s="39">
        <v>9957.8095703125</v>
      </c>
      <c r="F14" s="40">
        <v>11145</v>
      </c>
    </row>
    <row r="15" spans="1:6">
      <c r="A15" s="110" t="s">
        <v>6</v>
      </c>
      <c r="B15" s="110" t="s">
        <v>80</v>
      </c>
      <c r="C15" s="110" t="s">
        <v>59</v>
      </c>
      <c r="D15" s="110" t="s">
        <v>15</v>
      </c>
      <c r="E15" s="39">
        <v>12972.8701171875</v>
      </c>
      <c r="F15" s="40">
        <v>80883.5</v>
      </c>
    </row>
    <row r="16" spans="1:6">
      <c r="A16" s="110" t="s">
        <v>6</v>
      </c>
      <c r="B16" s="110" t="s">
        <v>33</v>
      </c>
      <c r="C16" s="110" t="s">
        <v>87</v>
      </c>
      <c r="D16" s="110" t="s">
        <v>2</v>
      </c>
      <c r="E16" s="39">
        <v>25622144.90625</v>
      </c>
      <c r="F16" s="40">
        <v>12166431.03125</v>
      </c>
    </row>
    <row r="17" spans="1:6">
      <c r="A17" s="110" t="s">
        <v>6</v>
      </c>
      <c r="B17" s="110" t="s">
        <v>33</v>
      </c>
      <c r="C17" s="110" t="s">
        <v>87</v>
      </c>
      <c r="D17" s="110" t="s">
        <v>88</v>
      </c>
      <c r="E17" s="39">
        <v>1856118.125</v>
      </c>
      <c r="F17" s="40">
        <v>504897</v>
      </c>
    </row>
    <row r="18" spans="1:6" ht="15.75" thickBot="1">
      <c r="A18" s="112" t="s">
        <v>6</v>
      </c>
      <c r="B18" s="112" t="s">
        <v>33</v>
      </c>
      <c r="C18" s="112" t="s">
        <v>87</v>
      </c>
      <c r="D18" s="112" t="s">
        <v>85</v>
      </c>
      <c r="E18" s="48">
        <v>31236115.65625</v>
      </c>
      <c r="F18" s="49">
        <v>9074711.55078125</v>
      </c>
    </row>
    <row r="19" spans="1:6" ht="15.75" thickBot="1">
      <c r="A19" s="13" t="s">
        <v>32</v>
      </c>
      <c r="B19" s="8"/>
      <c r="C19" s="8"/>
      <c r="D19" s="8"/>
      <c r="E19" s="7">
        <f>SUM(E12:E18)</f>
        <v>71411378.92578125</v>
      </c>
      <c r="F19" s="8">
        <f>SUM(F12:F18)</f>
        <v>24220155.545410156</v>
      </c>
    </row>
    <row r="20" spans="1:6">
      <c r="A20" s="113" t="s">
        <v>7</v>
      </c>
      <c r="B20" s="113" t="s">
        <v>33</v>
      </c>
      <c r="C20" s="113" t="s">
        <v>87</v>
      </c>
      <c r="D20" s="113" t="s">
        <v>16</v>
      </c>
      <c r="E20" s="45">
        <v>74550000</v>
      </c>
      <c r="F20" s="46">
        <v>21305792.546875</v>
      </c>
    </row>
    <row r="21" spans="1:6">
      <c r="A21" s="110" t="s">
        <v>7</v>
      </c>
      <c r="B21" s="110" t="s">
        <v>52</v>
      </c>
      <c r="C21" s="110" t="s">
        <v>59</v>
      </c>
      <c r="D21" s="110" t="s">
        <v>14</v>
      </c>
      <c r="E21" s="39">
        <v>42122</v>
      </c>
      <c r="F21" s="40">
        <v>36225</v>
      </c>
    </row>
    <row r="22" spans="1:6">
      <c r="A22" s="110" t="s">
        <v>7</v>
      </c>
      <c r="B22" s="110" t="s">
        <v>80</v>
      </c>
      <c r="C22" s="110" t="s">
        <v>59</v>
      </c>
      <c r="D22" s="110" t="s">
        <v>15</v>
      </c>
      <c r="E22" s="39">
        <v>19718.759765625</v>
      </c>
      <c r="F22" s="40">
        <v>9476</v>
      </c>
    </row>
    <row r="23" spans="1:6">
      <c r="A23" s="110" t="s">
        <v>7</v>
      </c>
      <c r="B23" s="110" t="s">
        <v>33</v>
      </c>
      <c r="C23" s="110" t="s">
        <v>87</v>
      </c>
      <c r="D23" s="110" t="s">
        <v>2</v>
      </c>
      <c r="E23" s="39">
        <v>17954681</v>
      </c>
      <c r="F23" s="40">
        <v>9817495</v>
      </c>
    </row>
    <row r="24" spans="1:6">
      <c r="A24" s="110" t="s">
        <v>7</v>
      </c>
      <c r="B24" s="110" t="s">
        <v>52</v>
      </c>
      <c r="C24" s="110" t="s">
        <v>59</v>
      </c>
      <c r="D24" s="110" t="s">
        <v>2</v>
      </c>
      <c r="E24" s="39">
        <v>479382.029296875</v>
      </c>
      <c r="F24" s="40">
        <v>556058.5517578125</v>
      </c>
    </row>
    <row r="25" spans="1:6">
      <c r="A25" s="110" t="s">
        <v>7</v>
      </c>
      <c r="B25" s="110" t="s">
        <v>52</v>
      </c>
      <c r="C25" s="110" t="s">
        <v>59</v>
      </c>
      <c r="D25" s="110" t="s">
        <v>17</v>
      </c>
      <c r="E25" s="39">
        <v>17431.5390625</v>
      </c>
      <c r="F25" s="40">
        <v>17907.080078125</v>
      </c>
    </row>
    <row r="26" spans="1:6" ht="15.75" thickBot="1">
      <c r="A26" s="112" t="s">
        <v>7</v>
      </c>
      <c r="B26" s="112" t="s">
        <v>33</v>
      </c>
      <c r="C26" s="112" t="s">
        <v>87</v>
      </c>
      <c r="D26" s="112" t="s">
        <v>85</v>
      </c>
      <c r="E26" s="48">
        <v>4014891.01953125</v>
      </c>
      <c r="F26" s="49">
        <v>1150946.25</v>
      </c>
    </row>
    <row r="27" spans="1:6" ht="15.75" thickBot="1">
      <c r="A27" s="13" t="s">
        <v>32</v>
      </c>
      <c r="B27" s="8"/>
      <c r="C27" s="8"/>
      <c r="D27" s="8"/>
      <c r="E27" s="7">
        <f>SUM(E20:E26)</f>
        <v>97078226.34765625</v>
      </c>
      <c r="F27" s="8">
        <f>SUM(F20:F26)</f>
        <v>32893900.428710937</v>
      </c>
    </row>
    <row r="28" spans="1:6">
      <c r="A28" s="113" t="s">
        <v>9</v>
      </c>
      <c r="B28" s="113" t="s">
        <v>33</v>
      </c>
      <c r="C28" s="113" t="s">
        <v>87</v>
      </c>
      <c r="D28" s="113" t="s">
        <v>24</v>
      </c>
      <c r="E28" s="45">
        <v>19958.259765625</v>
      </c>
      <c r="F28" s="46">
        <v>15302</v>
      </c>
    </row>
    <row r="29" spans="1:6">
      <c r="A29" s="110" t="s">
        <v>9</v>
      </c>
      <c r="B29" s="110" t="s">
        <v>52</v>
      </c>
      <c r="C29" s="110" t="s">
        <v>59</v>
      </c>
      <c r="D29" s="110" t="s">
        <v>10</v>
      </c>
      <c r="E29" s="39">
        <v>44486.390625</v>
      </c>
      <c r="F29" s="40">
        <v>60166.779296875</v>
      </c>
    </row>
    <row r="30" spans="1:6">
      <c r="A30" s="110" t="s">
        <v>9</v>
      </c>
      <c r="B30" s="110" t="s">
        <v>33</v>
      </c>
      <c r="C30" s="110" t="s">
        <v>87</v>
      </c>
      <c r="D30" s="110" t="s">
        <v>2</v>
      </c>
      <c r="E30" s="39">
        <v>10172627</v>
      </c>
      <c r="F30" s="40">
        <v>5723429.1015625</v>
      </c>
    </row>
    <row r="31" spans="1:6" ht="15.75" thickBot="1">
      <c r="A31" s="111" t="s">
        <v>9</v>
      </c>
      <c r="B31" s="111" t="s">
        <v>52</v>
      </c>
      <c r="C31" s="111" t="s">
        <v>59</v>
      </c>
      <c r="D31" s="111" t="s">
        <v>2</v>
      </c>
      <c r="E31" s="59">
        <v>166829.16015625</v>
      </c>
      <c r="F31" s="60">
        <v>172550.111328125</v>
      </c>
    </row>
    <row r="32" spans="1:6" ht="15.75" thickBot="1">
      <c r="A32" s="13" t="s">
        <v>32</v>
      </c>
      <c r="B32" s="8"/>
      <c r="C32" s="8"/>
      <c r="D32" s="8"/>
      <c r="E32" s="7">
        <f>SUM(E28:E31)</f>
        <v>10403900.810546875</v>
      </c>
      <c r="F32" s="8">
        <f>SUM(F28:F31)</f>
        <v>5971447.9921875</v>
      </c>
    </row>
    <row r="33" spans="1:6" ht="16.5" thickBot="1">
      <c r="A33" s="35" t="s">
        <v>11</v>
      </c>
      <c r="B33" s="35"/>
      <c r="C33" s="35"/>
      <c r="D33" s="35"/>
      <c r="E33" s="35">
        <f>SUM(E32,E27,E19)</f>
        <v>178893506.08398437</v>
      </c>
      <c r="F33" s="27">
        <f>SUM(F32,F27,F19)</f>
        <v>63085503.966308594</v>
      </c>
    </row>
  </sheetData>
  <sortState ref="A28:F31">
    <sortCondition ref="D28:D31"/>
  </sortState>
  <mergeCells count="5">
    <mergeCell ref="A6:F6"/>
    <mergeCell ref="A7:F7"/>
    <mergeCell ref="A8:F8"/>
    <mergeCell ref="A9:F9"/>
    <mergeCell ref="A10:F10"/>
  </mergeCells>
  <pageMargins left="0.36" right="0.4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86"/>
  <sheetViews>
    <sheetView tabSelected="1" topLeftCell="A3" workbookViewId="0">
      <selection activeCell="A35" sqref="A35:D35"/>
    </sheetView>
  </sheetViews>
  <sheetFormatPr baseColWidth="10" defaultColWidth="24.5703125" defaultRowHeight="15"/>
  <cols>
    <col min="1" max="1" width="11.85546875" customWidth="1"/>
    <col min="2" max="2" width="21.5703125" bestFit="1" customWidth="1"/>
    <col min="3" max="3" width="21.7109375" customWidth="1"/>
    <col min="4" max="4" width="16" style="1" customWidth="1"/>
    <col min="5" max="5" width="24.5703125" style="1"/>
  </cols>
  <sheetData>
    <row r="1" spans="1:4">
      <c r="A1" s="24"/>
    </row>
    <row r="6" spans="1:4">
      <c r="A6" s="119" t="s">
        <v>71</v>
      </c>
      <c r="B6" s="119"/>
      <c r="C6" s="119"/>
      <c r="D6" s="119"/>
    </row>
    <row r="7" spans="1:4" ht="23.25">
      <c r="A7" s="120" t="s">
        <v>72</v>
      </c>
      <c r="B7" s="120"/>
      <c r="C7" s="120"/>
      <c r="D7" s="120"/>
    </row>
    <row r="8" spans="1:4" ht="22.5">
      <c r="A8" s="121" t="s">
        <v>73</v>
      </c>
      <c r="B8" s="121"/>
      <c r="C8" s="121"/>
      <c r="D8" s="121"/>
    </row>
    <row r="9" spans="1:4" ht="20.25" thickBot="1">
      <c r="A9" s="126" t="s">
        <v>74</v>
      </c>
      <c r="B9" s="126"/>
      <c r="C9" s="126"/>
      <c r="D9" s="126"/>
    </row>
    <row r="10" spans="1:4" ht="15.75" thickBot="1">
      <c r="A10" s="128" t="s">
        <v>105</v>
      </c>
      <c r="B10" s="129"/>
      <c r="C10" s="129"/>
      <c r="D10" s="129"/>
    </row>
    <row r="11" spans="1:4" ht="15.75" thickBot="1">
      <c r="A11" s="28" t="s">
        <v>60</v>
      </c>
      <c r="B11" s="28" t="s">
        <v>70</v>
      </c>
      <c r="C11" s="29" t="s">
        <v>63</v>
      </c>
      <c r="D11" s="29" t="s">
        <v>65</v>
      </c>
    </row>
    <row r="12" spans="1:4">
      <c r="A12" s="114" t="s">
        <v>6</v>
      </c>
      <c r="B12" s="114" t="s">
        <v>86</v>
      </c>
      <c r="C12" s="114" t="s">
        <v>25</v>
      </c>
      <c r="D12" s="38">
        <v>93710.950561523438</v>
      </c>
    </row>
    <row r="13" spans="1:4">
      <c r="A13" s="115" t="s">
        <v>6</v>
      </c>
      <c r="B13" s="115" t="s">
        <v>86</v>
      </c>
      <c r="C13" s="115" t="s">
        <v>82</v>
      </c>
      <c r="D13" s="40">
        <v>53400</v>
      </c>
    </row>
    <row r="14" spans="1:4">
      <c r="A14" s="115" t="s">
        <v>6</v>
      </c>
      <c r="B14" s="115" t="s">
        <v>86</v>
      </c>
      <c r="C14" s="115" t="s">
        <v>27</v>
      </c>
      <c r="D14" s="40">
        <v>802755.14013671875</v>
      </c>
    </row>
    <row r="15" spans="1:4">
      <c r="A15" s="115" t="s">
        <v>6</v>
      </c>
      <c r="B15" s="115" t="s">
        <v>86</v>
      </c>
      <c r="C15" s="115" t="s">
        <v>16</v>
      </c>
      <c r="D15" s="40">
        <v>208454.359375</v>
      </c>
    </row>
    <row r="16" spans="1:4">
      <c r="A16" s="115" t="s">
        <v>6</v>
      </c>
      <c r="B16" s="115" t="s">
        <v>86</v>
      </c>
      <c r="C16" s="115" t="s">
        <v>24</v>
      </c>
      <c r="D16" s="40">
        <v>89555</v>
      </c>
    </row>
    <row r="17" spans="1:4">
      <c r="A17" s="115" t="s">
        <v>6</v>
      </c>
      <c r="B17" s="115" t="s">
        <v>86</v>
      </c>
      <c r="C17" s="115" t="s">
        <v>22</v>
      </c>
      <c r="D17" s="40">
        <v>74060</v>
      </c>
    </row>
    <row r="18" spans="1:4">
      <c r="A18" s="115" t="s">
        <v>6</v>
      </c>
      <c r="B18" s="115" t="s">
        <v>86</v>
      </c>
      <c r="C18" s="115" t="s">
        <v>49</v>
      </c>
      <c r="D18" s="40">
        <v>159804.2998046875</v>
      </c>
    </row>
    <row r="19" spans="1:4">
      <c r="A19" s="115" t="s">
        <v>6</v>
      </c>
      <c r="B19" s="115" t="s">
        <v>86</v>
      </c>
      <c r="C19" s="115" t="s">
        <v>30</v>
      </c>
      <c r="D19" s="40">
        <v>180917.79904174805</v>
      </c>
    </row>
    <row r="20" spans="1:4">
      <c r="A20" s="115" t="s">
        <v>6</v>
      </c>
      <c r="B20" s="115" t="s">
        <v>86</v>
      </c>
      <c r="C20" s="115" t="s">
        <v>14</v>
      </c>
      <c r="D20" s="40">
        <v>176255.66796875</v>
      </c>
    </row>
    <row r="21" spans="1:4">
      <c r="A21" s="115" t="s">
        <v>6</v>
      </c>
      <c r="B21" s="115" t="s">
        <v>86</v>
      </c>
      <c r="C21" s="115" t="s">
        <v>10</v>
      </c>
      <c r="D21" s="40">
        <v>36555.740234375</v>
      </c>
    </row>
    <row r="22" spans="1:4">
      <c r="A22" s="115" t="s">
        <v>6</v>
      </c>
      <c r="B22" s="115" t="s">
        <v>86</v>
      </c>
      <c r="C22" s="115" t="s">
        <v>83</v>
      </c>
      <c r="D22" s="40">
        <v>35819.900024414063</v>
      </c>
    </row>
    <row r="23" spans="1:4">
      <c r="A23" s="115" t="s">
        <v>6</v>
      </c>
      <c r="B23" s="115" t="s">
        <v>86</v>
      </c>
      <c r="C23" s="115" t="s">
        <v>15</v>
      </c>
      <c r="D23" s="40">
        <v>153208.00006103516</v>
      </c>
    </row>
    <row r="24" spans="1:4">
      <c r="A24" s="115" t="s">
        <v>6</v>
      </c>
      <c r="B24" s="115" t="s">
        <v>86</v>
      </c>
      <c r="C24" s="115" t="s">
        <v>2</v>
      </c>
      <c r="D24" s="40">
        <v>1081892.727935791</v>
      </c>
    </row>
    <row r="25" spans="1:4">
      <c r="A25" s="115" t="s">
        <v>6</v>
      </c>
      <c r="B25" s="115" t="s">
        <v>86</v>
      </c>
      <c r="C25" s="115" t="s">
        <v>13</v>
      </c>
      <c r="D25" s="40">
        <v>1284764.7294921875</v>
      </c>
    </row>
    <row r="26" spans="1:4">
      <c r="A26" s="115" t="s">
        <v>6</v>
      </c>
      <c r="B26" s="115" t="s">
        <v>86</v>
      </c>
      <c r="C26" s="115" t="s">
        <v>18</v>
      </c>
      <c r="D26" s="40">
        <v>5305</v>
      </c>
    </row>
    <row r="27" spans="1:4">
      <c r="A27" s="115" t="s">
        <v>6</v>
      </c>
      <c r="B27" s="115" t="s">
        <v>86</v>
      </c>
      <c r="C27" s="115" t="s">
        <v>21</v>
      </c>
      <c r="D27" s="40">
        <v>84050</v>
      </c>
    </row>
    <row r="28" spans="1:4">
      <c r="A28" s="115" t="s">
        <v>6</v>
      </c>
      <c r="B28" s="115" t="s">
        <v>86</v>
      </c>
      <c r="C28" s="115" t="s">
        <v>111</v>
      </c>
      <c r="D28" s="40">
        <v>43740</v>
      </c>
    </row>
    <row r="29" spans="1:4">
      <c r="A29" s="115" t="s">
        <v>6</v>
      </c>
      <c r="B29" s="115" t="s">
        <v>86</v>
      </c>
      <c r="C29" s="115" t="s">
        <v>26</v>
      </c>
      <c r="D29" s="40">
        <v>103120.3306427002</v>
      </c>
    </row>
    <row r="30" spans="1:4">
      <c r="A30" s="115" t="s">
        <v>6</v>
      </c>
      <c r="B30" s="115" t="s">
        <v>86</v>
      </c>
      <c r="C30" s="115" t="s">
        <v>5</v>
      </c>
      <c r="D30" s="40">
        <v>67497</v>
      </c>
    </row>
    <row r="31" spans="1:4">
      <c r="A31" s="115" t="s">
        <v>6</v>
      </c>
      <c r="B31" s="115" t="s">
        <v>86</v>
      </c>
      <c r="C31" s="115" t="s">
        <v>17</v>
      </c>
      <c r="D31" s="40">
        <v>206216.8486328125</v>
      </c>
    </row>
    <row r="32" spans="1:4">
      <c r="A32" s="115" t="s">
        <v>6</v>
      </c>
      <c r="B32" s="115" t="s">
        <v>86</v>
      </c>
      <c r="C32" s="115" t="s">
        <v>3</v>
      </c>
      <c r="D32" s="40">
        <v>8650</v>
      </c>
    </row>
    <row r="33" spans="1:4">
      <c r="A33" s="115" t="s">
        <v>6</v>
      </c>
      <c r="B33" s="115" t="s">
        <v>86</v>
      </c>
      <c r="C33" s="115" t="s">
        <v>84</v>
      </c>
      <c r="D33" s="40">
        <v>316179</v>
      </c>
    </row>
    <row r="34" spans="1:4" ht="15.75" thickBot="1">
      <c r="A34" s="117" t="s">
        <v>6</v>
      </c>
      <c r="B34" s="117" t="s">
        <v>86</v>
      </c>
      <c r="C34" s="117" t="s">
        <v>29</v>
      </c>
      <c r="D34" s="49">
        <v>38981.300064086914</v>
      </c>
    </row>
    <row r="35" spans="1:4" ht="15.75" thickBot="1">
      <c r="A35" s="13" t="s">
        <v>32</v>
      </c>
      <c r="B35" s="8"/>
      <c r="C35" s="8"/>
      <c r="D35" s="8">
        <f>SUM(D12:D34)</f>
        <v>5304893.7939758301</v>
      </c>
    </row>
    <row r="36" spans="1:4">
      <c r="A36" s="118" t="s">
        <v>7</v>
      </c>
      <c r="B36" s="118" t="s">
        <v>86</v>
      </c>
      <c r="C36" s="118" t="s">
        <v>25</v>
      </c>
      <c r="D36" s="46">
        <v>325983.61915969849</v>
      </c>
    </row>
    <row r="37" spans="1:4">
      <c r="A37" s="115" t="s">
        <v>7</v>
      </c>
      <c r="B37" s="115" t="s">
        <v>86</v>
      </c>
      <c r="C37" s="115" t="s">
        <v>27</v>
      </c>
      <c r="D37" s="40">
        <v>236100.46726310253</v>
      </c>
    </row>
    <row r="38" spans="1:4">
      <c r="A38" s="115" t="s">
        <v>7</v>
      </c>
      <c r="B38" s="115" t="s">
        <v>86</v>
      </c>
      <c r="C38" s="115" t="s">
        <v>16</v>
      </c>
      <c r="D38" s="40">
        <v>136735</v>
      </c>
    </row>
    <row r="39" spans="1:4">
      <c r="A39" s="115" t="s">
        <v>7</v>
      </c>
      <c r="B39" s="115" t="s">
        <v>86</v>
      </c>
      <c r="C39" s="115" t="s">
        <v>81</v>
      </c>
      <c r="D39" s="40">
        <v>23700.8994140625</v>
      </c>
    </row>
    <row r="40" spans="1:4">
      <c r="A40" s="115" t="s">
        <v>7</v>
      </c>
      <c r="B40" s="115" t="s">
        <v>86</v>
      </c>
      <c r="C40" s="115" t="s">
        <v>24</v>
      </c>
      <c r="D40" s="40">
        <v>63420</v>
      </c>
    </row>
    <row r="41" spans="1:4">
      <c r="A41" s="115" t="s">
        <v>7</v>
      </c>
      <c r="B41" s="115" t="s">
        <v>86</v>
      </c>
      <c r="C41" s="115" t="s">
        <v>22</v>
      </c>
      <c r="D41" s="40">
        <v>10400</v>
      </c>
    </row>
    <row r="42" spans="1:4">
      <c r="A42" s="115" t="s">
        <v>7</v>
      </c>
      <c r="B42" s="115" t="s">
        <v>86</v>
      </c>
      <c r="C42" s="115" t="s">
        <v>49</v>
      </c>
      <c r="D42" s="40">
        <v>268211</v>
      </c>
    </row>
    <row r="43" spans="1:4">
      <c r="A43" s="115" t="s">
        <v>7</v>
      </c>
      <c r="B43" s="115" t="s">
        <v>86</v>
      </c>
      <c r="C43" s="115" t="s">
        <v>30</v>
      </c>
      <c r="D43" s="40">
        <v>169331.6484375</v>
      </c>
    </row>
    <row r="44" spans="1:4">
      <c r="A44" s="115" t="s">
        <v>7</v>
      </c>
      <c r="B44" s="115" t="s">
        <v>86</v>
      </c>
      <c r="C44" s="115" t="s">
        <v>14</v>
      </c>
      <c r="D44" s="40">
        <v>396327.00012207031</v>
      </c>
    </row>
    <row r="45" spans="1:4">
      <c r="A45" s="115" t="s">
        <v>7</v>
      </c>
      <c r="B45" s="115" t="s">
        <v>86</v>
      </c>
      <c r="C45" s="115" t="s">
        <v>10</v>
      </c>
      <c r="D45" s="40">
        <v>46620.189453125</v>
      </c>
    </row>
    <row r="46" spans="1:4">
      <c r="A46" s="115" t="s">
        <v>7</v>
      </c>
      <c r="B46" s="115" t="s">
        <v>86</v>
      </c>
      <c r="C46" s="115" t="s">
        <v>83</v>
      </c>
      <c r="D46" s="40">
        <v>8854.3499755859375</v>
      </c>
    </row>
    <row r="47" spans="1:4">
      <c r="A47" s="115" t="s">
        <v>7</v>
      </c>
      <c r="B47" s="115" t="s">
        <v>86</v>
      </c>
      <c r="C47" s="115" t="s">
        <v>15</v>
      </c>
      <c r="D47" s="40">
        <v>567432.15069580078</v>
      </c>
    </row>
    <row r="48" spans="1:4">
      <c r="A48" s="115" t="s">
        <v>7</v>
      </c>
      <c r="B48" s="115" t="s">
        <v>86</v>
      </c>
      <c r="C48" s="115" t="s">
        <v>2</v>
      </c>
      <c r="D48" s="40">
        <v>1208199.2889938354</v>
      </c>
    </row>
    <row r="49" spans="1:4">
      <c r="A49" s="115" t="s">
        <v>7</v>
      </c>
      <c r="B49" s="115" t="s">
        <v>86</v>
      </c>
      <c r="C49" s="115" t="s">
        <v>13</v>
      </c>
      <c r="D49" s="40">
        <v>298280.40625</v>
      </c>
    </row>
    <row r="50" spans="1:4">
      <c r="A50" s="115" t="s">
        <v>7</v>
      </c>
      <c r="B50" s="115" t="s">
        <v>86</v>
      </c>
      <c r="C50" s="115" t="s">
        <v>18</v>
      </c>
      <c r="D50" s="40">
        <v>38046.51171875</v>
      </c>
    </row>
    <row r="51" spans="1:4">
      <c r="A51" s="115" t="s">
        <v>7</v>
      </c>
      <c r="B51" s="115" t="s">
        <v>86</v>
      </c>
      <c r="C51" s="115" t="s">
        <v>21</v>
      </c>
      <c r="D51" s="40">
        <v>48585.5</v>
      </c>
    </row>
    <row r="52" spans="1:4">
      <c r="A52" s="115" t="s">
        <v>7</v>
      </c>
      <c r="B52" s="115" t="s">
        <v>86</v>
      </c>
      <c r="C52" s="115" t="s">
        <v>46</v>
      </c>
      <c r="D52" s="40">
        <v>16368</v>
      </c>
    </row>
    <row r="53" spans="1:4">
      <c r="A53" s="115" t="s">
        <v>7</v>
      </c>
      <c r="B53" s="115" t="s">
        <v>86</v>
      </c>
      <c r="C53" s="115" t="s">
        <v>5</v>
      </c>
      <c r="D53" s="40">
        <v>99838.5</v>
      </c>
    </row>
    <row r="54" spans="1:4">
      <c r="A54" s="115" t="s">
        <v>7</v>
      </c>
      <c r="B54" s="115" t="s">
        <v>86</v>
      </c>
      <c r="C54" s="115" t="s">
        <v>17</v>
      </c>
      <c r="D54" s="40">
        <v>350886.50970458984</v>
      </c>
    </row>
    <row r="55" spans="1:4">
      <c r="A55" s="115" t="s">
        <v>7</v>
      </c>
      <c r="B55" s="115" t="s">
        <v>86</v>
      </c>
      <c r="C55" s="115" t="s">
        <v>35</v>
      </c>
      <c r="D55" s="40">
        <v>104224.6015625</v>
      </c>
    </row>
    <row r="56" spans="1:4">
      <c r="A56" s="115" t="s">
        <v>7</v>
      </c>
      <c r="B56" s="115" t="s">
        <v>86</v>
      </c>
      <c r="C56" s="115" t="s">
        <v>8</v>
      </c>
      <c r="D56" s="40">
        <v>285511.109375</v>
      </c>
    </row>
    <row r="57" spans="1:4">
      <c r="A57" s="115" t="s">
        <v>7</v>
      </c>
      <c r="B57" s="115" t="s">
        <v>86</v>
      </c>
      <c r="C57" s="115" t="s">
        <v>85</v>
      </c>
      <c r="D57" s="40">
        <v>18441.360000610352</v>
      </c>
    </row>
    <row r="58" spans="1:4">
      <c r="A58" s="115" t="s">
        <v>7</v>
      </c>
      <c r="B58" s="115" t="s">
        <v>86</v>
      </c>
      <c r="C58" s="115" t="s">
        <v>36</v>
      </c>
      <c r="D58" s="40">
        <v>11370</v>
      </c>
    </row>
    <row r="59" spans="1:4">
      <c r="A59" s="115" t="s">
        <v>7</v>
      </c>
      <c r="B59" s="115" t="s">
        <v>86</v>
      </c>
      <c r="C59" s="115" t="s">
        <v>3</v>
      </c>
      <c r="D59" s="40">
        <v>92523.300476074219</v>
      </c>
    </row>
    <row r="60" spans="1:4">
      <c r="A60" s="115" t="s">
        <v>7</v>
      </c>
      <c r="B60" s="115" t="s">
        <v>86</v>
      </c>
      <c r="C60" s="115" t="s">
        <v>41</v>
      </c>
      <c r="D60" s="40">
        <v>1714.56005859375</v>
      </c>
    </row>
    <row r="61" spans="1:4">
      <c r="A61" s="115" t="s">
        <v>7</v>
      </c>
      <c r="B61" s="115" t="s">
        <v>86</v>
      </c>
      <c r="C61" s="115" t="s">
        <v>37</v>
      </c>
      <c r="D61" s="40">
        <v>8363.5</v>
      </c>
    </row>
    <row r="62" spans="1:4" ht="15.75" thickBot="1">
      <c r="A62" s="117" t="s">
        <v>7</v>
      </c>
      <c r="B62" s="117" t="s">
        <v>86</v>
      </c>
      <c r="C62" s="117" t="s">
        <v>84</v>
      </c>
      <c r="D62" s="49">
        <v>156498</v>
      </c>
    </row>
    <row r="63" spans="1:4" ht="15.75" thickBot="1">
      <c r="A63" s="13" t="s">
        <v>32</v>
      </c>
      <c r="B63" s="8"/>
      <c r="C63" s="8"/>
      <c r="D63" s="8">
        <f>SUM(D36:D62)</f>
        <v>4991967.4726608992</v>
      </c>
    </row>
    <row r="64" spans="1:4">
      <c r="A64" s="118" t="s">
        <v>9</v>
      </c>
      <c r="B64" s="118" t="s">
        <v>86</v>
      </c>
      <c r="C64" s="118" t="s">
        <v>38</v>
      </c>
      <c r="D64" s="46">
        <v>56365</v>
      </c>
    </row>
    <row r="65" spans="1:4">
      <c r="A65" s="115" t="s">
        <v>9</v>
      </c>
      <c r="B65" s="115" t="s">
        <v>86</v>
      </c>
      <c r="C65" s="115" t="s">
        <v>25</v>
      </c>
      <c r="D65" s="40">
        <v>74726.620330810547</v>
      </c>
    </row>
    <row r="66" spans="1:4">
      <c r="A66" s="115" t="s">
        <v>9</v>
      </c>
      <c r="B66" s="115" t="s">
        <v>86</v>
      </c>
      <c r="C66" s="115" t="s">
        <v>27</v>
      </c>
      <c r="D66" s="40">
        <v>495341.15087890625</v>
      </c>
    </row>
    <row r="67" spans="1:4">
      <c r="A67" s="115" t="s">
        <v>9</v>
      </c>
      <c r="B67" s="115" t="s">
        <v>86</v>
      </c>
      <c r="C67" s="115" t="s">
        <v>16</v>
      </c>
      <c r="D67" s="40">
        <v>123762.5</v>
      </c>
    </row>
    <row r="68" spans="1:4">
      <c r="A68" s="115" t="s">
        <v>9</v>
      </c>
      <c r="B68" s="115" t="s">
        <v>86</v>
      </c>
      <c r="C68" s="115" t="s">
        <v>24</v>
      </c>
      <c r="D68" s="40">
        <v>23416.2001953125</v>
      </c>
    </row>
    <row r="69" spans="1:4">
      <c r="A69" s="115" t="s">
        <v>9</v>
      </c>
      <c r="B69" s="115" t="s">
        <v>86</v>
      </c>
      <c r="C69" s="115" t="s">
        <v>49</v>
      </c>
      <c r="D69" s="40">
        <v>161982.419921875</v>
      </c>
    </row>
    <row r="70" spans="1:4">
      <c r="A70" s="115" t="s">
        <v>9</v>
      </c>
      <c r="B70" s="115" t="s">
        <v>86</v>
      </c>
      <c r="C70" s="115" t="s">
        <v>30</v>
      </c>
      <c r="D70" s="40">
        <v>103702.39999389648</v>
      </c>
    </row>
    <row r="71" spans="1:4">
      <c r="A71" s="115" t="s">
        <v>9</v>
      </c>
      <c r="B71" s="115" t="s">
        <v>86</v>
      </c>
      <c r="C71" s="115" t="s">
        <v>14</v>
      </c>
      <c r="D71" s="40">
        <v>487186.58273696899</v>
      </c>
    </row>
    <row r="72" spans="1:4">
      <c r="A72" s="115" t="s">
        <v>9</v>
      </c>
      <c r="B72" s="115" t="s">
        <v>86</v>
      </c>
      <c r="C72" s="115" t="s">
        <v>83</v>
      </c>
      <c r="D72" s="40">
        <v>106695</v>
      </c>
    </row>
    <row r="73" spans="1:4">
      <c r="A73" s="115" t="s">
        <v>9</v>
      </c>
      <c r="B73" s="115" t="s">
        <v>86</v>
      </c>
      <c r="C73" s="115" t="s">
        <v>15</v>
      </c>
      <c r="D73" s="40">
        <v>438224.359375</v>
      </c>
    </row>
    <row r="74" spans="1:4">
      <c r="A74" s="115" t="s">
        <v>9</v>
      </c>
      <c r="B74" s="115" t="s">
        <v>86</v>
      </c>
      <c r="C74" s="115" t="s">
        <v>2</v>
      </c>
      <c r="D74" s="40">
        <v>1733821.2600097656</v>
      </c>
    </row>
    <row r="75" spans="1:4">
      <c r="A75" s="115" t="s">
        <v>9</v>
      </c>
      <c r="B75" s="115" t="s">
        <v>86</v>
      </c>
      <c r="C75" s="115" t="s">
        <v>13</v>
      </c>
      <c r="D75" s="40">
        <v>495404.41430664063</v>
      </c>
    </row>
    <row r="76" spans="1:4">
      <c r="A76" s="115" t="s">
        <v>9</v>
      </c>
      <c r="B76" s="115" t="s">
        <v>86</v>
      </c>
      <c r="C76" s="115" t="s">
        <v>18</v>
      </c>
      <c r="D76" s="40">
        <v>19445</v>
      </c>
    </row>
    <row r="77" spans="1:4">
      <c r="A77" s="115" t="s">
        <v>9</v>
      </c>
      <c r="B77" s="115" t="s">
        <v>86</v>
      </c>
      <c r="C77" s="115" t="s">
        <v>21</v>
      </c>
      <c r="D77" s="40">
        <v>248607.75</v>
      </c>
    </row>
    <row r="78" spans="1:4">
      <c r="A78" s="115" t="s">
        <v>9</v>
      </c>
      <c r="B78" s="115" t="s">
        <v>86</v>
      </c>
      <c r="C78" s="115" t="s">
        <v>40</v>
      </c>
      <c r="D78" s="40">
        <v>33066.599945068359</v>
      </c>
    </row>
    <row r="79" spans="1:4">
      <c r="A79" s="115" t="s">
        <v>9</v>
      </c>
      <c r="B79" s="115" t="s">
        <v>86</v>
      </c>
      <c r="C79" s="115" t="s">
        <v>5</v>
      </c>
      <c r="D79" s="40">
        <v>50020.99999332428</v>
      </c>
    </row>
    <row r="80" spans="1:4">
      <c r="A80" s="115" t="s">
        <v>9</v>
      </c>
      <c r="B80" s="115" t="s">
        <v>86</v>
      </c>
      <c r="C80" s="115" t="s">
        <v>17</v>
      </c>
      <c r="D80" s="40">
        <v>459600.61112976074</v>
      </c>
    </row>
    <row r="81" spans="1:4">
      <c r="A81" s="115" t="s">
        <v>9</v>
      </c>
      <c r="B81" s="115" t="s">
        <v>86</v>
      </c>
      <c r="C81" s="115" t="s">
        <v>19</v>
      </c>
      <c r="D81" s="40">
        <v>13764.8203125</v>
      </c>
    </row>
    <row r="82" spans="1:4">
      <c r="A82" s="115" t="s">
        <v>9</v>
      </c>
      <c r="B82" s="115" t="s">
        <v>86</v>
      </c>
      <c r="C82" s="115" t="s">
        <v>8</v>
      </c>
      <c r="D82" s="40">
        <v>474299.74950265884</v>
      </c>
    </row>
    <row r="83" spans="1:4">
      <c r="A83" s="115" t="s">
        <v>9</v>
      </c>
      <c r="B83" s="115" t="s">
        <v>86</v>
      </c>
      <c r="C83" s="115" t="s">
        <v>3</v>
      </c>
      <c r="D83" s="40">
        <v>12871.75</v>
      </c>
    </row>
    <row r="84" spans="1:4" ht="15.75" thickBot="1">
      <c r="A84" s="116" t="s">
        <v>9</v>
      </c>
      <c r="B84" s="116" t="s">
        <v>86</v>
      </c>
      <c r="C84" s="116" t="s">
        <v>84</v>
      </c>
      <c r="D84" s="60">
        <v>17290</v>
      </c>
    </row>
    <row r="85" spans="1:4" ht="15.75" thickBot="1">
      <c r="A85" s="13" t="s">
        <v>32</v>
      </c>
      <c r="B85" s="8"/>
      <c r="C85" s="8"/>
      <c r="D85" s="8">
        <f>SUM(D64:D84)</f>
        <v>5629595.1886324883</v>
      </c>
    </row>
    <row r="86" spans="1:4" ht="16.5" thickBot="1">
      <c r="A86" s="35" t="s">
        <v>11</v>
      </c>
      <c r="B86" s="35"/>
      <c r="C86" s="35"/>
      <c r="D86" s="27">
        <f>SUM(D85,D63,D35)</f>
        <v>15926456.455269217</v>
      </c>
    </row>
  </sheetData>
  <sortState ref="A12:D34">
    <sortCondition ref="C12:C34"/>
  </sortState>
  <mergeCells count="5">
    <mergeCell ref="A6:D6"/>
    <mergeCell ref="A7:D7"/>
    <mergeCell ref="A8:D8"/>
    <mergeCell ref="A9:D9"/>
    <mergeCell ref="A10:D1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A19" sqref="A19:F19"/>
    </sheetView>
  </sheetViews>
  <sheetFormatPr baseColWidth="10" defaultColWidth="26.425781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6.85546875" style="6" bestFit="1" customWidth="1"/>
    <col min="6" max="6" width="16.1406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92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 ht="15.75" thickBot="1">
      <c r="A12" s="41" t="s">
        <v>6</v>
      </c>
      <c r="B12" s="41" t="s">
        <v>0</v>
      </c>
      <c r="C12" s="41" t="s">
        <v>1</v>
      </c>
      <c r="D12" s="41" t="s">
        <v>2</v>
      </c>
      <c r="E12" s="42">
        <v>140288.10050106049</v>
      </c>
      <c r="F12" s="43">
        <v>10552547.017272949</v>
      </c>
    </row>
    <row r="13" spans="1:6" ht="15.75" thickBot="1">
      <c r="A13" s="13" t="s">
        <v>32</v>
      </c>
      <c r="B13" s="8"/>
      <c r="C13" s="8"/>
      <c r="D13" s="8"/>
      <c r="E13" s="7">
        <f>SUM(E12)</f>
        <v>140288.10050106049</v>
      </c>
      <c r="F13" s="8">
        <f>SUM(F12)</f>
        <v>10552547.017272949</v>
      </c>
    </row>
    <row r="14" spans="1:6">
      <c r="A14" s="44" t="s">
        <v>7</v>
      </c>
      <c r="B14" s="44" t="s">
        <v>0</v>
      </c>
      <c r="C14" s="44" t="s">
        <v>1</v>
      </c>
      <c r="D14" s="44" t="s">
        <v>2</v>
      </c>
      <c r="E14" s="45">
        <v>1285870.73985672</v>
      </c>
      <c r="F14" s="46">
        <v>3039349.6077880859</v>
      </c>
    </row>
    <row r="15" spans="1:6" ht="15.75" thickBot="1">
      <c r="A15" s="47" t="s">
        <v>7</v>
      </c>
      <c r="B15" s="47" t="s">
        <v>0</v>
      </c>
      <c r="C15" s="47" t="s">
        <v>1</v>
      </c>
      <c r="D15" s="47" t="s">
        <v>5</v>
      </c>
      <c r="E15" s="48">
        <v>93.959997177124023</v>
      </c>
      <c r="F15" s="49">
        <v>121.69999694824219</v>
      </c>
    </row>
    <row r="16" spans="1:6" ht="15.75" thickBot="1">
      <c r="A16" s="13" t="s">
        <v>32</v>
      </c>
      <c r="B16" s="8"/>
      <c r="C16" s="8"/>
      <c r="D16" s="8"/>
      <c r="E16" s="7">
        <f>SUM(E14:E15)</f>
        <v>1285964.6998538971</v>
      </c>
      <c r="F16" s="8">
        <f>SUM(F14:F15)</f>
        <v>3039471.3077850342</v>
      </c>
    </row>
    <row r="17" spans="1:6">
      <c r="A17" s="44" t="s">
        <v>9</v>
      </c>
      <c r="B17" s="44" t="s">
        <v>0</v>
      </c>
      <c r="C17" s="44" t="s">
        <v>1</v>
      </c>
      <c r="D17" s="44" t="s">
        <v>2</v>
      </c>
      <c r="E17" s="45">
        <v>311981.66759109497</v>
      </c>
      <c r="F17" s="46">
        <v>2925272.5822143555</v>
      </c>
    </row>
    <row r="18" spans="1:6" ht="15.75" thickBot="1">
      <c r="A18" s="47" t="s">
        <v>9</v>
      </c>
      <c r="B18" s="47" t="s">
        <v>0</v>
      </c>
      <c r="C18" s="47" t="s">
        <v>1</v>
      </c>
      <c r="D18" s="47" t="s">
        <v>3</v>
      </c>
      <c r="E18" s="48">
        <v>224.39999389648437</v>
      </c>
      <c r="F18" s="49">
        <v>1007</v>
      </c>
    </row>
    <row r="19" spans="1:6" ht="15.75" thickBot="1">
      <c r="A19" s="13" t="s">
        <v>32</v>
      </c>
      <c r="B19" s="8"/>
      <c r="C19" s="8"/>
      <c r="D19" s="8"/>
      <c r="E19" s="7">
        <f>SUM(E17:E18)</f>
        <v>312206.06758499146</v>
      </c>
      <c r="F19" s="8">
        <f>SUM(F17:F18)</f>
        <v>2926279.5822143555</v>
      </c>
    </row>
    <row r="20" spans="1:6" ht="16.5" thickBot="1">
      <c r="A20" s="50" t="s">
        <v>11</v>
      </c>
      <c r="B20" s="50"/>
      <c r="C20" s="50"/>
      <c r="D20" s="50"/>
      <c r="E20" s="50">
        <f>SUM(E19,E16,E13)</f>
        <v>1738458.867939949</v>
      </c>
      <c r="F20" s="51">
        <f>SUM(F19,F16,F13)</f>
        <v>16518297.907272339</v>
      </c>
    </row>
  </sheetData>
  <sortState ref="A14:F15">
    <sortCondition ref="D14:D15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5"/>
  <sheetViews>
    <sheetView topLeftCell="A3" workbookViewId="0">
      <selection activeCell="A33" sqref="A33:F33"/>
    </sheetView>
  </sheetViews>
  <sheetFormatPr baseColWidth="10" defaultColWidth="30.42578125" defaultRowHeight="15"/>
  <cols>
    <col min="1" max="1" width="11.42578125" bestFit="1" customWidth="1"/>
    <col min="2" max="2" width="14.28515625" bestFit="1" customWidth="1"/>
    <col min="3" max="3" width="12" bestFit="1" customWidth="1"/>
    <col min="4" max="4" width="22.140625" bestFit="1" customWidth="1"/>
    <col min="5" max="5" width="16.85546875" style="6" bestFit="1" customWidth="1"/>
    <col min="6" max="6" width="16.1406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93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>
      <c r="A12" s="52" t="s">
        <v>6</v>
      </c>
      <c r="B12" s="52" t="s">
        <v>0</v>
      </c>
      <c r="C12" s="52" t="s">
        <v>12</v>
      </c>
      <c r="D12" s="52" t="s">
        <v>25</v>
      </c>
      <c r="E12" s="37">
        <v>45265.328125</v>
      </c>
      <c r="F12" s="38">
        <v>182292</v>
      </c>
    </row>
    <row r="13" spans="1:6">
      <c r="A13" s="53" t="s">
        <v>6</v>
      </c>
      <c r="B13" s="53" t="s">
        <v>0</v>
      </c>
      <c r="C13" s="53" t="s">
        <v>12</v>
      </c>
      <c r="D13" s="53" t="s">
        <v>16</v>
      </c>
      <c r="E13" s="39">
        <v>16093.6201171875</v>
      </c>
      <c r="F13" s="40">
        <v>35996.80078125</v>
      </c>
    </row>
    <row r="14" spans="1:6">
      <c r="A14" s="53" t="s">
        <v>6</v>
      </c>
      <c r="B14" s="53" t="s">
        <v>0</v>
      </c>
      <c r="C14" s="53" t="s">
        <v>12</v>
      </c>
      <c r="D14" s="53" t="s">
        <v>22</v>
      </c>
      <c r="E14" s="39">
        <v>10777.4599609375</v>
      </c>
      <c r="F14" s="40">
        <v>21948.880859375</v>
      </c>
    </row>
    <row r="15" spans="1:6">
      <c r="A15" s="53" t="s">
        <v>6</v>
      </c>
      <c r="B15" s="53" t="s">
        <v>0</v>
      </c>
      <c r="C15" s="53" t="s">
        <v>20</v>
      </c>
      <c r="D15" s="53" t="s">
        <v>23</v>
      </c>
      <c r="E15" s="39">
        <v>8958.5400390625</v>
      </c>
      <c r="F15" s="40">
        <v>74382.6875</v>
      </c>
    </row>
    <row r="16" spans="1:6">
      <c r="A16" s="53" t="s">
        <v>6</v>
      </c>
      <c r="B16" s="53" t="s">
        <v>33</v>
      </c>
      <c r="C16" s="53" t="s">
        <v>12</v>
      </c>
      <c r="D16" s="53" t="s">
        <v>31</v>
      </c>
      <c r="E16" s="39">
        <v>765.219970703125</v>
      </c>
      <c r="F16" s="40">
        <v>1149</v>
      </c>
    </row>
    <row r="17" spans="1:6">
      <c r="A17" s="53" t="s">
        <v>6</v>
      </c>
      <c r="B17" s="53" t="s">
        <v>0</v>
      </c>
      <c r="C17" s="53" t="s">
        <v>12</v>
      </c>
      <c r="D17" s="53" t="s">
        <v>31</v>
      </c>
      <c r="E17" s="39">
        <v>2408.60009765625</v>
      </c>
      <c r="F17" s="40">
        <v>6159.60009765625</v>
      </c>
    </row>
    <row r="18" spans="1:6">
      <c r="A18" s="53" t="s">
        <v>6</v>
      </c>
      <c r="B18" s="53" t="s">
        <v>0</v>
      </c>
      <c r="C18" s="53" t="s">
        <v>20</v>
      </c>
      <c r="D18" s="53" t="s">
        <v>31</v>
      </c>
      <c r="E18" s="39">
        <v>272.16000366210937</v>
      </c>
      <c r="F18" s="40">
        <v>3120</v>
      </c>
    </row>
    <row r="19" spans="1:6">
      <c r="A19" s="53" t="s">
        <v>6</v>
      </c>
      <c r="B19" s="53" t="s">
        <v>0</v>
      </c>
      <c r="C19" s="53" t="s">
        <v>12</v>
      </c>
      <c r="D19" s="53" t="s">
        <v>15</v>
      </c>
      <c r="E19" s="39">
        <v>518.4000244140625</v>
      </c>
      <c r="F19" s="40">
        <v>3023.840087890625</v>
      </c>
    </row>
    <row r="20" spans="1:6">
      <c r="A20" s="53" t="s">
        <v>6</v>
      </c>
      <c r="B20" s="53" t="s">
        <v>33</v>
      </c>
      <c r="C20" s="53" t="s">
        <v>12</v>
      </c>
      <c r="D20" s="53" t="s">
        <v>15</v>
      </c>
      <c r="E20" s="39">
        <v>240</v>
      </c>
      <c r="F20" s="40">
        <v>719.71002197265625</v>
      </c>
    </row>
    <row r="21" spans="1:6">
      <c r="A21" s="53" t="s">
        <v>6</v>
      </c>
      <c r="B21" s="53" t="s">
        <v>0</v>
      </c>
      <c r="C21" s="53" t="s">
        <v>20</v>
      </c>
      <c r="D21" s="53" t="s">
        <v>15</v>
      </c>
      <c r="E21" s="39">
        <v>36688.319107055664</v>
      </c>
      <c r="F21" s="40">
        <v>227145.97827148437</v>
      </c>
    </row>
    <row r="22" spans="1:6">
      <c r="A22" s="53" t="s">
        <v>6</v>
      </c>
      <c r="B22" s="53" t="s">
        <v>0</v>
      </c>
      <c r="C22" s="53" t="s">
        <v>12</v>
      </c>
      <c r="D22" s="53" t="s">
        <v>2</v>
      </c>
      <c r="E22" s="39">
        <v>181829.40876960754</v>
      </c>
      <c r="F22" s="40">
        <v>667640.15000152588</v>
      </c>
    </row>
    <row r="23" spans="1:6">
      <c r="A23" s="53" t="s">
        <v>6</v>
      </c>
      <c r="B23" s="53" t="s">
        <v>33</v>
      </c>
      <c r="C23" s="53" t="s">
        <v>12</v>
      </c>
      <c r="D23" s="53" t="s">
        <v>2</v>
      </c>
      <c r="E23" s="39">
        <v>3433.0399475097656</v>
      </c>
      <c r="F23" s="40">
        <v>7117.6099853515625</v>
      </c>
    </row>
    <row r="24" spans="1:6">
      <c r="A24" s="53" t="s">
        <v>6</v>
      </c>
      <c r="B24" s="53" t="s">
        <v>0</v>
      </c>
      <c r="C24" s="53" t="s">
        <v>20</v>
      </c>
      <c r="D24" s="53" t="s">
        <v>2</v>
      </c>
      <c r="E24" s="39">
        <v>159135.01992273331</v>
      </c>
      <c r="F24" s="40">
        <v>4058451.3425292969</v>
      </c>
    </row>
    <row r="25" spans="1:6">
      <c r="A25" s="53" t="s">
        <v>6</v>
      </c>
      <c r="B25" s="53" t="s">
        <v>0</v>
      </c>
      <c r="C25" s="53" t="s">
        <v>12</v>
      </c>
      <c r="D25" s="53" t="s">
        <v>13</v>
      </c>
      <c r="E25" s="39">
        <v>35439.719563484192</v>
      </c>
      <c r="F25" s="40">
        <v>104975.47157669067</v>
      </c>
    </row>
    <row r="26" spans="1:6">
      <c r="A26" s="53" t="s">
        <v>6</v>
      </c>
      <c r="B26" s="53" t="s">
        <v>0</v>
      </c>
      <c r="C26" s="53" t="s">
        <v>20</v>
      </c>
      <c r="D26" s="53" t="s">
        <v>13</v>
      </c>
      <c r="E26" s="39">
        <v>12617.259999275208</v>
      </c>
      <c r="F26" s="40">
        <v>68596.921547889709</v>
      </c>
    </row>
    <row r="27" spans="1:6">
      <c r="A27" s="53" t="s">
        <v>6</v>
      </c>
      <c r="B27" s="53" t="s">
        <v>39</v>
      </c>
      <c r="C27" s="53" t="s">
        <v>20</v>
      </c>
      <c r="D27" s="53" t="s">
        <v>13</v>
      </c>
      <c r="E27" s="39">
        <v>3.7599999904632568</v>
      </c>
      <c r="F27" s="40">
        <v>85</v>
      </c>
    </row>
    <row r="28" spans="1:6">
      <c r="A28" s="53" t="s">
        <v>6</v>
      </c>
      <c r="B28" s="53" t="s">
        <v>0</v>
      </c>
      <c r="C28" s="53" t="s">
        <v>12</v>
      </c>
      <c r="D28" s="53" t="s">
        <v>18</v>
      </c>
      <c r="E28" s="39">
        <v>11471.919921875</v>
      </c>
      <c r="F28" s="40">
        <v>19518</v>
      </c>
    </row>
    <row r="29" spans="1:6">
      <c r="A29" s="53" t="s">
        <v>6</v>
      </c>
      <c r="B29" s="53" t="s">
        <v>0</v>
      </c>
      <c r="C29" s="53" t="s">
        <v>20</v>
      </c>
      <c r="D29" s="53" t="s">
        <v>21</v>
      </c>
      <c r="E29" s="39">
        <v>97360.478515625</v>
      </c>
      <c r="F29" s="40">
        <v>565005.21875</v>
      </c>
    </row>
    <row r="30" spans="1:6">
      <c r="A30" s="53" t="s">
        <v>6</v>
      </c>
      <c r="B30" s="53" t="s">
        <v>0</v>
      </c>
      <c r="C30" s="53" t="s">
        <v>20</v>
      </c>
      <c r="D30" s="53" t="s">
        <v>5</v>
      </c>
      <c r="E30" s="39">
        <v>22395.16015625</v>
      </c>
      <c r="F30" s="40">
        <v>68836</v>
      </c>
    </row>
    <row r="31" spans="1:6">
      <c r="A31" s="53" t="s">
        <v>6</v>
      </c>
      <c r="B31" s="53" t="s">
        <v>0</v>
      </c>
      <c r="C31" s="53" t="s">
        <v>12</v>
      </c>
      <c r="D31" s="53" t="s">
        <v>19</v>
      </c>
      <c r="E31" s="39">
        <v>241095.78515625</v>
      </c>
      <c r="F31" s="40">
        <v>1499920</v>
      </c>
    </row>
    <row r="32" spans="1:6" ht="15.75" thickBot="1">
      <c r="A32" s="54" t="s">
        <v>6</v>
      </c>
      <c r="B32" s="54" t="s">
        <v>0</v>
      </c>
      <c r="C32" s="54" t="s">
        <v>20</v>
      </c>
      <c r="D32" s="54" t="s">
        <v>19</v>
      </c>
      <c r="E32" s="48">
        <v>11471.919921875</v>
      </c>
      <c r="F32" s="49">
        <v>51732</v>
      </c>
    </row>
    <row r="33" spans="1:6" ht="15.75" thickBot="1">
      <c r="A33" s="13" t="s">
        <v>32</v>
      </c>
      <c r="B33" s="7"/>
      <c r="C33" s="7"/>
      <c r="D33" s="7"/>
      <c r="E33" s="7">
        <f>SUM(E12:E32)</f>
        <v>898241.11932015419</v>
      </c>
      <c r="F33" s="8">
        <f>SUM(F12:F32)</f>
        <v>7667816.2120103836</v>
      </c>
    </row>
    <row r="34" spans="1:6">
      <c r="A34" s="55" t="s">
        <v>7</v>
      </c>
      <c r="B34" s="55" t="s">
        <v>0</v>
      </c>
      <c r="C34" s="55" t="s">
        <v>12</v>
      </c>
      <c r="D34" s="55" t="s">
        <v>25</v>
      </c>
      <c r="E34" s="45">
        <v>8981.2197265625</v>
      </c>
      <c r="F34" s="46">
        <v>21150</v>
      </c>
    </row>
    <row r="35" spans="1:6">
      <c r="A35" s="53" t="s">
        <v>7</v>
      </c>
      <c r="B35" s="53" t="s">
        <v>0</v>
      </c>
      <c r="C35" s="53" t="s">
        <v>12</v>
      </c>
      <c r="D35" s="53" t="s">
        <v>16</v>
      </c>
      <c r="E35" s="39">
        <v>8046.81005859375</v>
      </c>
      <c r="F35" s="40">
        <v>18015.19921875</v>
      </c>
    </row>
    <row r="36" spans="1:6">
      <c r="A36" s="53" t="s">
        <v>7</v>
      </c>
      <c r="B36" s="53" t="s">
        <v>0</v>
      </c>
      <c r="C36" s="53" t="s">
        <v>12</v>
      </c>
      <c r="D36" s="53" t="s">
        <v>22</v>
      </c>
      <c r="E36" s="39">
        <v>5388.72998046875</v>
      </c>
      <c r="F36" s="40">
        <v>11178</v>
      </c>
    </row>
    <row r="37" spans="1:6">
      <c r="A37" s="53" t="s">
        <v>7</v>
      </c>
      <c r="B37" s="53" t="s">
        <v>0</v>
      </c>
      <c r="C37" s="53" t="s">
        <v>12</v>
      </c>
      <c r="D37" s="53" t="s">
        <v>23</v>
      </c>
      <c r="E37" s="39">
        <v>13609.26953125</v>
      </c>
      <c r="F37" s="40">
        <v>84973</v>
      </c>
    </row>
    <row r="38" spans="1:6">
      <c r="A38" s="53" t="s">
        <v>7</v>
      </c>
      <c r="B38" s="53" t="s">
        <v>33</v>
      </c>
      <c r="C38" s="53" t="s">
        <v>12</v>
      </c>
      <c r="D38" s="53" t="s">
        <v>15</v>
      </c>
      <c r="E38" s="39">
        <v>359.25</v>
      </c>
      <c r="F38" s="40">
        <v>1024.9300537109375</v>
      </c>
    </row>
    <row r="39" spans="1:6">
      <c r="A39" s="53" t="s">
        <v>7</v>
      </c>
      <c r="B39" s="53" t="s">
        <v>0</v>
      </c>
      <c r="C39" s="53" t="s">
        <v>12</v>
      </c>
      <c r="D39" s="53" t="s">
        <v>15</v>
      </c>
      <c r="E39" s="39">
        <v>2586.5999755859375</v>
      </c>
      <c r="F39" s="40">
        <v>10893.400390625</v>
      </c>
    </row>
    <row r="40" spans="1:6">
      <c r="A40" s="53" t="s">
        <v>7</v>
      </c>
      <c r="B40" s="53" t="s">
        <v>0</v>
      </c>
      <c r="C40" s="53" t="s">
        <v>20</v>
      </c>
      <c r="D40" s="53" t="s">
        <v>15</v>
      </c>
      <c r="E40" s="39">
        <v>31887.650373458862</v>
      </c>
      <c r="F40" s="40">
        <v>161457.61058998108</v>
      </c>
    </row>
    <row r="41" spans="1:6">
      <c r="A41" s="53" t="s">
        <v>7</v>
      </c>
      <c r="B41" s="53" t="s">
        <v>33</v>
      </c>
      <c r="C41" s="53" t="s">
        <v>12</v>
      </c>
      <c r="D41" s="53" t="s">
        <v>2</v>
      </c>
      <c r="E41" s="39">
        <v>19431.909729003906</v>
      </c>
      <c r="F41" s="40">
        <v>32332.230224609375</v>
      </c>
    </row>
    <row r="42" spans="1:6">
      <c r="A42" s="53" t="s">
        <v>7</v>
      </c>
      <c r="B42" s="53" t="s">
        <v>0</v>
      </c>
      <c r="C42" s="53" t="s">
        <v>12</v>
      </c>
      <c r="D42" s="53" t="s">
        <v>2</v>
      </c>
      <c r="E42" s="39">
        <v>313513.33309936523</v>
      </c>
      <c r="F42" s="40">
        <v>1432142.6776275635</v>
      </c>
    </row>
    <row r="43" spans="1:6">
      <c r="A43" s="53" t="s">
        <v>7</v>
      </c>
      <c r="B43" s="53" t="s">
        <v>0</v>
      </c>
      <c r="C43" s="53" t="s">
        <v>20</v>
      </c>
      <c r="D43" s="53" t="s">
        <v>2</v>
      </c>
      <c r="E43" s="39">
        <v>322837.37698173523</v>
      </c>
      <c r="F43" s="40">
        <v>2982188.375623703</v>
      </c>
    </row>
    <row r="44" spans="1:6">
      <c r="A44" s="53" t="s">
        <v>7</v>
      </c>
      <c r="B44" s="53" t="s">
        <v>39</v>
      </c>
      <c r="C44" s="53" t="s">
        <v>20</v>
      </c>
      <c r="D44" s="53" t="s">
        <v>2</v>
      </c>
      <c r="E44" s="39">
        <v>110.51999664306641</v>
      </c>
      <c r="F44" s="40">
        <v>1874.260009765625</v>
      </c>
    </row>
    <row r="45" spans="1:6">
      <c r="A45" s="53" t="s">
        <v>7</v>
      </c>
      <c r="B45" s="53" t="s">
        <v>0</v>
      </c>
      <c r="C45" s="53" t="s">
        <v>12</v>
      </c>
      <c r="D45" s="53" t="s">
        <v>13</v>
      </c>
      <c r="E45" s="39">
        <v>28822.909300804138</v>
      </c>
      <c r="F45" s="40">
        <v>64667.710064888</v>
      </c>
    </row>
    <row r="46" spans="1:6">
      <c r="A46" s="53" t="s">
        <v>7</v>
      </c>
      <c r="B46" s="53" t="s">
        <v>0</v>
      </c>
      <c r="C46" s="53" t="s">
        <v>20</v>
      </c>
      <c r="D46" s="53" t="s">
        <v>13</v>
      </c>
      <c r="E46" s="39">
        <v>5345.9901211261749</v>
      </c>
      <c r="F46" s="40">
        <v>29098.599994659424</v>
      </c>
    </row>
    <row r="47" spans="1:6">
      <c r="A47" s="53" t="s">
        <v>7</v>
      </c>
      <c r="B47" s="53" t="s">
        <v>0</v>
      </c>
      <c r="C47" s="53" t="s">
        <v>12</v>
      </c>
      <c r="D47" s="53" t="s">
        <v>18</v>
      </c>
      <c r="E47" s="39">
        <v>11986.75</v>
      </c>
      <c r="F47" s="40">
        <v>21447.900390625</v>
      </c>
    </row>
    <row r="48" spans="1:6">
      <c r="A48" s="53" t="s">
        <v>7</v>
      </c>
      <c r="B48" s="53" t="s">
        <v>0</v>
      </c>
      <c r="C48" s="53" t="s">
        <v>20</v>
      </c>
      <c r="D48" s="53" t="s">
        <v>21</v>
      </c>
      <c r="E48" s="39">
        <v>95556.978515625</v>
      </c>
      <c r="F48" s="40">
        <v>544114.6328125</v>
      </c>
    </row>
    <row r="49" spans="1:6">
      <c r="A49" s="53" t="s">
        <v>7</v>
      </c>
      <c r="B49" s="53" t="s">
        <v>0</v>
      </c>
      <c r="C49" s="53" t="s">
        <v>20</v>
      </c>
      <c r="D49" s="53" t="s">
        <v>5</v>
      </c>
      <c r="E49" s="39">
        <v>2174.8000267744064</v>
      </c>
      <c r="F49" s="40">
        <v>4386.8700520992279</v>
      </c>
    </row>
    <row r="50" spans="1:6">
      <c r="A50" s="53" t="s">
        <v>7</v>
      </c>
      <c r="B50" s="53" t="s">
        <v>0</v>
      </c>
      <c r="C50" s="53" t="s">
        <v>12</v>
      </c>
      <c r="D50" s="53" t="s">
        <v>17</v>
      </c>
      <c r="E50" s="39">
        <v>142143.142578125</v>
      </c>
      <c r="F50" s="40">
        <v>524324.3369140625</v>
      </c>
    </row>
    <row r="51" spans="1:6" ht="15.75" thickBot="1">
      <c r="A51" s="54" t="s">
        <v>7</v>
      </c>
      <c r="B51" s="54" t="s">
        <v>0</v>
      </c>
      <c r="C51" s="54" t="s">
        <v>12</v>
      </c>
      <c r="D51" s="54" t="s">
        <v>19</v>
      </c>
      <c r="E51" s="48">
        <v>67059.75</v>
      </c>
      <c r="F51" s="49">
        <v>416640</v>
      </c>
    </row>
    <row r="52" spans="1:6" ht="15.75" thickBot="1">
      <c r="A52" s="13" t="s">
        <v>32</v>
      </c>
      <c r="B52" s="7"/>
      <c r="C52" s="7"/>
      <c r="D52" s="7"/>
      <c r="E52" s="7">
        <f>SUM(E34:E51)</f>
        <v>1079842.989995122</v>
      </c>
      <c r="F52" s="8">
        <f>SUM(F34:F51)</f>
        <v>6361909.7339675426</v>
      </c>
    </row>
    <row r="53" spans="1:6">
      <c r="A53" s="55" t="s">
        <v>9</v>
      </c>
      <c r="B53" s="55" t="s">
        <v>0</v>
      </c>
      <c r="C53" s="55" t="s">
        <v>12</v>
      </c>
      <c r="D53" s="55" t="s">
        <v>16</v>
      </c>
      <c r="E53" s="45">
        <v>16093.6201171875</v>
      </c>
      <c r="F53" s="46">
        <v>36030.19921875</v>
      </c>
    </row>
    <row r="54" spans="1:6">
      <c r="A54" s="53" t="s">
        <v>9</v>
      </c>
      <c r="B54" s="53" t="s">
        <v>0</v>
      </c>
      <c r="C54" s="53" t="s">
        <v>12</v>
      </c>
      <c r="D54" s="53" t="s">
        <v>24</v>
      </c>
      <c r="E54" s="39">
        <v>46175.900390625</v>
      </c>
      <c r="F54" s="40">
        <v>141931.6328125</v>
      </c>
    </row>
    <row r="55" spans="1:6">
      <c r="A55" s="53" t="s">
        <v>9</v>
      </c>
      <c r="B55" s="53" t="s">
        <v>0</v>
      </c>
      <c r="C55" s="53" t="s">
        <v>12</v>
      </c>
      <c r="D55" s="53" t="s">
        <v>22</v>
      </c>
      <c r="E55" s="39">
        <v>10777.4599609375</v>
      </c>
      <c r="F55" s="40">
        <v>20919.240234375</v>
      </c>
    </row>
    <row r="56" spans="1:6">
      <c r="A56" s="53" t="s">
        <v>9</v>
      </c>
      <c r="B56" s="53" t="s">
        <v>0</v>
      </c>
      <c r="C56" s="53" t="s">
        <v>20</v>
      </c>
      <c r="D56" s="53" t="s">
        <v>23</v>
      </c>
      <c r="E56" s="39">
        <v>18334.830078125</v>
      </c>
      <c r="F56" s="40">
        <v>158531.25</v>
      </c>
    </row>
    <row r="57" spans="1:6">
      <c r="A57" s="53" t="s">
        <v>9</v>
      </c>
      <c r="B57" s="53" t="s">
        <v>0</v>
      </c>
      <c r="C57" s="53" t="s">
        <v>12</v>
      </c>
      <c r="D57" s="53" t="s">
        <v>15</v>
      </c>
      <c r="E57" s="39">
        <v>13332.349784851074</v>
      </c>
      <c r="F57" s="40">
        <v>60557.478790283203</v>
      </c>
    </row>
    <row r="58" spans="1:6">
      <c r="A58" s="53" t="s">
        <v>9</v>
      </c>
      <c r="B58" s="53" t="s">
        <v>33</v>
      </c>
      <c r="C58" s="53" t="s">
        <v>12</v>
      </c>
      <c r="D58" s="53" t="s">
        <v>15</v>
      </c>
      <c r="E58" s="39">
        <v>479</v>
      </c>
      <c r="F58" s="40">
        <v>2914.60009765625</v>
      </c>
    </row>
    <row r="59" spans="1:6">
      <c r="A59" s="53" t="s">
        <v>9</v>
      </c>
      <c r="B59" s="53" t="s">
        <v>0</v>
      </c>
      <c r="C59" s="53" t="s">
        <v>20</v>
      </c>
      <c r="D59" s="53" t="s">
        <v>15</v>
      </c>
      <c r="E59" s="39">
        <v>77067.869323730469</v>
      </c>
      <c r="F59" s="40">
        <v>530486.83764648438</v>
      </c>
    </row>
    <row r="60" spans="1:6">
      <c r="A60" s="53" t="s">
        <v>9</v>
      </c>
      <c r="B60" s="53" t="s">
        <v>33</v>
      </c>
      <c r="C60" s="53" t="s">
        <v>12</v>
      </c>
      <c r="D60" s="53" t="s">
        <v>2</v>
      </c>
      <c r="E60" s="39">
        <v>53961.331176757813</v>
      </c>
      <c r="F60" s="40">
        <v>98621.4091796875</v>
      </c>
    </row>
    <row r="61" spans="1:6">
      <c r="A61" s="53" t="s">
        <v>9</v>
      </c>
      <c r="B61" s="53" t="s">
        <v>0</v>
      </c>
      <c r="C61" s="53" t="s">
        <v>12</v>
      </c>
      <c r="D61" s="53" t="s">
        <v>2</v>
      </c>
      <c r="E61" s="39">
        <v>408070.59019470215</v>
      </c>
      <c r="F61" s="40">
        <v>1676370.5085754395</v>
      </c>
    </row>
    <row r="62" spans="1:6">
      <c r="A62" s="53" t="s">
        <v>9</v>
      </c>
      <c r="B62" s="53" t="s">
        <v>0</v>
      </c>
      <c r="C62" s="53" t="s">
        <v>20</v>
      </c>
      <c r="D62" s="53" t="s">
        <v>2</v>
      </c>
      <c r="E62" s="39">
        <v>305480.43102836609</v>
      </c>
      <c r="F62" s="40">
        <v>1371699.10496521</v>
      </c>
    </row>
    <row r="63" spans="1:6">
      <c r="A63" s="53" t="s">
        <v>9</v>
      </c>
      <c r="B63" s="53" t="s">
        <v>53</v>
      </c>
      <c r="C63" s="53" t="s">
        <v>20</v>
      </c>
      <c r="D63" s="53" t="s">
        <v>2</v>
      </c>
      <c r="E63" s="39">
        <v>245.49000549316406</v>
      </c>
      <c r="F63" s="40">
        <v>2026.5</v>
      </c>
    </row>
    <row r="64" spans="1:6">
      <c r="A64" s="53" t="s">
        <v>9</v>
      </c>
      <c r="B64" s="53" t="s">
        <v>0</v>
      </c>
      <c r="C64" s="53" t="s">
        <v>12</v>
      </c>
      <c r="D64" s="53" t="s">
        <v>13</v>
      </c>
      <c r="E64" s="39">
        <v>25043.110373735428</v>
      </c>
      <c r="F64" s="40">
        <v>47197.100942611694</v>
      </c>
    </row>
    <row r="65" spans="1:6">
      <c r="A65" s="53" t="s">
        <v>9</v>
      </c>
      <c r="B65" s="53" t="s">
        <v>0</v>
      </c>
      <c r="C65" s="53" t="s">
        <v>20</v>
      </c>
      <c r="D65" s="53" t="s">
        <v>13</v>
      </c>
      <c r="E65" s="39">
        <v>300.79999351501465</v>
      </c>
      <c r="F65" s="40">
        <v>2540.2299861907959</v>
      </c>
    </row>
    <row r="66" spans="1:6">
      <c r="A66" s="53" t="s">
        <v>9</v>
      </c>
      <c r="B66" s="53" t="s">
        <v>39</v>
      </c>
      <c r="C66" s="53" t="s">
        <v>20</v>
      </c>
      <c r="D66" s="53" t="s">
        <v>13</v>
      </c>
      <c r="E66" s="39">
        <v>66.860001564025879</v>
      </c>
      <c r="F66" s="40">
        <v>341.27999114990234</v>
      </c>
    </row>
    <row r="67" spans="1:6">
      <c r="A67" s="53" t="s">
        <v>9</v>
      </c>
      <c r="B67" s="53" t="s">
        <v>0</v>
      </c>
      <c r="C67" s="53" t="s">
        <v>12</v>
      </c>
      <c r="D67" s="53" t="s">
        <v>18</v>
      </c>
      <c r="E67" s="39">
        <v>1903.75</v>
      </c>
      <c r="F67" s="40">
        <v>21016.25</v>
      </c>
    </row>
    <row r="68" spans="1:6">
      <c r="A68" s="53" t="s">
        <v>9</v>
      </c>
      <c r="B68" s="53" t="s">
        <v>0</v>
      </c>
      <c r="C68" s="53" t="s">
        <v>20</v>
      </c>
      <c r="D68" s="53" t="s">
        <v>21</v>
      </c>
      <c r="E68" s="39">
        <v>89693.33203125</v>
      </c>
      <c r="F68" s="40">
        <v>541473.8984375</v>
      </c>
    </row>
    <row r="69" spans="1:6">
      <c r="A69" s="53" t="s">
        <v>9</v>
      </c>
      <c r="B69" s="53" t="s">
        <v>0</v>
      </c>
      <c r="C69" s="53" t="s">
        <v>12</v>
      </c>
      <c r="D69" s="53" t="s">
        <v>5</v>
      </c>
      <c r="E69" s="39">
        <v>29.940000534057617</v>
      </c>
      <c r="F69" s="40">
        <v>91.900001525878906</v>
      </c>
    </row>
    <row r="70" spans="1:6">
      <c r="A70" s="53" t="s">
        <v>9</v>
      </c>
      <c r="B70" s="53" t="s">
        <v>0</v>
      </c>
      <c r="C70" s="53" t="s">
        <v>20</v>
      </c>
      <c r="D70" s="53" t="s">
        <v>5</v>
      </c>
      <c r="E70" s="39">
        <v>6002.5501952171326</v>
      </c>
      <c r="F70" s="40">
        <v>13444.299631118774</v>
      </c>
    </row>
    <row r="71" spans="1:6">
      <c r="A71" s="53" t="s">
        <v>9</v>
      </c>
      <c r="B71" s="53" t="s">
        <v>0</v>
      </c>
      <c r="C71" s="53" t="s">
        <v>12</v>
      </c>
      <c r="D71" s="53" t="s">
        <v>17</v>
      </c>
      <c r="E71" s="39">
        <v>208181.03881835938</v>
      </c>
      <c r="F71" s="40">
        <v>794756.9951171875</v>
      </c>
    </row>
    <row r="72" spans="1:6">
      <c r="A72" s="53" t="s">
        <v>9</v>
      </c>
      <c r="B72" s="53" t="s">
        <v>0</v>
      </c>
      <c r="C72" s="53" t="s">
        <v>12</v>
      </c>
      <c r="D72" s="53" t="s">
        <v>19</v>
      </c>
      <c r="E72" s="39">
        <v>32741.66015625</v>
      </c>
      <c r="F72" s="40">
        <v>149410.19921875</v>
      </c>
    </row>
    <row r="73" spans="1:6" ht="15.75" thickBot="1">
      <c r="A73" s="54" t="s">
        <v>9</v>
      </c>
      <c r="B73" s="54" t="s">
        <v>0</v>
      </c>
      <c r="C73" s="54" t="s">
        <v>20</v>
      </c>
      <c r="D73" s="54" t="s">
        <v>19</v>
      </c>
      <c r="E73" s="48">
        <v>22991.919921875</v>
      </c>
      <c r="F73" s="49">
        <v>103680</v>
      </c>
    </row>
    <row r="74" spans="1:6" ht="15.75" thickBot="1">
      <c r="A74" s="13" t="s">
        <v>32</v>
      </c>
      <c r="B74" s="7"/>
      <c r="C74" s="7"/>
      <c r="D74" s="7"/>
      <c r="E74" s="7">
        <f>SUM(E53:E73)</f>
        <v>1336973.8335530758</v>
      </c>
      <c r="F74" s="8">
        <f>SUM(F53:F73)</f>
        <v>5774040.9148464203</v>
      </c>
    </row>
    <row r="75" spans="1:6" ht="16.5" thickBot="1">
      <c r="A75" s="50" t="s">
        <v>11</v>
      </c>
      <c r="B75" s="50"/>
      <c r="C75" s="50"/>
      <c r="D75" s="50"/>
      <c r="E75" s="50">
        <f>SUM(E74,E52,E33)</f>
        <v>3315057.9428683519</v>
      </c>
      <c r="F75" s="51">
        <f>SUM(F74,F52,F33)</f>
        <v>19803766.860824347</v>
      </c>
    </row>
  </sheetData>
  <sortState ref="A13:G88">
    <sortCondition ref="D13:D88"/>
    <sortCondition ref="C13:C88"/>
  </sortState>
  <mergeCells count="5">
    <mergeCell ref="A6:F6"/>
    <mergeCell ref="A7:F7"/>
    <mergeCell ref="A8:F8"/>
    <mergeCell ref="A9:F9"/>
    <mergeCell ref="A10:F10"/>
  </mergeCells>
  <printOptions horizontalCentered="1"/>
  <pageMargins left="0.62992125984251968" right="0.43307086614173229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H9" sqref="H9"/>
    </sheetView>
  </sheetViews>
  <sheetFormatPr baseColWidth="10" defaultColWidth="29" defaultRowHeight="15"/>
  <cols>
    <col min="1" max="1" width="11.42578125" bestFit="1" customWidth="1"/>
    <col min="2" max="2" width="14.28515625" bestFit="1" customWidth="1"/>
    <col min="3" max="3" width="12" bestFit="1" customWidth="1"/>
    <col min="4" max="4" width="18.7109375" bestFit="1" customWidth="1"/>
    <col min="5" max="5" width="16.85546875" style="6" bestFit="1" customWidth="1"/>
    <col min="6" max="6" width="16.1406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94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>
      <c r="A12" s="56" t="s">
        <v>6</v>
      </c>
      <c r="B12" s="56" t="s">
        <v>0</v>
      </c>
      <c r="C12" s="56" t="s">
        <v>34</v>
      </c>
      <c r="D12" s="56" t="s">
        <v>38</v>
      </c>
      <c r="E12" s="37">
        <v>37301.08984375</v>
      </c>
      <c r="F12" s="38">
        <v>168134.75</v>
      </c>
    </row>
    <row r="13" spans="1:6">
      <c r="A13" s="57" t="s">
        <v>6</v>
      </c>
      <c r="B13" s="57" t="s">
        <v>0</v>
      </c>
      <c r="C13" s="57" t="s">
        <v>34</v>
      </c>
      <c r="D13" s="57" t="s">
        <v>25</v>
      </c>
      <c r="E13" s="39">
        <v>26379.3701171875</v>
      </c>
      <c r="F13" s="40">
        <v>210305.2734375</v>
      </c>
    </row>
    <row r="14" spans="1:6">
      <c r="A14" s="57" t="s">
        <v>6</v>
      </c>
      <c r="B14" s="57" t="s">
        <v>0</v>
      </c>
      <c r="C14" s="57" t="s">
        <v>34</v>
      </c>
      <c r="D14" s="57" t="s">
        <v>22</v>
      </c>
      <c r="E14" s="39">
        <v>10704.4296875</v>
      </c>
      <c r="F14" s="40">
        <v>18986.880859375</v>
      </c>
    </row>
    <row r="15" spans="1:6">
      <c r="A15" s="57" t="s">
        <v>6</v>
      </c>
      <c r="B15" s="57" t="s">
        <v>0</v>
      </c>
      <c r="C15" s="57" t="s">
        <v>34</v>
      </c>
      <c r="D15" s="57" t="s">
        <v>14</v>
      </c>
      <c r="E15" s="39">
        <v>255232.587890625</v>
      </c>
      <c r="F15" s="40">
        <v>489071</v>
      </c>
    </row>
    <row r="16" spans="1:6">
      <c r="A16" s="57" t="s">
        <v>6</v>
      </c>
      <c r="B16" s="57" t="s">
        <v>0</v>
      </c>
      <c r="C16" s="57" t="s">
        <v>34</v>
      </c>
      <c r="D16" s="57" t="s">
        <v>23</v>
      </c>
      <c r="E16" s="39">
        <v>865225.0615234375</v>
      </c>
      <c r="F16" s="40">
        <v>4973813.7890625</v>
      </c>
    </row>
    <row r="17" spans="1:6">
      <c r="A17" s="57" t="s">
        <v>6</v>
      </c>
      <c r="B17" s="57" t="s">
        <v>0</v>
      </c>
      <c r="C17" s="57" t="s">
        <v>34</v>
      </c>
      <c r="D17" s="57" t="s">
        <v>2</v>
      </c>
      <c r="E17" s="39">
        <v>940990.1630115509</v>
      </c>
      <c r="F17" s="40">
        <v>3450775.0798683167</v>
      </c>
    </row>
    <row r="18" spans="1:6">
      <c r="A18" s="57" t="s">
        <v>6</v>
      </c>
      <c r="B18" s="57" t="s">
        <v>33</v>
      </c>
      <c r="C18" s="57" t="s">
        <v>34</v>
      </c>
      <c r="D18" s="57" t="s">
        <v>2</v>
      </c>
      <c r="E18" s="39">
        <v>57783.938598632813</v>
      </c>
      <c r="F18" s="40">
        <v>76119.1181640625</v>
      </c>
    </row>
    <row r="19" spans="1:6">
      <c r="A19" s="57" t="s">
        <v>6</v>
      </c>
      <c r="B19" s="57" t="s">
        <v>0</v>
      </c>
      <c r="C19" s="57" t="s">
        <v>34</v>
      </c>
      <c r="D19" s="57" t="s">
        <v>13</v>
      </c>
      <c r="E19" s="39">
        <v>498.95999145507812</v>
      </c>
      <c r="F19" s="40">
        <v>789</v>
      </c>
    </row>
    <row r="20" spans="1:6">
      <c r="A20" s="57" t="s">
        <v>6</v>
      </c>
      <c r="B20" s="57" t="s">
        <v>0</v>
      </c>
      <c r="C20" s="57" t="s">
        <v>34</v>
      </c>
      <c r="D20" s="57" t="s">
        <v>21</v>
      </c>
      <c r="E20" s="39">
        <v>139826.671875</v>
      </c>
      <c r="F20" s="40">
        <v>701220.97265625</v>
      </c>
    </row>
    <row r="21" spans="1:6">
      <c r="A21" s="57" t="s">
        <v>6</v>
      </c>
      <c r="B21" s="57" t="s">
        <v>0</v>
      </c>
      <c r="C21" s="57" t="s">
        <v>34</v>
      </c>
      <c r="D21" s="57" t="s">
        <v>17</v>
      </c>
      <c r="E21" s="39">
        <v>85749.392578125</v>
      </c>
      <c r="F21" s="40">
        <v>290793.4765625</v>
      </c>
    </row>
    <row r="22" spans="1:6">
      <c r="A22" s="57" t="s">
        <v>6</v>
      </c>
      <c r="B22" s="57" t="s">
        <v>0</v>
      </c>
      <c r="C22" s="57" t="s">
        <v>34</v>
      </c>
      <c r="D22" s="57" t="s">
        <v>35</v>
      </c>
      <c r="E22" s="39">
        <v>7572.7998046875</v>
      </c>
      <c r="F22" s="40">
        <v>49680.390625</v>
      </c>
    </row>
    <row r="23" spans="1:6">
      <c r="A23" s="57" t="s">
        <v>6</v>
      </c>
      <c r="B23" s="57" t="s">
        <v>0</v>
      </c>
      <c r="C23" s="57" t="s">
        <v>34</v>
      </c>
      <c r="D23" s="57" t="s">
        <v>19</v>
      </c>
      <c r="E23" s="39">
        <v>119568.1171875</v>
      </c>
      <c r="F23" s="40">
        <v>428622</v>
      </c>
    </row>
    <row r="24" spans="1:6" ht="15.75" thickBot="1">
      <c r="A24" s="61" t="s">
        <v>6</v>
      </c>
      <c r="B24" s="61" t="s">
        <v>0</v>
      </c>
      <c r="C24" s="61" t="s">
        <v>34</v>
      </c>
      <c r="D24" s="61" t="s">
        <v>36</v>
      </c>
      <c r="E24" s="48">
        <v>53929.939453125</v>
      </c>
      <c r="F24" s="49">
        <v>88700</v>
      </c>
    </row>
    <row r="25" spans="1:6" ht="15.75" thickBot="1">
      <c r="A25" s="13" t="s">
        <v>32</v>
      </c>
      <c r="B25" s="8"/>
      <c r="C25" s="8"/>
      <c r="D25" s="8"/>
      <c r="E25" s="7">
        <f>SUM(E12:E24)</f>
        <v>2600762.5215625763</v>
      </c>
      <c r="F25" s="8">
        <f>SUM(F12:F24)</f>
        <v>10947011.731235504</v>
      </c>
    </row>
    <row r="26" spans="1:6">
      <c r="A26" s="62" t="s">
        <v>7</v>
      </c>
      <c r="B26" s="62" t="s">
        <v>0</v>
      </c>
      <c r="C26" s="62" t="s">
        <v>34</v>
      </c>
      <c r="D26" s="62" t="s">
        <v>38</v>
      </c>
      <c r="E26" s="45">
        <v>74843.4765625</v>
      </c>
      <c r="F26" s="46">
        <v>303266.25</v>
      </c>
    </row>
    <row r="27" spans="1:6">
      <c r="A27" s="57" t="s">
        <v>7</v>
      </c>
      <c r="B27" s="57" t="s">
        <v>0</v>
      </c>
      <c r="C27" s="57" t="s">
        <v>34</v>
      </c>
      <c r="D27" s="57" t="s">
        <v>25</v>
      </c>
      <c r="E27" s="39">
        <v>24947.830078125</v>
      </c>
      <c r="F27" s="40">
        <v>91650</v>
      </c>
    </row>
    <row r="28" spans="1:6">
      <c r="A28" s="57" t="s">
        <v>7</v>
      </c>
      <c r="B28" s="57" t="s">
        <v>0</v>
      </c>
      <c r="C28" s="57" t="s">
        <v>34</v>
      </c>
      <c r="D28" s="57" t="s">
        <v>22</v>
      </c>
      <c r="E28" s="39">
        <v>5388.72998046875</v>
      </c>
      <c r="F28" s="40">
        <v>10143</v>
      </c>
    </row>
    <row r="29" spans="1:6">
      <c r="A29" s="57" t="s">
        <v>7</v>
      </c>
      <c r="B29" s="57" t="s">
        <v>0</v>
      </c>
      <c r="C29" s="57" t="s">
        <v>34</v>
      </c>
      <c r="D29" s="57" t="s">
        <v>14</v>
      </c>
      <c r="E29" s="39">
        <v>681983.65625</v>
      </c>
      <c r="F29" s="40">
        <v>559394.90625</v>
      </c>
    </row>
    <row r="30" spans="1:6">
      <c r="A30" s="57" t="s">
        <v>7</v>
      </c>
      <c r="B30" s="57" t="s">
        <v>0</v>
      </c>
      <c r="C30" s="57" t="s">
        <v>34</v>
      </c>
      <c r="D30" s="57" t="s">
        <v>23</v>
      </c>
      <c r="E30" s="39">
        <v>849744.7158203125</v>
      </c>
      <c r="F30" s="40">
        <v>4454159.875</v>
      </c>
    </row>
    <row r="31" spans="1:6">
      <c r="A31" s="57" t="s">
        <v>7</v>
      </c>
      <c r="B31" s="57" t="s">
        <v>0</v>
      </c>
      <c r="C31" s="57" t="s">
        <v>34</v>
      </c>
      <c r="D31" s="57" t="s">
        <v>2</v>
      </c>
      <c r="E31" s="39">
        <v>160197.25439453125</v>
      </c>
      <c r="F31" s="40">
        <v>1004134.0774536133</v>
      </c>
    </row>
    <row r="32" spans="1:6">
      <c r="A32" s="57" t="s">
        <v>7</v>
      </c>
      <c r="B32" s="57" t="s">
        <v>39</v>
      </c>
      <c r="C32" s="57" t="s">
        <v>34</v>
      </c>
      <c r="D32" s="57" t="s">
        <v>2</v>
      </c>
      <c r="E32" s="39">
        <v>1326.77001953125</v>
      </c>
      <c r="F32" s="40">
        <v>8458.75</v>
      </c>
    </row>
    <row r="33" spans="1:6">
      <c r="A33" s="57" t="s">
        <v>7</v>
      </c>
      <c r="B33" s="57" t="s">
        <v>33</v>
      </c>
      <c r="C33" s="57" t="s">
        <v>34</v>
      </c>
      <c r="D33" s="57" t="s">
        <v>2</v>
      </c>
      <c r="E33" s="39">
        <v>18291.939453125</v>
      </c>
      <c r="F33" s="40">
        <v>22958.880859375</v>
      </c>
    </row>
    <row r="34" spans="1:6">
      <c r="A34" s="57" t="s">
        <v>7</v>
      </c>
      <c r="B34" s="57" t="s">
        <v>0</v>
      </c>
      <c r="C34" s="57" t="s">
        <v>34</v>
      </c>
      <c r="D34" s="57" t="s">
        <v>13</v>
      </c>
      <c r="E34" s="39">
        <v>4756.8699951171875</v>
      </c>
      <c r="F34" s="40">
        <v>3429.9599914550781</v>
      </c>
    </row>
    <row r="35" spans="1:6">
      <c r="A35" s="57" t="s">
        <v>7</v>
      </c>
      <c r="B35" s="57" t="s">
        <v>0</v>
      </c>
      <c r="C35" s="57" t="s">
        <v>34</v>
      </c>
      <c r="D35" s="57" t="s">
        <v>21</v>
      </c>
      <c r="E35" s="39">
        <v>158274.91259765625</v>
      </c>
      <c r="F35" s="40">
        <v>528760.119140625</v>
      </c>
    </row>
    <row r="36" spans="1:6">
      <c r="A36" s="57" t="s">
        <v>7</v>
      </c>
      <c r="B36" s="57" t="s">
        <v>0</v>
      </c>
      <c r="C36" s="57" t="s">
        <v>34</v>
      </c>
      <c r="D36" s="57" t="s">
        <v>26</v>
      </c>
      <c r="E36" s="39">
        <v>109770.4296875</v>
      </c>
      <c r="F36" s="40">
        <v>454850</v>
      </c>
    </row>
    <row r="37" spans="1:6">
      <c r="A37" s="57" t="s">
        <v>7</v>
      </c>
      <c r="B37" s="57" t="s">
        <v>0</v>
      </c>
      <c r="C37" s="57" t="s">
        <v>34</v>
      </c>
      <c r="D37" s="57" t="s">
        <v>17</v>
      </c>
      <c r="E37" s="39">
        <v>132502.87109375</v>
      </c>
      <c r="F37" s="40">
        <v>574382.203125</v>
      </c>
    </row>
    <row r="38" spans="1:6">
      <c r="A38" s="57" t="s">
        <v>7</v>
      </c>
      <c r="B38" s="57" t="s">
        <v>0</v>
      </c>
      <c r="C38" s="57" t="s">
        <v>34</v>
      </c>
      <c r="D38" s="57" t="s">
        <v>106</v>
      </c>
      <c r="E38" s="39">
        <v>4789.97998046875</v>
      </c>
      <c r="F38" s="40">
        <v>22785</v>
      </c>
    </row>
    <row r="39" spans="1:6">
      <c r="A39" s="57" t="s">
        <v>7</v>
      </c>
      <c r="B39" s="57" t="s">
        <v>0</v>
      </c>
      <c r="C39" s="57" t="s">
        <v>34</v>
      </c>
      <c r="D39" s="57" t="s">
        <v>19</v>
      </c>
      <c r="E39" s="39">
        <v>71749.939453125</v>
      </c>
      <c r="F39" s="40">
        <v>256816.015625</v>
      </c>
    </row>
    <row r="40" spans="1:6">
      <c r="A40" s="57" t="s">
        <v>7</v>
      </c>
      <c r="B40" s="57" t="s">
        <v>0</v>
      </c>
      <c r="C40" s="57" t="s">
        <v>34</v>
      </c>
      <c r="D40" s="57" t="s">
        <v>36</v>
      </c>
      <c r="E40" s="39">
        <v>176175.6484375</v>
      </c>
      <c r="F40" s="40">
        <v>282522.80078125</v>
      </c>
    </row>
    <row r="41" spans="1:6" ht="15.75" thickBot="1">
      <c r="A41" s="61" t="s">
        <v>7</v>
      </c>
      <c r="B41" s="61" t="s">
        <v>0</v>
      </c>
      <c r="C41" s="61" t="s">
        <v>34</v>
      </c>
      <c r="D41" s="61" t="s">
        <v>3</v>
      </c>
      <c r="E41" s="48">
        <v>85672.69921875</v>
      </c>
      <c r="F41" s="49">
        <v>67951</v>
      </c>
    </row>
    <row r="42" spans="1:6" ht="15.75" thickBot="1">
      <c r="A42" s="13" t="s">
        <v>32</v>
      </c>
      <c r="B42" s="8"/>
      <c r="C42" s="8"/>
      <c r="D42" s="8"/>
      <c r="E42" s="7">
        <f>SUM(E26:E41)</f>
        <v>2560417.7230224609</v>
      </c>
      <c r="F42" s="8">
        <f>SUM(F26:F41)</f>
        <v>8645662.8382263184</v>
      </c>
    </row>
    <row r="43" spans="1:6">
      <c r="A43" s="62" t="s">
        <v>9</v>
      </c>
      <c r="B43" s="62" t="s">
        <v>0</v>
      </c>
      <c r="C43" s="62" t="s">
        <v>34</v>
      </c>
      <c r="D43" s="62" t="s">
        <v>38</v>
      </c>
      <c r="E43" s="45">
        <v>99791.296875</v>
      </c>
      <c r="F43" s="46">
        <v>404355</v>
      </c>
    </row>
    <row r="44" spans="1:6">
      <c r="A44" s="57" t="s">
        <v>9</v>
      </c>
      <c r="B44" s="57" t="s">
        <v>0</v>
      </c>
      <c r="C44" s="57" t="s">
        <v>34</v>
      </c>
      <c r="D44" s="57" t="s">
        <v>25</v>
      </c>
      <c r="E44" s="39">
        <v>477791.296875</v>
      </c>
      <c r="F44" s="40">
        <v>1663026</v>
      </c>
    </row>
    <row r="45" spans="1:6">
      <c r="A45" s="57" t="s">
        <v>9</v>
      </c>
      <c r="B45" s="57" t="s">
        <v>0</v>
      </c>
      <c r="C45" s="57" t="s">
        <v>34</v>
      </c>
      <c r="D45" s="57" t="s">
        <v>22</v>
      </c>
      <c r="E45" s="39">
        <v>8190.600341796875</v>
      </c>
      <c r="F45" s="40">
        <v>34949</v>
      </c>
    </row>
    <row r="46" spans="1:6">
      <c r="A46" s="57" t="s">
        <v>9</v>
      </c>
      <c r="B46" s="57" t="s">
        <v>0</v>
      </c>
      <c r="C46" s="57" t="s">
        <v>34</v>
      </c>
      <c r="D46" s="57" t="s">
        <v>14</v>
      </c>
      <c r="E46" s="39">
        <v>943442.21875</v>
      </c>
      <c r="F46" s="40">
        <v>812378.171875</v>
      </c>
    </row>
    <row r="47" spans="1:6">
      <c r="A47" s="57" t="s">
        <v>9</v>
      </c>
      <c r="B47" s="57" t="s">
        <v>0</v>
      </c>
      <c r="C47" s="57" t="s">
        <v>34</v>
      </c>
      <c r="D47" s="57" t="s">
        <v>23</v>
      </c>
      <c r="E47" s="39">
        <v>821613.70849609375</v>
      </c>
      <c r="F47" s="40">
        <v>5014770</v>
      </c>
    </row>
    <row r="48" spans="1:6">
      <c r="A48" s="57" t="s">
        <v>9</v>
      </c>
      <c r="B48" s="57" t="s">
        <v>0</v>
      </c>
      <c r="C48" s="57" t="s">
        <v>34</v>
      </c>
      <c r="D48" s="57" t="s">
        <v>15</v>
      </c>
      <c r="E48" s="39">
        <v>16328.1201171875</v>
      </c>
      <c r="F48" s="40">
        <v>82214.33984375</v>
      </c>
    </row>
    <row r="49" spans="1:6">
      <c r="A49" s="57" t="s">
        <v>9</v>
      </c>
      <c r="B49" s="57" t="s">
        <v>0</v>
      </c>
      <c r="C49" s="57" t="s">
        <v>34</v>
      </c>
      <c r="D49" s="57" t="s">
        <v>2</v>
      </c>
      <c r="E49" s="39">
        <v>177370.66796875</v>
      </c>
      <c r="F49" s="40">
        <v>694894.59375</v>
      </c>
    </row>
    <row r="50" spans="1:6">
      <c r="A50" s="57" t="s">
        <v>9</v>
      </c>
      <c r="B50" s="57" t="s">
        <v>0</v>
      </c>
      <c r="C50" s="57" t="s">
        <v>34</v>
      </c>
      <c r="D50" s="57" t="s">
        <v>13</v>
      </c>
      <c r="E50" s="39">
        <v>370.58999633789062</v>
      </c>
      <c r="F50" s="40">
        <v>210.77000427246094</v>
      </c>
    </row>
    <row r="51" spans="1:6">
      <c r="A51" s="57" t="s">
        <v>9</v>
      </c>
      <c r="B51" s="57" t="s">
        <v>0</v>
      </c>
      <c r="C51" s="57" t="s">
        <v>34</v>
      </c>
      <c r="D51" s="57" t="s">
        <v>21</v>
      </c>
      <c r="E51" s="39">
        <v>170721.14965820312</v>
      </c>
      <c r="F51" s="40">
        <v>973732.6640625</v>
      </c>
    </row>
    <row r="52" spans="1:6">
      <c r="A52" s="57" t="s">
        <v>9</v>
      </c>
      <c r="B52" s="57" t="s">
        <v>0</v>
      </c>
      <c r="C52" s="57" t="s">
        <v>34</v>
      </c>
      <c r="D52" s="57" t="s">
        <v>26</v>
      </c>
      <c r="E52" s="39">
        <v>113338.87963867187</v>
      </c>
      <c r="F52" s="40">
        <v>495699.921875</v>
      </c>
    </row>
    <row r="53" spans="1:6">
      <c r="A53" s="57" t="s">
        <v>9</v>
      </c>
      <c r="B53" s="57" t="s">
        <v>0</v>
      </c>
      <c r="C53" s="57" t="s">
        <v>34</v>
      </c>
      <c r="D53" s="57" t="s">
        <v>17</v>
      </c>
      <c r="E53" s="39">
        <v>97790.9375</v>
      </c>
      <c r="F53" s="40">
        <v>329004</v>
      </c>
    </row>
    <row r="54" spans="1:6">
      <c r="A54" s="57" t="s">
        <v>9</v>
      </c>
      <c r="B54" s="57" t="s">
        <v>0</v>
      </c>
      <c r="C54" s="57" t="s">
        <v>34</v>
      </c>
      <c r="D54" s="57" t="s">
        <v>19</v>
      </c>
      <c r="E54" s="39">
        <v>96997.140625</v>
      </c>
      <c r="F54" s="40">
        <v>328949.2890625</v>
      </c>
    </row>
    <row r="55" spans="1:6">
      <c r="A55" s="57" t="s">
        <v>9</v>
      </c>
      <c r="B55" s="57" t="s">
        <v>0</v>
      </c>
      <c r="C55" s="57" t="s">
        <v>34</v>
      </c>
      <c r="D55" s="57" t="s">
        <v>90</v>
      </c>
      <c r="E55" s="39">
        <v>18000</v>
      </c>
      <c r="F55" s="40">
        <v>64960.01953125</v>
      </c>
    </row>
    <row r="56" spans="1:6" ht="15.75" thickBot="1">
      <c r="A56" s="58" t="s">
        <v>9</v>
      </c>
      <c r="B56" s="58" t="s">
        <v>0</v>
      </c>
      <c r="C56" s="58" t="s">
        <v>34</v>
      </c>
      <c r="D56" s="58" t="s">
        <v>36</v>
      </c>
      <c r="E56" s="59">
        <v>54089.611328125</v>
      </c>
      <c r="F56" s="60">
        <v>86003</v>
      </c>
    </row>
    <row r="57" spans="1:6" ht="15.75" thickBot="1">
      <c r="A57" s="13" t="s">
        <v>32</v>
      </c>
      <c r="B57" s="8"/>
      <c r="C57" s="8"/>
      <c r="D57" s="8"/>
      <c r="E57" s="7">
        <f>SUM(E43:E56)</f>
        <v>3095836.218170166</v>
      </c>
      <c r="F57" s="8">
        <f>SUM(F43:F56)</f>
        <v>10985146.770004272</v>
      </c>
    </row>
    <row r="58" spans="1:6" ht="16.5" thickBot="1">
      <c r="A58" s="35" t="s">
        <v>11</v>
      </c>
      <c r="B58" s="35"/>
      <c r="C58" s="35"/>
      <c r="D58" s="35"/>
      <c r="E58" s="35">
        <f>SUM(E57,E42,E25)</f>
        <v>8257016.4627552032</v>
      </c>
      <c r="F58" s="27">
        <f>SUM(F57,F42,F25)</f>
        <v>30577821.339466095</v>
      </c>
    </row>
  </sheetData>
  <sortState ref="A43:F56">
    <sortCondition ref="D43:D56"/>
  </sortState>
  <mergeCells count="5">
    <mergeCell ref="A6:F6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G15" sqref="G15"/>
    </sheetView>
  </sheetViews>
  <sheetFormatPr baseColWidth="10" defaultColWidth="28.285156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6.85546875" style="6" bestFit="1" customWidth="1"/>
    <col min="6" max="6" width="16.1406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95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>
      <c r="A12" s="63" t="s">
        <v>6</v>
      </c>
      <c r="B12" s="63" t="s">
        <v>42</v>
      </c>
      <c r="C12" s="63" t="s">
        <v>1</v>
      </c>
      <c r="D12" s="63" t="s">
        <v>15</v>
      </c>
      <c r="E12" s="37">
        <v>14074.930053710938</v>
      </c>
      <c r="F12" s="38">
        <v>22902.60009765625</v>
      </c>
    </row>
    <row r="13" spans="1:6" ht="15.75" thickBot="1">
      <c r="A13" s="66" t="s">
        <v>6</v>
      </c>
      <c r="B13" s="66" t="s">
        <v>42</v>
      </c>
      <c r="C13" s="66" t="s">
        <v>1</v>
      </c>
      <c r="D13" s="66" t="s">
        <v>2</v>
      </c>
      <c r="E13" s="48">
        <v>721591.67812347412</v>
      </c>
      <c r="F13" s="49">
        <v>1786259.9300231934</v>
      </c>
    </row>
    <row r="14" spans="1:6" ht="15.75" thickBot="1">
      <c r="A14" s="8" t="s">
        <v>32</v>
      </c>
      <c r="B14" s="8"/>
      <c r="C14" s="8"/>
      <c r="D14" s="8"/>
      <c r="E14" s="7">
        <f>SUM(E12:E13)</f>
        <v>735666.60817718506</v>
      </c>
      <c r="F14" s="8">
        <f>SUM(F12:F13)</f>
        <v>1809162.5301208496</v>
      </c>
    </row>
    <row r="15" spans="1:6">
      <c r="A15" s="67" t="s">
        <v>7</v>
      </c>
      <c r="B15" s="67" t="s">
        <v>42</v>
      </c>
      <c r="C15" s="67" t="s">
        <v>1</v>
      </c>
      <c r="D15" s="67" t="s">
        <v>15</v>
      </c>
      <c r="E15" s="45">
        <v>5676.5899658203125</v>
      </c>
      <c r="F15" s="46">
        <v>29137.349853515625</v>
      </c>
    </row>
    <row r="16" spans="1:6">
      <c r="A16" s="64" t="s">
        <v>7</v>
      </c>
      <c r="B16" s="64" t="s">
        <v>42</v>
      </c>
      <c r="C16" s="64" t="s">
        <v>1</v>
      </c>
      <c r="D16" s="64" t="s">
        <v>2</v>
      </c>
      <c r="E16" s="39">
        <v>1145760.6623859406</v>
      </c>
      <c r="F16" s="40">
        <v>3069551.6906433105</v>
      </c>
    </row>
    <row r="17" spans="1:6" ht="15.75" thickBot="1">
      <c r="A17" s="66" t="s">
        <v>7</v>
      </c>
      <c r="B17" s="66" t="s">
        <v>42</v>
      </c>
      <c r="C17" s="66" t="s">
        <v>1</v>
      </c>
      <c r="D17" s="66" t="s">
        <v>5</v>
      </c>
      <c r="E17" s="48">
        <v>25285.659622192383</v>
      </c>
      <c r="F17" s="49">
        <v>24226.71997833252</v>
      </c>
    </row>
    <row r="18" spans="1:6" ht="15.75" thickBot="1">
      <c r="A18" s="13" t="s">
        <v>32</v>
      </c>
      <c r="B18" s="8"/>
      <c r="C18" s="8"/>
      <c r="D18" s="8"/>
      <c r="E18" s="7">
        <f>SUM(E15:E17)</f>
        <v>1176722.9119739532</v>
      </c>
      <c r="F18" s="8">
        <f>SUM(F15:F17)</f>
        <v>3122915.7604751587</v>
      </c>
    </row>
    <row r="19" spans="1:6">
      <c r="A19" s="67" t="s">
        <v>9</v>
      </c>
      <c r="B19" s="67" t="s">
        <v>42</v>
      </c>
      <c r="C19" s="67" t="s">
        <v>1</v>
      </c>
      <c r="D19" s="67" t="s">
        <v>15</v>
      </c>
      <c r="E19" s="45">
        <v>35189.890671014786</v>
      </c>
      <c r="F19" s="46">
        <v>174005.05869674683</v>
      </c>
    </row>
    <row r="20" spans="1:6">
      <c r="A20" s="64" t="s">
        <v>9</v>
      </c>
      <c r="B20" s="64" t="s">
        <v>42</v>
      </c>
      <c r="C20" s="64" t="s">
        <v>1</v>
      </c>
      <c r="D20" s="64" t="s">
        <v>2</v>
      </c>
      <c r="E20" s="39">
        <v>1393447.9670476913</v>
      </c>
      <c r="F20" s="40">
        <v>3395025.8217544556</v>
      </c>
    </row>
    <row r="21" spans="1:6" ht="15.75" thickBot="1">
      <c r="A21" s="65" t="s">
        <v>9</v>
      </c>
      <c r="B21" s="65" t="s">
        <v>42</v>
      </c>
      <c r="C21" s="65" t="s">
        <v>1</v>
      </c>
      <c r="D21" s="65" t="s">
        <v>5</v>
      </c>
      <c r="E21" s="59">
        <v>1894.4599609375</v>
      </c>
      <c r="F21" s="60">
        <v>4930.7099609375</v>
      </c>
    </row>
    <row r="22" spans="1:6" ht="15.75" thickBot="1">
      <c r="A22" s="13" t="s">
        <v>32</v>
      </c>
      <c r="B22" s="8"/>
      <c r="C22" s="8"/>
      <c r="D22" s="8"/>
      <c r="E22" s="7">
        <f>SUM(E19:E21)</f>
        <v>1430532.3176796436</v>
      </c>
      <c r="F22" s="8">
        <f>SUM(F19:F21)</f>
        <v>3573961.5904121399</v>
      </c>
    </row>
    <row r="23" spans="1:6" ht="16.5" thickBot="1">
      <c r="A23" s="35" t="s">
        <v>11</v>
      </c>
      <c r="B23" s="35"/>
      <c r="C23" s="35"/>
      <c r="D23" s="35"/>
      <c r="E23" s="35">
        <f>SUM(E22,E18,E14)</f>
        <v>3342921.8378307819</v>
      </c>
      <c r="F23" s="27">
        <f>SUM(F22,F18,F14)</f>
        <v>8506039.8810081482</v>
      </c>
    </row>
  </sheetData>
  <sortState ref="A19:F21">
    <sortCondition ref="D19:D21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7" sqref="G17"/>
    </sheetView>
  </sheetViews>
  <sheetFormatPr baseColWidth="10" defaultColWidth="28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6.85546875" style="6" bestFit="1" customWidth="1"/>
    <col min="6" max="6" width="16.1406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96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>
      <c r="A12" s="68" t="s">
        <v>6</v>
      </c>
      <c r="B12" s="68" t="s">
        <v>43</v>
      </c>
      <c r="C12" s="68" t="s">
        <v>1</v>
      </c>
      <c r="D12" s="68" t="s">
        <v>15</v>
      </c>
      <c r="E12" s="37">
        <v>3010.699951171875</v>
      </c>
      <c r="F12" s="38">
        <v>6637.39990234375</v>
      </c>
    </row>
    <row r="13" spans="1:6" ht="15.75" thickBot="1">
      <c r="A13" s="71" t="s">
        <v>6</v>
      </c>
      <c r="B13" s="71" t="s">
        <v>43</v>
      </c>
      <c r="C13" s="71" t="s">
        <v>1</v>
      </c>
      <c r="D13" s="71" t="s">
        <v>2</v>
      </c>
      <c r="E13" s="48">
        <v>218777.45213317871</v>
      </c>
      <c r="F13" s="49">
        <v>759572.31442260742</v>
      </c>
    </row>
    <row r="14" spans="1:6" ht="15.75" thickBot="1">
      <c r="A14" s="13" t="s">
        <v>32</v>
      </c>
      <c r="B14" s="8"/>
      <c r="C14" s="8"/>
      <c r="D14" s="8"/>
      <c r="E14" s="7">
        <f>SUM(E12:E13)</f>
        <v>221788.15208435059</v>
      </c>
      <c r="F14" s="8">
        <f>SUM(F12:F13)</f>
        <v>766209.71432495117</v>
      </c>
    </row>
    <row r="15" spans="1:6">
      <c r="A15" s="72" t="s">
        <v>7</v>
      </c>
      <c r="B15" s="72" t="s">
        <v>43</v>
      </c>
      <c r="C15" s="72" t="s">
        <v>56</v>
      </c>
      <c r="D15" s="72" t="s">
        <v>2</v>
      </c>
      <c r="E15" s="45">
        <v>130.06000137329102</v>
      </c>
      <c r="F15" s="46">
        <v>407.57998657226562</v>
      </c>
    </row>
    <row r="16" spans="1:6" ht="15.75" thickBot="1">
      <c r="A16" s="71" t="s">
        <v>7</v>
      </c>
      <c r="B16" s="71" t="s">
        <v>43</v>
      </c>
      <c r="C16" s="71" t="s">
        <v>1</v>
      </c>
      <c r="D16" s="71" t="s">
        <v>2</v>
      </c>
      <c r="E16" s="48">
        <v>435731.00395727158</v>
      </c>
      <c r="F16" s="49">
        <v>1174586.5173797607</v>
      </c>
    </row>
    <row r="17" spans="1:6" ht="15.75" thickBot="1">
      <c r="A17" s="13" t="s">
        <v>32</v>
      </c>
      <c r="B17" s="8"/>
      <c r="C17" s="8"/>
      <c r="D17" s="8"/>
      <c r="E17" s="7">
        <f>SUM(E15:E16)</f>
        <v>435861.06395864487</v>
      </c>
      <c r="F17" s="8">
        <f>SUM(F15:F16)</f>
        <v>1174994.097366333</v>
      </c>
    </row>
    <row r="18" spans="1:6">
      <c r="A18" s="72" t="s">
        <v>9</v>
      </c>
      <c r="B18" s="72" t="s">
        <v>43</v>
      </c>
      <c r="C18" s="72" t="s">
        <v>1</v>
      </c>
      <c r="D18" s="72" t="s">
        <v>15</v>
      </c>
      <c r="E18" s="45">
        <v>1241.27001953125</v>
      </c>
      <c r="F18" s="46">
        <v>4871.759765625</v>
      </c>
    </row>
    <row r="19" spans="1:6">
      <c r="A19" s="69" t="s">
        <v>9</v>
      </c>
      <c r="B19" s="69" t="s">
        <v>43</v>
      </c>
      <c r="C19" s="69" t="s">
        <v>56</v>
      </c>
      <c r="D19" s="69" t="s">
        <v>2</v>
      </c>
      <c r="E19" s="39">
        <v>118.83999633789062</v>
      </c>
      <c r="F19" s="40">
        <v>715.20001220703125</v>
      </c>
    </row>
    <row r="20" spans="1:6" ht="15.75" thickBot="1">
      <c r="A20" s="70" t="s">
        <v>9</v>
      </c>
      <c r="B20" s="70" t="s">
        <v>43</v>
      </c>
      <c r="C20" s="70" t="s">
        <v>1</v>
      </c>
      <c r="D20" s="70" t="s">
        <v>2</v>
      </c>
      <c r="E20" s="59">
        <v>381937.12448501587</v>
      </c>
      <c r="F20" s="60">
        <v>884122.98961639404</v>
      </c>
    </row>
    <row r="21" spans="1:6" ht="15.75" thickBot="1">
      <c r="A21" s="13" t="s">
        <v>32</v>
      </c>
      <c r="B21" s="8"/>
      <c r="C21" s="8"/>
      <c r="D21" s="8"/>
      <c r="E21" s="7">
        <f>SUM(E18:E20)</f>
        <v>383297.23450088501</v>
      </c>
      <c r="F21" s="8">
        <f>SUM(F18:F20)</f>
        <v>889709.94939422607</v>
      </c>
    </row>
    <row r="22" spans="1:6" ht="16.5" thickBot="1">
      <c r="A22" s="35" t="s">
        <v>11</v>
      </c>
      <c r="B22" s="35"/>
      <c r="C22" s="35"/>
      <c r="D22" s="35"/>
      <c r="E22" s="35">
        <f>SUM(E21,E17,E14)</f>
        <v>1040946.4505438805</v>
      </c>
      <c r="F22" s="27">
        <f>SUM(F21,F17,F14)</f>
        <v>2830913.7610855103</v>
      </c>
    </row>
  </sheetData>
  <sortState ref="A12:F13">
    <sortCondition ref="D12:D13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0"/>
  <sheetViews>
    <sheetView topLeftCell="A8" workbookViewId="0">
      <selection activeCell="H13" sqref="H13"/>
    </sheetView>
  </sheetViews>
  <sheetFormatPr baseColWidth="10" defaultColWidth="21.425781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8.28515625" style="6" bestFit="1" customWidth="1"/>
    <col min="6" max="6" width="17.57031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97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>
      <c r="A12" s="73" t="s">
        <v>6</v>
      </c>
      <c r="B12" s="73" t="s">
        <v>39</v>
      </c>
      <c r="C12" s="73" t="s">
        <v>1</v>
      </c>
      <c r="D12" s="73" t="s">
        <v>107</v>
      </c>
      <c r="E12" s="37">
        <v>4170.0400390625</v>
      </c>
      <c r="F12" s="38">
        <v>22183.390625</v>
      </c>
    </row>
    <row r="13" spans="1:6" ht="15.75" thickBot="1">
      <c r="A13" s="75" t="s">
        <v>6</v>
      </c>
      <c r="B13" s="75" t="s">
        <v>39</v>
      </c>
      <c r="C13" s="75" t="s">
        <v>1</v>
      </c>
      <c r="D13" s="75" t="s">
        <v>2</v>
      </c>
      <c r="E13" s="48">
        <v>2208.2799987792969</v>
      </c>
      <c r="F13" s="49">
        <v>14345.66015625</v>
      </c>
    </row>
    <row r="14" spans="1:6" ht="15.75" thickBot="1">
      <c r="A14" s="13" t="s">
        <v>32</v>
      </c>
      <c r="B14" s="8"/>
      <c r="C14" s="8"/>
      <c r="D14" s="8"/>
      <c r="E14" s="7">
        <f>SUM(E12:E13)</f>
        <v>6378.3200378417969</v>
      </c>
      <c r="F14" s="8">
        <f>SUM(F12:F13)</f>
        <v>36529.05078125</v>
      </c>
    </row>
    <row r="15" spans="1:6" ht="15.75" thickBot="1">
      <c r="A15" s="77" t="s">
        <v>7</v>
      </c>
      <c r="B15" s="77" t="s">
        <v>39</v>
      </c>
      <c r="C15" s="77" t="s">
        <v>1</v>
      </c>
      <c r="D15" s="77" t="s">
        <v>4</v>
      </c>
      <c r="E15" s="78">
        <v>24249.919063568115</v>
      </c>
      <c r="F15" s="79">
        <v>105666.29376220703</v>
      </c>
    </row>
    <row r="16" spans="1:6" ht="15.75" thickBot="1">
      <c r="A16" s="13" t="s">
        <v>32</v>
      </c>
      <c r="B16" s="8"/>
      <c r="C16" s="8"/>
      <c r="D16" s="8"/>
      <c r="E16" s="7">
        <f>SUM(E15)</f>
        <v>24249.919063568115</v>
      </c>
      <c r="F16" s="8">
        <f>SUM(F15)</f>
        <v>105666.29376220703</v>
      </c>
    </row>
    <row r="17" spans="1:6">
      <c r="A17" s="76" t="s">
        <v>9</v>
      </c>
      <c r="B17" s="76" t="s">
        <v>39</v>
      </c>
      <c r="C17" s="76" t="s">
        <v>1</v>
      </c>
      <c r="D17" s="76" t="s">
        <v>4</v>
      </c>
      <c r="E17" s="45">
        <v>14237.5</v>
      </c>
      <c r="F17" s="46">
        <v>47694.3515625</v>
      </c>
    </row>
    <row r="18" spans="1:6" ht="15.75" thickBot="1">
      <c r="A18" s="74" t="s">
        <v>9</v>
      </c>
      <c r="B18" s="74" t="s">
        <v>39</v>
      </c>
      <c r="C18" s="74" t="s">
        <v>1</v>
      </c>
      <c r="D18" s="74" t="s">
        <v>2</v>
      </c>
      <c r="E18" s="59">
        <v>23579.16015625</v>
      </c>
      <c r="F18" s="60">
        <v>59780.05078125</v>
      </c>
    </row>
    <row r="19" spans="1:6" ht="15.75" thickBot="1">
      <c r="A19" s="13" t="s">
        <v>32</v>
      </c>
      <c r="B19" s="8"/>
      <c r="C19" s="8"/>
      <c r="D19" s="8"/>
      <c r="E19" s="7">
        <f>SUM(E17:E18)</f>
        <v>37816.66015625</v>
      </c>
      <c r="F19" s="8">
        <f>SUM(F17:F18)</f>
        <v>107474.40234375</v>
      </c>
    </row>
    <row r="20" spans="1:6" ht="16.5" thickBot="1">
      <c r="A20" s="35" t="s">
        <v>11</v>
      </c>
      <c r="B20" s="35"/>
      <c r="C20" s="35"/>
      <c r="D20" s="35"/>
      <c r="E20" s="35">
        <f>SUM(E19,E16,E14)</f>
        <v>68444.899257659912</v>
      </c>
      <c r="F20" s="27">
        <f>SUM(F19,F16,F14)</f>
        <v>249669.74688720703</v>
      </c>
    </row>
  </sheetData>
  <sortState ref="A17:F18">
    <sortCondition ref="D17:D18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5"/>
  <sheetViews>
    <sheetView topLeftCell="A3" workbookViewId="0">
      <selection activeCell="A25" sqref="A25:F25"/>
    </sheetView>
  </sheetViews>
  <sheetFormatPr baseColWidth="10" defaultColWidth="24.5703125" defaultRowHeight="15"/>
  <cols>
    <col min="1" max="1" width="11.42578125" bestFit="1" customWidth="1"/>
    <col min="2" max="3" width="12" bestFit="1" customWidth="1"/>
    <col min="4" max="4" width="18.7109375" bestFit="1" customWidth="1"/>
    <col min="5" max="5" width="16.85546875" style="6" bestFit="1" customWidth="1"/>
    <col min="6" max="6" width="16.1406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98</v>
      </c>
      <c r="B10" s="124"/>
      <c r="C10" s="124"/>
      <c r="D10" s="124"/>
      <c r="E10" s="124"/>
      <c r="F10" s="127"/>
    </row>
    <row r="11" spans="1:6" ht="15.75" thickBot="1">
      <c r="A11" s="9" t="s">
        <v>60</v>
      </c>
      <c r="B11" s="10" t="s">
        <v>61</v>
      </c>
      <c r="C11" s="10" t="s">
        <v>62</v>
      </c>
      <c r="D11" s="10" t="s">
        <v>63</v>
      </c>
      <c r="E11" s="11" t="s">
        <v>64</v>
      </c>
      <c r="F11" s="12" t="s">
        <v>65</v>
      </c>
    </row>
    <row r="12" spans="1:6">
      <c r="A12" s="80" t="s">
        <v>6</v>
      </c>
      <c r="B12" s="80" t="s">
        <v>0</v>
      </c>
      <c r="C12" s="80" t="s">
        <v>45</v>
      </c>
      <c r="D12" s="80" t="s">
        <v>38</v>
      </c>
      <c r="E12" s="37">
        <v>40464.241577148438</v>
      </c>
      <c r="F12" s="38">
        <v>279904.3125</v>
      </c>
    </row>
    <row r="13" spans="1:6">
      <c r="A13" s="81" t="s">
        <v>6</v>
      </c>
      <c r="B13" s="81" t="s">
        <v>0</v>
      </c>
      <c r="C13" s="81" t="s">
        <v>45</v>
      </c>
      <c r="D13" s="81" t="s">
        <v>50</v>
      </c>
      <c r="E13" s="39">
        <v>22853.80078125</v>
      </c>
      <c r="F13" s="40">
        <v>52385.73828125</v>
      </c>
    </row>
    <row r="14" spans="1:6">
      <c r="A14" s="81" t="s">
        <v>6</v>
      </c>
      <c r="B14" s="81" t="s">
        <v>0</v>
      </c>
      <c r="C14" s="81" t="s">
        <v>45</v>
      </c>
      <c r="D14" s="81" t="s">
        <v>16</v>
      </c>
      <c r="E14" s="39">
        <v>162314.63916015625</v>
      </c>
      <c r="F14" s="40">
        <v>482993.87890625</v>
      </c>
    </row>
    <row r="15" spans="1:6">
      <c r="A15" s="81" t="s">
        <v>6</v>
      </c>
      <c r="B15" s="81" t="s">
        <v>53</v>
      </c>
      <c r="C15" s="81" t="s">
        <v>45</v>
      </c>
      <c r="D15" s="81" t="s">
        <v>16</v>
      </c>
      <c r="E15" s="39">
        <v>261.26998901367187</v>
      </c>
      <c r="F15" s="40">
        <v>9716</v>
      </c>
    </row>
    <row r="16" spans="1:6">
      <c r="A16" s="81" t="s">
        <v>6</v>
      </c>
      <c r="B16" s="81" t="s">
        <v>42</v>
      </c>
      <c r="C16" s="81" t="s">
        <v>45</v>
      </c>
      <c r="D16" s="81" t="s">
        <v>16</v>
      </c>
      <c r="E16" s="39">
        <v>253.11000061035156</v>
      </c>
      <c r="F16" s="40">
        <v>8218</v>
      </c>
    </row>
    <row r="17" spans="1:6">
      <c r="A17" s="81" t="s">
        <v>6</v>
      </c>
      <c r="B17" s="81" t="s">
        <v>0</v>
      </c>
      <c r="C17" s="81" t="s">
        <v>45</v>
      </c>
      <c r="D17" s="81" t="s">
        <v>22</v>
      </c>
      <c r="E17" s="39">
        <v>5935.77001953125</v>
      </c>
      <c r="F17" s="40">
        <v>95152.0234375</v>
      </c>
    </row>
    <row r="18" spans="1:6">
      <c r="A18" s="81" t="s">
        <v>6</v>
      </c>
      <c r="B18" s="81" t="s">
        <v>0</v>
      </c>
      <c r="C18" s="81" t="s">
        <v>45</v>
      </c>
      <c r="D18" s="81" t="s">
        <v>49</v>
      </c>
      <c r="E18" s="39">
        <v>51851.561767578125</v>
      </c>
      <c r="F18" s="40">
        <v>705082.3125</v>
      </c>
    </row>
    <row r="19" spans="1:6">
      <c r="A19" s="81" t="s">
        <v>6</v>
      </c>
      <c r="B19" s="81" t="s">
        <v>0</v>
      </c>
      <c r="C19" s="81" t="s">
        <v>45</v>
      </c>
      <c r="D19" s="81" t="s">
        <v>30</v>
      </c>
      <c r="E19" s="39">
        <v>1577.6900329589844</v>
      </c>
      <c r="F19" s="40">
        <v>16450.689636230469</v>
      </c>
    </row>
    <row r="20" spans="1:6">
      <c r="A20" s="81" t="s">
        <v>6</v>
      </c>
      <c r="B20" s="81" t="s">
        <v>0</v>
      </c>
      <c r="C20" s="81" t="s">
        <v>45</v>
      </c>
      <c r="D20" s="81" t="s">
        <v>2</v>
      </c>
      <c r="E20" s="39">
        <v>278893.29956054687</v>
      </c>
      <c r="F20" s="40">
        <v>1472737.453125</v>
      </c>
    </row>
    <row r="21" spans="1:6">
      <c r="A21" s="81" t="s">
        <v>6</v>
      </c>
      <c r="B21" s="81" t="s">
        <v>42</v>
      </c>
      <c r="C21" s="81" t="s">
        <v>45</v>
      </c>
      <c r="D21" s="81" t="s">
        <v>2</v>
      </c>
      <c r="E21" s="39">
        <v>2135.419921875</v>
      </c>
      <c r="F21" s="40">
        <v>8332.7197265625</v>
      </c>
    </row>
    <row r="22" spans="1:6">
      <c r="A22" s="81" t="s">
        <v>6</v>
      </c>
      <c r="B22" s="81" t="s">
        <v>0</v>
      </c>
      <c r="C22" s="81" t="s">
        <v>45</v>
      </c>
      <c r="D22" s="81" t="s">
        <v>17</v>
      </c>
      <c r="E22" s="39">
        <v>24081.650146484375</v>
      </c>
      <c r="F22" s="40">
        <v>473663.068359375</v>
      </c>
    </row>
    <row r="23" spans="1:6">
      <c r="A23" s="81" t="s">
        <v>6</v>
      </c>
      <c r="B23" s="81" t="s">
        <v>0</v>
      </c>
      <c r="C23" s="81" t="s">
        <v>45</v>
      </c>
      <c r="D23" s="81" t="s">
        <v>47</v>
      </c>
      <c r="E23" s="39">
        <v>42907.649169921875</v>
      </c>
      <c r="F23" s="40">
        <v>406088.6796875</v>
      </c>
    </row>
    <row r="24" spans="1:6" ht="15.75" thickBot="1">
      <c r="A24" s="83" t="s">
        <v>6</v>
      </c>
      <c r="B24" s="83" t="s">
        <v>0</v>
      </c>
      <c r="C24" s="83" t="s">
        <v>45</v>
      </c>
      <c r="D24" s="83" t="s">
        <v>48</v>
      </c>
      <c r="E24" s="48">
        <v>60726.1796875</v>
      </c>
      <c r="F24" s="49">
        <v>658005.59375</v>
      </c>
    </row>
    <row r="25" spans="1:6" ht="15.75" thickBot="1">
      <c r="A25" s="13" t="s">
        <v>32</v>
      </c>
      <c r="B25" s="8"/>
      <c r="C25" s="8"/>
      <c r="D25" s="8"/>
      <c r="E25" s="7">
        <f>SUM(E12:E24)</f>
        <v>694256.2818145752</v>
      </c>
      <c r="F25" s="8">
        <f>SUM(F12:F24)</f>
        <v>4668730.469909668</v>
      </c>
    </row>
    <row r="26" spans="1:6">
      <c r="A26" s="84" t="s">
        <v>7</v>
      </c>
      <c r="B26" s="84" t="s">
        <v>0</v>
      </c>
      <c r="C26" s="84" t="s">
        <v>45</v>
      </c>
      <c r="D26" s="84" t="s">
        <v>38</v>
      </c>
      <c r="E26" s="45">
        <v>1698.449951171875</v>
      </c>
      <c r="F26" s="46">
        <v>950098.5</v>
      </c>
    </row>
    <row r="27" spans="1:6">
      <c r="A27" s="81" t="s">
        <v>7</v>
      </c>
      <c r="B27" s="81" t="s">
        <v>0</v>
      </c>
      <c r="C27" s="81" t="s">
        <v>45</v>
      </c>
      <c r="D27" s="81" t="s">
        <v>16</v>
      </c>
      <c r="E27" s="39">
        <v>144911.38990783691</v>
      </c>
      <c r="F27" s="40">
        <v>501586.12817382813</v>
      </c>
    </row>
    <row r="28" spans="1:6">
      <c r="A28" s="81" t="s">
        <v>7</v>
      </c>
      <c r="B28" s="81" t="s">
        <v>39</v>
      </c>
      <c r="C28" s="81" t="s">
        <v>45</v>
      </c>
      <c r="D28" s="81" t="s">
        <v>16</v>
      </c>
      <c r="E28" s="39">
        <v>788.3499755859375</v>
      </c>
      <c r="F28" s="40">
        <v>43393</v>
      </c>
    </row>
    <row r="29" spans="1:6">
      <c r="A29" s="81" t="s">
        <v>7</v>
      </c>
      <c r="B29" s="81" t="s">
        <v>42</v>
      </c>
      <c r="C29" s="81" t="s">
        <v>45</v>
      </c>
      <c r="D29" s="81" t="s">
        <v>16</v>
      </c>
      <c r="E29" s="39">
        <v>152.86000061035156</v>
      </c>
      <c r="F29" s="40">
        <v>4086.969970703125</v>
      </c>
    </row>
    <row r="30" spans="1:6">
      <c r="A30" s="81" t="s">
        <v>7</v>
      </c>
      <c r="B30" s="81" t="s">
        <v>0</v>
      </c>
      <c r="C30" s="81" t="s">
        <v>45</v>
      </c>
      <c r="D30" s="81" t="s">
        <v>49</v>
      </c>
      <c r="E30" s="39">
        <v>84389.630053520203</v>
      </c>
      <c r="F30" s="40">
        <v>643491.09652709961</v>
      </c>
    </row>
    <row r="31" spans="1:6">
      <c r="A31" s="81" t="s">
        <v>7</v>
      </c>
      <c r="B31" s="81" t="s">
        <v>0</v>
      </c>
      <c r="C31" s="81" t="s">
        <v>45</v>
      </c>
      <c r="D31" s="81" t="s">
        <v>30</v>
      </c>
      <c r="E31" s="39">
        <v>667</v>
      </c>
      <c r="F31" s="40">
        <v>16488.689453125</v>
      </c>
    </row>
    <row r="32" spans="1:6">
      <c r="A32" s="81" t="s">
        <v>7</v>
      </c>
      <c r="B32" s="81" t="s">
        <v>0</v>
      </c>
      <c r="C32" s="81" t="s">
        <v>45</v>
      </c>
      <c r="D32" s="81" t="s">
        <v>108</v>
      </c>
      <c r="E32" s="39">
        <v>34019.76171875</v>
      </c>
      <c r="F32" s="40">
        <v>217500</v>
      </c>
    </row>
    <row r="33" spans="1:6">
      <c r="A33" s="81" t="s">
        <v>7</v>
      </c>
      <c r="B33" s="81" t="s">
        <v>0</v>
      </c>
      <c r="C33" s="81" t="s">
        <v>45</v>
      </c>
      <c r="D33" s="81" t="s">
        <v>14</v>
      </c>
      <c r="E33" s="39">
        <v>54295.66015625</v>
      </c>
      <c r="F33" s="40">
        <v>103247.6796875</v>
      </c>
    </row>
    <row r="34" spans="1:6">
      <c r="A34" s="81" t="s">
        <v>7</v>
      </c>
      <c r="B34" s="81" t="s">
        <v>42</v>
      </c>
      <c r="C34" s="81" t="s">
        <v>45</v>
      </c>
      <c r="D34" s="81" t="s">
        <v>15</v>
      </c>
      <c r="E34" s="39">
        <v>1995.8299560546875</v>
      </c>
      <c r="F34" s="40">
        <v>8138</v>
      </c>
    </row>
    <row r="35" spans="1:6">
      <c r="A35" s="81" t="s">
        <v>7</v>
      </c>
      <c r="B35" s="81" t="s">
        <v>0</v>
      </c>
      <c r="C35" s="81" t="s">
        <v>45</v>
      </c>
      <c r="D35" s="81" t="s">
        <v>2</v>
      </c>
      <c r="E35" s="39">
        <v>1077023.2182011604</v>
      </c>
      <c r="F35" s="40">
        <v>3416964.0312347412</v>
      </c>
    </row>
    <row r="36" spans="1:6">
      <c r="A36" s="81" t="s">
        <v>7</v>
      </c>
      <c r="B36" s="81" t="s">
        <v>42</v>
      </c>
      <c r="C36" s="81" t="s">
        <v>45</v>
      </c>
      <c r="D36" s="81" t="s">
        <v>2</v>
      </c>
      <c r="E36" s="39">
        <v>19113.480346679688</v>
      </c>
      <c r="F36" s="40">
        <v>111885.2578125</v>
      </c>
    </row>
    <row r="37" spans="1:6">
      <c r="A37" s="81" t="s">
        <v>7</v>
      </c>
      <c r="B37" s="81" t="s">
        <v>0</v>
      </c>
      <c r="C37" s="81" t="s">
        <v>45</v>
      </c>
      <c r="D37" s="81" t="s">
        <v>44</v>
      </c>
      <c r="E37" s="39">
        <v>2896.93994140625</v>
      </c>
      <c r="F37" s="40">
        <v>109696</v>
      </c>
    </row>
    <row r="38" spans="1:6">
      <c r="A38" s="81" t="s">
        <v>7</v>
      </c>
      <c r="B38" s="81" t="s">
        <v>0</v>
      </c>
      <c r="C38" s="81" t="s">
        <v>45</v>
      </c>
      <c r="D38" s="81" t="s">
        <v>5</v>
      </c>
      <c r="E38" s="39">
        <v>2492.7799682617187</v>
      </c>
      <c r="F38" s="40">
        <v>201737.1171875</v>
      </c>
    </row>
    <row r="39" spans="1:6">
      <c r="A39" s="81" t="s">
        <v>7</v>
      </c>
      <c r="B39" s="81" t="s">
        <v>0</v>
      </c>
      <c r="C39" s="81" t="s">
        <v>45</v>
      </c>
      <c r="D39" s="81" t="s">
        <v>17</v>
      </c>
      <c r="E39" s="39">
        <v>43559.090782165527</v>
      </c>
      <c r="F39" s="40">
        <v>495368.9609375</v>
      </c>
    </row>
    <row r="40" spans="1:6">
      <c r="A40" s="81" t="s">
        <v>7</v>
      </c>
      <c r="B40" s="81" t="s">
        <v>0</v>
      </c>
      <c r="C40" s="81" t="s">
        <v>45</v>
      </c>
      <c r="D40" s="81" t="s">
        <v>54</v>
      </c>
      <c r="E40" s="39">
        <v>109.6200008392334</v>
      </c>
      <c r="F40" s="40">
        <v>3632.219970703125</v>
      </c>
    </row>
    <row r="41" spans="1:6">
      <c r="A41" s="81" t="s">
        <v>7</v>
      </c>
      <c r="B41" s="81" t="s">
        <v>0</v>
      </c>
      <c r="C41" s="81" t="s">
        <v>45</v>
      </c>
      <c r="D41" s="81" t="s">
        <v>47</v>
      </c>
      <c r="E41" s="39">
        <v>3126.6200561523437</v>
      </c>
      <c r="F41" s="40">
        <v>63527.400543212891</v>
      </c>
    </row>
    <row r="42" spans="1:6" ht="15.75" thickBot="1">
      <c r="A42" s="83" t="s">
        <v>7</v>
      </c>
      <c r="B42" s="83" t="s">
        <v>0</v>
      </c>
      <c r="C42" s="83" t="s">
        <v>45</v>
      </c>
      <c r="D42" s="83" t="s">
        <v>48</v>
      </c>
      <c r="E42" s="48">
        <v>16162.5595703125</v>
      </c>
      <c r="F42" s="49">
        <v>339923.65625</v>
      </c>
    </row>
    <row r="43" spans="1:6" ht="15.75" thickBot="1">
      <c r="A43" s="13" t="s">
        <v>32</v>
      </c>
      <c r="B43" s="8"/>
      <c r="C43" s="8"/>
      <c r="D43" s="8"/>
      <c r="E43" s="7">
        <f>SUM(E26:E42)</f>
        <v>1487403.2405867577</v>
      </c>
      <c r="F43" s="8">
        <f>SUM(F26:F42)</f>
        <v>7230764.7077484131</v>
      </c>
    </row>
    <row r="44" spans="1:6">
      <c r="A44" s="84" t="s">
        <v>9</v>
      </c>
      <c r="B44" s="84" t="s">
        <v>0</v>
      </c>
      <c r="C44" s="84" t="s">
        <v>45</v>
      </c>
      <c r="D44" s="84" t="s">
        <v>38</v>
      </c>
      <c r="E44" s="45">
        <v>1655.1700439453125</v>
      </c>
      <c r="F44" s="46">
        <v>112888.90625</v>
      </c>
    </row>
    <row r="45" spans="1:6">
      <c r="A45" s="81" t="s">
        <v>9</v>
      </c>
      <c r="B45" s="81" t="s">
        <v>0</v>
      </c>
      <c r="C45" s="81" t="s">
        <v>45</v>
      </c>
      <c r="D45" s="81" t="s">
        <v>16</v>
      </c>
      <c r="E45" s="39">
        <v>207703.75061035156</v>
      </c>
      <c r="F45" s="40">
        <v>809148.82421875</v>
      </c>
    </row>
    <row r="46" spans="1:6">
      <c r="A46" s="81" t="s">
        <v>9</v>
      </c>
      <c r="B46" s="81" t="s">
        <v>39</v>
      </c>
      <c r="C46" s="81" t="s">
        <v>45</v>
      </c>
      <c r="D46" s="81" t="s">
        <v>16</v>
      </c>
      <c r="E46" s="39">
        <v>743.8900032043457</v>
      </c>
      <c r="F46" s="40">
        <v>40486</v>
      </c>
    </row>
    <row r="47" spans="1:6">
      <c r="A47" s="81" t="s">
        <v>9</v>
      </c>
      <c r="B47" s="81" t="s">
        <v>52</v>
      </c>
      <c r="C47" s="81" t="s">
        <v>45</v>
      </c>
      <c r="D47" s="81" t="s">
        <v>16</v>
      </c>
      <c r="E47" s="39">
        <v>12.699999809265137</v>
      </c>
      <c r="F47" s="40">
        <v>108.55000305175781</v>
      </c>
    </row>
    <row r="48" spans="1:6">
      <c r="A48" s="81" t="s">
        <v>9</v>
      </c>
      <c r="B48" s="81" t="s">
        <v>53</v>
      </c>
      <c r="C48" s="81" t="s">
        <v>45</v>
      </c>
      <c r="D48" s="81" t="s">
        <v>16</v>
      </c>
      <c r="E48" s="39">
        <v>1854.2999572753906</v>
      </c>
      <c r="F48" s="40">
        <v>54036</v>
      </c>
    </row>
    <row r="49" spans="1:6">
      <c r="A49" s="81" t="s">
        <v>9</v>
      </c>
      <c r="B49" s="81" t="s">
        <v>42</v>
      </c>
      <c r="C49" s="81" t="s">
        <v>45</v>
      </c>
      <c r="D49" s="81" t="s">
        <v>16</v>
      </c>
      <c r="E49" s="39">
        <v>979.77001190185547</v>
      </c>
      <c r="F49" s="40">
        <v>32030.7001953125</v>
      </c>
    </row>
    <row r="50" spans="1:6">
      <c r="A50" s="81" t="s">
        <v>9</v>
      </c>
      <c r="B50" s="81" t="s">
        <v>0</v>
      </c>
      <c r="C50" s="81" t="s">
        <v>45</v>
      </c>
      <c r="D50" s="81" t="s">
        <v>24</v>
      </c>
      <c r="E50" s="39">
        <v>406.07000732421875</v>
      </c>
      <c r="F50" s="40">
        <v>215</v>
      </c>
    </row>
    <row r="51" spans="1:6">
      <c r="A51" s="81" t="s">
        <v>9</v>
      </c>
      <c r="B51" s="81" t="s">
        <v>0</v>
      </c>
      <c r="C51" s="81" t="s">
        <v>45</v>
      </c>
      <c r="D51" s="81" t="s">
        <v>22</v>
      </c>
      <c r="E51" s="39">
        <v>8960.18017578125</v>
      </c>
      <c r="F51" s="40">
        <v>153603.0390625</v>
      </c>
    </row>
    <row r="52" spans="1:6">
      <c r="A52" s="81" t="s">
        <v>9</v>
      </c>
      <c r="B52" s="81" t="s">
        <v>0</v>
      </c>
      <c r="C52" s="81" t="s">
        <v>45</v>
      </c>
      <c r="D52" s="81" t="s">
        <v>49</v>
      </c>
      <c r="E52" s="39">
        <v>88613.738578796387</v>
      </c>
      <c r="F52" s="40">
        <v>1035030.2275390625</v>
      </c>
    </row>
    <row r="53" spans="1:6">
      <c r="A53" s="81" t="s">
        <v>9</v>
      </c>
      <c r="B53" s="81" t="s">
        <v>0</v>
      </c>
      <c r="C53" s="81" t="s">
        <v>45</v>
      </c>
      <c r="D53" s="81" t="s">
        <v>14</v>
      </c>
      <c r="E53" s="39">
        <v>80477.431640625</v>
      </c>
      <c r="F53" s="40">
        <v>140900</v>
      </c>
    </row>
    <row r="54" spans="1:6">
      <c r="A54" s="81" t="s">
        <v>9</v>
      </c>
      <c r="B54" s="81" t="s">
        <v>0</v>
      </c>
      <c r="C54" s="81" t="s">
        <v>45</v>
      </c>
      <c r="D54" s="81" t="s">
        <v>2</v>
      </c>
      <c r="E54" s="39">
        <v>405924.01834344864</v>
      </c>
      <c r="F54" s="40">
        <v>2450218.5856323242</v>
      </c>
    </row>
    <row r="55" spans="1:6">
      <c r="A55" s="81" t="s">
        <v>9</v>
      </c>
      <c r="B55" s="81" t="s">
        <v>42</v>
      </c>
      <c r="C55" s="81" t="s">
        <v>45</v>
      </c>
      <c r="D55" s="81" t="s">
        <v>2</v>
      </c>
      <c r="E55" s="39">
        <v>252.1199951171875</v>
      </c>
      <c r="F55" s="40">
        <v>6295.5</v>
      </c>
    </row>
    <row r="56" spans="1:6">
      <c r="A56" s="81" t="s">
        <v>9</v>
      </c>
      <c r="B56" s="81" t="s">
        <v>0</v>
      </c>
      <c r="C56" s="81" t="s">
        <v>45</v>
      </c>
      <c r="D56" s="81" t="s">
        <v>44</v>
      </c>
      <c r="E56" s="39">
        <v>722.1300048828125</v>
      </c>
      <c r="F56" s="40">
        <v>27299.509765625</v>
      </c>
    </row>
    <row r="57" spans="1:6">
      <c r="A57" s="81" t="s">
        <v>9</v>
      </c>
      <c r="B57" s="81" t="s">
        <v>39</v>
      </c>
      <c r="C57" s="81" t="s">
        <v>45</v>
      </c>
      <c r="D57" s="81" t="s">
        <v>44</v>
      </c>
      <c r="E57" s="39">
        <v>1632.949951171875</v>
      </c>
      <c r="F57" s="40">
        <v>62178.80859375</v>
      </c>
    </row>
    <row r="58" spans="1:6">
      <c r="A58" s="81" t="s">
        <v>9</v>
      </c>
      <c r="B58" s="81" t="s">
        <v>0</v>
      </c>
      <c r="C58" s="81" t="s">
        <v>45</v>
      </c>
      <c r="D58" s="81" t="s">
        <v>5</v>
      </c>
      <c r="E58" s="39">
        <v>276.69000244140625</v>
      </c>
      <c r="F58" s="40">
        <v>3554.5</v>
      </c>
    </row>
    <row r="59" spans="1:6">
      <c r="A59" s="81" t="s">
        <v>9</v>
      </c>
      <c r="B59" s="81" t="s">
        <v>0</v>
      </c>
      <c r="C59" s="81" t="s">
        <v>45</v>
      </c>
      <c r="D59" s="81" t="s">
        <v>17</v>
      </c>
      <c r="E59" s="39">
        <v>63481.588352203369</v>
      </c>
      <c r="F59" s="40">
        <v>1035058.6524658203</v>
      </c>
    </row>
    <row r="60" spans="1:6">
      <c r="A60" s="81" t="s">
        <v>9</v>
      </c>
      <c r="B60" s="81" t="s">
        <v>0</v>
      </c>
      <c r="C60" s="81" t="s">
        <v>45</v>
      </c>
      <c r="D60" s="81" t="s">
        <v>51</v>
      </c>
      <c r="E60" s="39">
        <v>12982.849609375</v>
      </c>
      <c r="F60" s="40">
        <v>169706.921875</v>
      </c>
    </row>
    <row r="61" spans="1:6">
      <c r="A61" s="81" t="s">
        <v>9</v>
      </c>
      <c r="B61" s="81" t="s">
        <v>0</v>
      </c>
      <c r="C61" s="81" t="s">
        <v>45</v>
      </c>
      <c r="D61" s="81" t="s">
        <v>54</v>
      </c>
      <c r="E61" s="39">
        <v>18.159999847412109</v>
      </c>
      <c r="F61" s="40">
        <v>655.489990234375</v>
      </c>
    </row>
    <row r="62" spans="1:6">
      <c r="A62" s="81" t="s">
        <v>9</v>
      </c>
      <c r="B62" s="81" t="s">
        <v>0</v>
      </c>
      <c r="C62" s="81" t="s">
        <v>45</v>
      </c>
      <c r="D62" s="81" t="s">
        <v>47</v>
      </c>
      <c r="E62" s="39">
        <v>22363.379716873169</v>
      </c>
      <c r="F62" s="40">
        <v>422843.43905639648</v>
      </c>
    </row>
    <row r="63" spans="1:6" ht="15.75" thickBot="1">
      <c r="A63" s="82" t="s">
        <v>9</v>
      </c>
      <c r="B63" s="82" t="s">
        <v>0</v>
      </c>
      <c r="C63" s="82" t="s">
        <v>45</v>
      </c>
      <c r="D63" s="82" t="s">
        <v>48</v>
      </c>
      <c r="E63" s="59">
        <v>16504</v>
      </c>
      <c r="F63" s="60">
        <v>334936.79370117188</v>
      </c>
    </row>
    <row r="64" spans="1:6" ht="15.75" thickBot="1">
      <c r="A64" s="13" t="s">
        <v>32</v>
      </c>
      <c r="B64" s="8"/>
      <c r="C64" s="8"/>
      <c r="D64" s="8"/>
      <c r="E64" s="7">
        <f>SUM(E44:E63)</f>
        <v>915564.88700437546</v>
      </c>
      <c r="F64" s="8">
        <f>SUM(F44:F63)</f>
        <v>6891195.448348999</v>
      </c>
    </row>
    <row r="65" spans="1:6" ht="16.5" thickBot="1">
      <c r="A65" s="35" t="s">
        <v>11</v>
      </c>
      <c r="B65" s="35"/>
      <c r="C65" s="35"/>
      <c r="D65" s="35"/>
      <c r="E65" s="35">
        <f>SUM(E64,E43,E25)</f>
        <v>3097224.4094057083</v>
      </c>
      <c r="F65" s="27">
        <f>SUM(F64,F43,F25)</f>
        <v>18790690.62600708</v>
      </c>
    </row>
  </sheetData>
  <sortState ref="A13:G82">
    <sortCondition ref="D13:D82"/>
    <sortCondition ref="B13:B82"/>
  </sortState>
  <mergeCells count="5">
    <mergeCell ref="A6:F6"/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4"/>
  <sheetViews>
    <sheetView topLeftCell="A10" workbookViewId="0">
      <selection activeCell="A25" sqref="A25:F25"/>
    </sheetView>
  </sheetViews>
  <sheetFormatPr baseColWidth="10" defaultColWidth="35.140625" defaultRowHeight="15"/>
  <cols>
    <col min="1" max="1" width="10.140625" bestFit="1" customWidth="1"/>
    <col min="2" max="2" width="11.42578125" bestFit="1" customWidth="1"/>
    <col min="3" max="3" width="12" bestFit="1" customWidth="1"/>
    <col min="4" max="4" width="18.7109375" bestFit="1" customWidth="1"/>
    <col min="5" max="5" width="16.85546875" style="6" bestFit="1" customWidth="1"/>
    <col min="6" max="6" width="16.140625" style="1" bestFit="1" customWidth="1"/>
  </cols>
  <sheetData>
    <row r="1" spans="1:6">
      <c r="A1" s="22"/>
    </row>
    <row r="6" spans="1:6">
      <c r="A6" s="119" t="s">
        <v>71</v>
      </c>
      <c r="B6" s="119"/>
      <c r="C6" s="119"/>
      <c r="D6" s="119"/>
      <c r="E6" s="119"/>
      <c r="F6" s="119"/>
    </row>
    <row r="7" spans="1:6" ht="23.25">
      <c r="A7" s="120" t="s">
        <v>72</v>
      </c>
      <c r="B7" s="120"/>
      <c r="C7" s="120"/>
      <c r="D7" s="120"/>
      <c r="E7" s="120"/>
      <c r="F7" s="120"/>
    </row>
    <row r="8" spans="1:6" ht="22.5">
      <c r="A8" s="121" t="s">
        <v>73</v>
      </c>
      <c r="B8" s="121"/>
      <c r="C8" s="121"/>
      <c r="D8" s="121"/>
      <c r="E8" s="121"/>
      <c r="F8" s="121"/>
    </row>
    <row r="9" spans="1:6" ht="20.25" thickBot="1">
      <c r="A9" s="126" t="s">
        <v>74</v>
      </c>
      <c r="B9" s="126"/>
      <c r="C9" s="126"/>
      <c r="D9" s="126"/>
      <c r="E9" s="126"/>
      <c r="F9" s="126"/>
    </row>
    <row r="10" spans="1:6" ht="15.75" thickBot="1">
      <c r="A10" s="123" t="s">
        <v>99</v>
      </c>
      <c r="B10" s="124"/>
      <c r="C10" s="124"/>
      <c r="D10" s="124"/>
      <c r="E10" s="124"/>
      <c r="F10" s="127"/>
    </row>
    <row r="11" spans="1:6" ht="15.75" thickBot="1">
      <c r="A11" s="2" t="s">
        <v>60</v>
      </c>
      <c r="B11" s="3" t="s">
        <v>61</v>
      </c>
      <c r="C11" s="3" t="s">
        <v>62</v>
      </c>
      <c r="D11" s="3" t="s">
        <v>63</v>
      </c>
      <c r="E11" s="5" t="s">
        <v>64</v>
      </c>
      <c r="F11" s="4" t="s">
        <v>65</v>
      </c>
    </row>
    <row r="12" spans="1:6">
      <c r="A12" s="85" t="s">
        <v>6</v>
      </c>
      <c r="B12" s="85" t="s">
        <v>0</v>
      </c>
      <c r="C12" s="85" t="s">
        <v>56</v>
      </c>
      <c r="D12" s="85" t="s">
        <v>2</v>
      </c>
      <c r="E12" s="37">
        <v>535.239990234375</v>
      </c>
      <c r="F12" s="38">
        <v>3341.179931640625</v>
      </c>
    </row>
    <row r="13" spans="1:6">
      <c r="A13" s="86" t="s">
        <v>6</v>
      </c>
      <c r="B13" s="86" t="s">
        <v>109</v>
      </c>
      <c r="C13" s="86" t="s">
        <v>56</v>
      </c>
      <c r="D13" s="86" t="s">
        <v>2</v>
      </c>
      <c r="E13" s="39">
        <v>493.510009765625</v>
      </c>
      <c r="F13" s="40">
        <v>2776.5</v>
      </c>
    </row>
    <row r="14" spans="1:6">
      <c r="A14" s="86" t="s">
        <v>6</v>
      </c>
      <c r="B14" s="86" t="s">
        <v>55</v>
      </c>
      <c r="C14" s="86" t="s">
        <v>56</v>
      </c>
      <c r="D14" s="86" t="s">
        <v>2</v>
      </c>
      <c r="E14" s="39">
        <v>25353.890769958496</v>
      </c>
      <c r="F14" s="40">
        <v>11476.79997253418</v>
      </c>
    </row>
    <row r="15" spans="1:6">
      <c r="A15" s="86" t="s">
        <v>6</v>
      </c>
      <c r="B15" s="86" t="s">
        <v>57</v>
      </c>
      <c r="C15" s="86" t="s">
        <v>56</v>
      </c>
      <c r="D15" s="86" t="s">
        <v>2</v>
      </c>
      <c r="E15" s="39">
        <v>3832.3099365234375</v>
      </c>
      <c r="F15" s="40">
        <v>12834.900390625</v>
      </c>
    </row>
    <row r="16" spans="1:6" ht="15.75" thickBot="1">
      <c r="A16" s="88" t="s">
        <v>6</v>
      </c>
      <c r="B16" s="88" t="s">
        <v>42</v>
      </c>
      <c r="C16" s="88" t="s">
        <v>56</v>
      </c>
      <c r="D16" s="88" t="s">
        <v>2</v>
      </c>
      <c r="E16" s="48">
        <v>2159.9499893188477</v>
      </c>
      <c r="F16" s="49">
        <v>12652.450042724609</v>
      </c>
    </row>
    <row r="17" spans="1:6" ht="15.75" thickBot="1">
      <c r="A17" s="13" t="s">
        <v>32</v>
      </c>
      <c r="B17" s="8"/>
      <c r="C17" s="8"/>
      <c r="D17" s="8"/>
      <c r="E17" s="7">
        <f>SUM(E12:E16)</f>
        <v>32374.900695800781</v>
      </c>
      <c r="F17" s="8">
        <f>SUM(F12:F16)</f>
        <v>43081.830337524414</v>
      </c>
    </row>
    <row r="18" spans="1:6">
      <c r="A18" s="89" t="s">
        <v>7</v>
      </c>
      <c r="B18" s="89" t="s">
        <v>55</v>
      </c>
      <c r="C18" s="89" t="s">
        <v>56</v>
      </c>
      <c r="D18" s="89" t="s">
        <v>15</v>
      </c>
      <c r="E18" s="45">
        <v>956.17999267578125</v>
      </c>
      <c r="F18" s="46">
        <v>25680</v>
      </c>
    </row>
    <row r="19" spans="1:6">
      <c r="A19" s="86" t="s">
        <v>7</v>
      </c>
      <c r="B19" s="86" t="s">
        <v>0</v>
      </c>
      <c r="C19" s="86" t="s">
        <v>56</v>
      </c>
      <c r="D19" s="86" t="s">
        <v>2</v>
      </c>
      <c r="E19" s="39">
        <v>591.48001098632812</v>
      </c>
      <c r="F19" s="40">
        <v>3120.4400329589844</v>
      </c>
    </row>
    <row r="20" spans="1:6">
      <c r="A20" s="86" t="s">
        <v>7</v>
      </c>
      <c r="B20" s="86" t="s">
        <v>43</v>
      </c>
      <c r="C20" s="86" t="s">
        <v>56</v>
      </c>
      <c r="D20" s="86" t="s">
        <v>2</v>
      </c>
      <c r="E20" s="39">
        <v>130.06000137329102</v>
      </c>
      <c r="F20" s="40">
        <v>407.57998657226562</v>
      </c>
    </row>
    <row r="21" spans="1:6">
      <c r="A21" s="86" t="s">
        <v>7</v>
      </c>
      <c r="B21" s="86" t="s">
        <v>57</v>
      </c>
      <c r="C21" s="86" t="s">
        <v>56</v>
      </c>
      <c r="D21" s="86" t="s">
        <v>2</v>
      </c>
      <c r="E21" s="39">
        <v>12247.970085144043</v>
      </c>
      <c r="F21" s="40">
        <v>33162.880462646484</v>
      </c>
    </row>
    <row r="22" spans="1:6">
      <c r="A22" s="86" t="s">
        <v>7</v>
      </c>
      <c r="B22" s="86" t="s">
        <v>42</v>
      </c>
      <c r="C22" s="86" t="s">
        <v>56</v>
      </c>
      <c r="D22" s="86" t="s">
        <v>2</v>
      </c>
      <c r="E22" s="39">
        <v>17336.44026184082</v>
      </c>
      <c r="F22" s="40">
        <v>62764.569946289063</v>
      </c>
    </row>
    <row r="23" spans="1:6">
      <c r="A23" s="86" t="s">
        <v>7</v>
      </c>
      <c r="B23" s="86" t="s">
        <v>42</v>
      </c>
      <c r="C23" s="86" t="s">
        <v>56</v>
      </c>
      <c r="D23" s="86" t="s">
        <v>5</v>
      </c>
      <c r="E23" s="39">
        <v>53.970001220703125</v>
      </c>
      <c r="F23" s="40">
        <v>67.459999084472656</v>
      </c>
    </row>
    <row r="24" spans="1:6" ht="15.75" thickBot="1">
      <c r="A24" s="88" t="s">
        <v>7</v>
      </c>
      <c r="B24" s="88" t="s">
        <v>57</v>
      </c>
      <c r="C24" s="88" t="s">
        <v>56</v>
      </c>
      <c r="D24" s="88" t="s">
        <v>3</v>
      </c>
      <c r="E24" s="48">
        <v>17572.33984375</v>
      </c>
      <c r="F24" s="49">
        <v>43119.6015625</v>
      </c>
    </row>
    <row r="25" spans="1:6" ht="15.75" thickBot="1">
      <c r="A25" s="13" t="s">
        <v>32</v>
      </c>
      <c r="B25" s="8"/>
      <c r="C25" s="8"/>
      <c r="D25" s="8"/>
      <c r="E25" s="7">
        <f>SUM(E18:E24)</f>
        <v>48888.440196990967</v>
      </c>
      <c r="F25" s="8">
        <f>SUM(F18:F24)</f>
        <v>168322.53199005127</v>
      </c>
    </row>
    <row r="26" spans="1:6">
      <c r="A26" s="89" t="s">
        <v>9</v>
      </c>
      <c r="B26" s="89" t="s">
        <v>55</v>
      </c>
      <c r="C26" s="89" t="s">
        <v>56</v>
      </c>
      <c r="D26" s="89" t="s">
        <v>15</v>
      </c>
      <c r="E26" s="45">
        <v>658.6199951171875</v>
      </c>
      <c r="F26" s="46">
        <v>967</v>
      </c>
    </row>
    <row r="27" spans="1:6">
      <c r="A27" s="86" t="s">
        <v>9</v>
      </c>
      <c r="B27" s="86" t="s">
        <v>0</v>
      </c>
      <c r="C27" s="86" t="s">
        <v>56</v>
      </c>
      <c r="D27" s="86" t="s">
        <v>2</v>
      </c>
      <c r="E27" s="39">
        <v>773.95001220703125</v>
      </c>
      <c r="F27" s="40">
        <v>2092</v>
      </c>
    </row>
    <row r="28" spans="1:6">
      <c r="A28" s="86" t="s">
        <v>9</v>
      </c>
      <c r="B28" s="86" t="s">
        <v>109</v>
      </c>
      <c r="C28" s="86" t="s">
        <v>56</v>
      </c>
      <c r="D28" s="86" t="s">
        <v>2</v>
      </c>
      <c r="E28" s="39">
        <v>2148.8200340270996</v>
      </c>
      <c r="F28" s="40">
        <v>5542.0999755859375</v>
      </c>
    </row>
    <row r="29" spans="1:6">
      <c r="A29" s="86" t="s">
        <v>9</v>
      </c>
      <c r="B29" s="86" t="s">
        <v>55</v>
      </c>
      <c r="C29" s="86" t="s">
        <v>56</v>
      </c>
      <c r="D29" s="86" t="s">
        <v>2</v>
      </c>
      <c r="E29" s="39">
        <v>8524.32008934021</v>
      </c>
      <c r="F29" s="40">
        <v>36951.270797729492</v>
      </c>
    </row>
    <row r="30" spans="1:6">
      <c r="A30" s="86" t="s">
        <v>9</v>
      </c>
      <c r="B30" s="86" t="s">
        <v>43</v>
      </c>
      <c r="C30" s="86" t="s">
        <v>56</v>
      </c>
      <c r="D30" s="86" t="s">
        <v>2</v>
      </c>
      <c r="E30" s="39">
        <v>118.83999633789062</v>
      </c>
      <c r="F30" s="40">
        <v>715.20001220703125</v>
      </c>
    </row>
    <row r="31" spans="1:6">
      <c r="A31" s="86" t="s">
        <v>9</v>
      </c>
      <c r="B31" s="86" t="s">
        <v>57</v>
      </c>
      <c r="C31" s="86" t="s">
        <v>56</v>
      </c>
      <c r="D31" s="86" t="s">
        <v>2</v>
      </c>
      <c r="E31" s="39">
        <v>6005.6401519775391</v>
      </c>
      <c r="F31" s="40">
        <v>18988.149993896484</v>
      </c>
    </row>
    <row r="32" spans="1:6" ht="15.75" thickBot="1">
      <c r="A32" s="87" t="s">
        <v>9</v>
      </c>
      <c r="B32" s="87" t="s">
        <v>42</v>
      </c>
      <c r="C32" s="87" t="s">
        <v>56</v>
      </c>
      <c r="D32" s="87" t="s">
        <v>2</v>
      </c>
      <c r="E32" s="59">
        <v>3441.5500249862671</v>
      </c>
      <c r="F32" s="60">
        <v>15250.760009765625</v>
      </c>
    </row>
    <row r="33" spans="1:6" ht="15.75" thickBot="1">
      <c r="A33" s="13" t="s">
        <v>32</v>
      </c>
      <c r="B33" s="8"/>
      <c r="C33" s="8"/>
      <c r="D33" s="8"/>
      <c r="E33" s="7">
        <f>SUM(E26:E32)</f>
        <v>21671.740303993225</v>
      </c>
      <c r="F33" s="8">
        <f>SUM(F26:F32)</f>
        <v>80506.48078918457</v>
      </c>
    </row>
    <row r="34" spans="1:6" ht="16.5" thickBot="1">
      <c r="A34" s="35" t="s">
        <v>11</v>
      </c>
      <c r="B34" s="35"/>
      <c r="C34" s="35"/>
      <c r="D34" s="35"/>
      <c r="E34" s="35">
        <f>SUM(E33,E25,E17)</f>
        <v>102935.08119678497</v>
      </c>
      <c r="F34" s="27">
        <f>SUM(F33,F25,F17)</f>
        <v>291910.84311676025</v>
      </c>
    </row>
  </sheetData>
  <sortState ref="A12:F16">
    <sortCondition ref="D12:D16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5</vt:i4>
      </vt:variant>
    </vt:vector>
  </HeadingPairs>
  <TitlesOfParts>
    <vt:vector size="20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 Vet</vt:lpstr>
      <vt:lpstr>'Bovino Lacteo'!Títulos_a_imprimir</vt:lpstr>
      <vt:lpstr>Leche!Títulos_a_imprimir</vt:lpstr>
      <vt:lpstr>'Otro Origen'!Títulos_a_imprimir</vt:lpstr>
      <vt:lpstr>Pieles!Títulos_a_imprimir</vt:lpstr>
      <vt:lpstr>'Pro Vet'!Títulos_a_imprimir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Estadistica1</cp:lastModifiedBy>
  <cp:lastPrinted>2013-06-10T14:58:05Z</cp:lastPrinted>
  <dcterms:created xsi:type="dcterms:W3CDTF">2013-05-27T12:29:06Z</dcterms:created>
  <dcterms:modified xsi:type="dcterms:W3CDTF">2013-06-10T14:58:41Z</dcterms:modified>
</cp:coreProperties>
</file>