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tabRatio="924" activeTab="14"/>
  </bookViews>
  <sheets>
    <sheet name="Consolidado" sheetId="15" r:id="rId1"/>
    <sheet name="Bovino Carnico" sheetId="5" r:id="rId2"/>
    <sheet name="Bovino Lacteo" sheetId="6" r:id="rId3"/>
    <sheet name="Leche" sheetId="7" r:id="rId4"/>
    <sheet name="Porcino Carnico" sheetId="8" r:id="rId5"/>
    <sheet name="Pavo" sheetId="9" r:id="rId6"/>
    <sheet name="Caprino" sheetId="10" r:id="rId7"/>
    <sheet name="Pieles" sheetId="11" r:id="rId8"/>
    <sheet name="Embutidos" sheetId="12" r:id="rId9"/>
    <sheet name="Pollo" sheetId="13" r:id="rId10"/>
    <sheet name="Otro Origen" sheetId="14" r:id="rId11"/>
    <sheet name="Huevo" sheetId="16" r:id="rId12"/>
    <sheet name="Huevos Fertiles" sheetId="17" r:id="rId13"/>
    <sheet name="Alimento animal" sheetId="19" r:id="rId14"/>
    <sheet name="Provet" sheetId="20" r:id="rId15"/>
  </sheets>
  <definedNames>
    <definedName name="_xlnm._FilterDatabase" localSheetId="13" hidden="1">'Alimento animal'!$A$11:$G$11</definedName>
    <definedName name="_xlnm._FilterDatabase" localSheetId="8" hidden="1">Embutidos!#REF!</definedName>
    <definedName name="_xlnm.Print_Titles" localSheetId="13">'Alimento animal'!$10:$11</definedName>
    <definedName name="_xlnm.Print_Titles" localSheetId="1">'Bovino Carnico'!$10:$11</definedName>
    <definedName name="_xlnm.Print_Titles" localSheetId="2">'Bovino Lacteo'!$10:$11</definedName>
    <definedName name="_xlnm.Print_Titles" localSheetId="6">Caprino!$10:$11</definedName>
    <definedName name="_xlnm.Print_Titles" localSheetId="8">Embutidos!$10:$11</definedName>
    <definedName name="_xlnm.Print_Titles" localSheetId="11">Huevo!$10:$11</definedName>
    <definedName name="_xlnm.Print_Titles" localSheetId="12">'Huevos Fertiles'!$10:$11</definedName>
    <definedName name="_xlnm.Print_Titles" localSheetId="3">Leche!$10:$11</definedName>
    <definedName name="_xlnm.Print_Titles" localSheetId="10">'Otro Origen'!$9:$10</definedName>
    <definedName name="_xlnm.Print_Titles" localSheetId="5">Pavo!$10:$11</definedName>
    <definedName name="_xlnm.Print_Titles" localSheetId="7">Pieles!$10:$11</definedName>
    <definedName name="_xlnm.Print_Titles" localSheetId="9">Pollo!$10:$11</definedName>
    <definedName name="_xlnm.Print_Titles" localSheetId="4">'Porcino Carnico'!$10:$11</definedName>
    <definedName name="_xlnm.Print_Titles" localSheetId="14">Provet!$10:$11</definedName>
  </definedNames>
  <calcPr calcId="124519"/>
</workbook>
</file>

<file path=xl/calcChain.xml><?xml version="1.0" encoding="utf-8"?>
<calcChain xmlns="http://schemas.openxmlformats.org/spreadsheetml/2006/main">
  <c r="D39" i="20"/>
  <c r="G19" i="10"/>
  <c r="F19"/>
  <c r="D38" i="20"/>
  <c r="G26" i="19"/>
  <c r="F26"/>
  <c r="F25"/>
  <c r="G25"/>
  <c r="G19" i="16"/>
  <c r="F19"/>
  <c r="F18"/>
  <c r="G18"/>
  <c r="G77" i="14"/>
  <c r="F77"/>
  <c r="F76"/>
  <c r="G76"/>
  <c r="G44" i="13"/>
  <c r="F44"/>
  <c r="F43"/>
  <c r="G43"/>
  <c r="G53" i="12"/>
  <c r="F53"/>
  <c r="F52"/>
  <c r="G52"/>
  <c r="G55" i="11" l="1"/>
  <c r="F55"/>
  <c r="F54"/>
  <c r="G54"/>
  <c r="F18" i="10"/>
  <c r="G18"/>
  <c r="G36" i="9"/>
  <c r="F36"/>
  <c r="F35"/>
  <c r="G35"/>
  <c r="F47" i="8"/>
  <c r="G47"/>
  <c r="G64" i="7"/>
  <c r="F64"/>
  <c r="F63"/>
  <c r="G63"/>
  <c r="G113" i="6"/>
  <c r="F113"/>
  <c r="F112"/>
  <c r="G112"/>
  <c r="G53" i="5"/>
  <c r="F53"/>
  <c r="F52"/>
  <c r="G52"/>
  <c r="D25" i="20" l="1"/>
  <c r="F17" i="19"/>
  <c r="G17"/>
  <c r="F14" i="17"/>
  <c r="G14"/>
  <c r="F13"/>
  <c r="G13"/>
  <c r="F14" i="16"/>
  <c r="G14"/>
  <c r="F49" i="14"/>
  <c r="G49"/>
  <c r="F27" i="13"/>
  <c r="G27"/>
  <c r="F30" i="12"/>
  <c r="G30"/>
  <c r="F27" i="11"/>
  <c r="G27"/>
  <c r="F13" i="10"/>
  <c r="G13"/>
  <c r="F22" i="9"/>
  <c r="G22"/>
  <c r="F31" i="8"/>
  <c r="F48" s="1"/>
  <c r="G31"/>
  <c r="G48" s="1"/>
  <c r="F78" i="6"/>
  <c r="G78"/>
  <c r="F35" i="7"/>
  <c r="G35"/>
  <c r="F32" i="5"/>
  <c r="G32"/>
  <c r="D25" i="15" l="1"/>
  <c r="D23" l="1"/>
  <c r="C19"/>
  <c r="D19"/>
  <c r="C18"/>
  <c r="C16"/>
  <c r="C15"/>
  <c r="D15"/>
  <c r="C14"/>
  <c r="D14"/>
  <c r="D12"/>
  <c r="C12"/>
  <c r="C13"/>
  <c r="D13"/>
  <c r="D21"/>
  <c r="C21"/>
  <c r="D24"/>
  <c r="C22"/>
  <c r="D22"/>
  <c r="D18"/>
  <c r="D16"/>
  <c r="C23"/>
  <c r="D20"/>
  <c r="C20"/>
  <c r="D17"/>
  <c r="C17"/>
  <c r="C24"/>
  <c r="C26" l="1"/>
  <c r="D26"/>
</calcChain>
</file>

<file path=xl/sharedStrings.xml><?xml version="1.0" encoding="utf-8"?>
<sst xmlns="http://schemas.openxmlformats.org/spreadsheetml/2006/main" count="2508" uniqueCount="237">
  <si>
    <t>Total</t>
  </si>
  <si>
    <t>Leche</t>
  </si>
  <si>
    <t>Caprino</t>
  </si>
  <si>
    <t>Pavo</t>
  </si>
  <si>
    <t>Otro Origen</t>
  </si>
  <si>
    <t>Embutidos</t>
  </si>
  <si>
    <t>Pollo</t>
  </si>
  <si>
    <t>Mes</t>
  </si>
  <si>
    <t>Origen</t>
  </si>
  <si>
    <t>Clasificación</t>
  </si>
  <si>
    <t>Pais de Procedencia</t>
  </si>
  <si>
    <t>Kilos</t>
  </si>
  <si>
    <t>Valor US$</t>
  </si>
  <si>
    <t>Res</t>
  </si>
  <si>
    <t>Lacteo</t>
  </si>
  <si>
    <t>Cerdo</t>
  </si>
  <si>
    <t>Pieles</t>
  </si>
  <si>
    <t>Mercancia</t>
  </si>
  <si>
    <t>República Dominicana</t>
  </si>
  <si>
    <t>MINISTERIO DE AGRICULTURA</t>
  </si>
  <si>
    <t>Dirección General de Ganadería</t>
  </si>
  <si>
    <t>Huevos</t>
  </si>
  <si>
    <t>Huevos Fertiles</t>
  </si>
  <si>
    <t>Productos Veterinarios</t>
  </si>
  <si>
    <t>Alimento para Animales</t>
  </si>
  <si>
    <t>Consolidado General de Importaciones del Año 2014</t>
  </si>
  <si>
    <t>Consolidado de Importaciones de Carne de Res del Año 2014</t>
  </si>
  <si>
    <t>Consolidado de Importaciones de Lacteo del Año 2014</t>
  </si>
  <si>
    <t>Consolidado de Importaciones de Leche del Año 2014</t>
  </si>
  <si>
    <t>Consolidado de Importaciones de Carne de Cerdo del Año 2014</t>
  </si>
  <si>
    <t>Consolidado de Importaciones de Carne de Pavo del Año 2014</t>
  </si>
  <si>
    <t>Consolidado de Importaciones de Carne Caprino del Año 2014</t>
  </si>
  <si>
    <t>Consolidado de Importaciones de Pieles del Año 2014</t>
  </si>
  <si>
    <t>Consolidado de Importaciones de Embutidos del Año 2014</t>
  </si>
  <si>
    <t>Consolidado de Importaciones de Carne de Pollo del Año 2014</t>
  </si>
  <si>
    <t>Consolidado de Importaciones de Mercancia de Otro Origen del Año 2014</t>
  </si>
  <si>
    <t>Consolidado de Importaciones de Huevos del Año 2014</t>
  </si>
  <si>
    <t>Consolidado de Importaciones de Huevos Fertiles del Año 2014</t>
  </si>
  <si>
    <t>Consolidado de Importaciones de Alimento para animales del Año 2014</t>
  </si>
  <si>
    <t>Consolidado de Importaciones de Productos veterinarios del Año 2014</t>
  </si>
  <si>
    <t>“Año del de la Superación del Analfabetismo”</t>
  </si>
  <si>
    <t>Enero</t>
  </si>
  <si>
    <t>Bovino</t>
  </si>
  <si>
    <t>Cárnico</t>
  </si>
  <si>
    <t>Miembro</t>
  </si>
  <si>
    <t>Estados Unidos</t>
  </si>
  <si>
    <t>Jamon</t>
  </si>
  <si>
    <t>Bistec</t>
  </si>
  <si>
    <t>Bola</t>
  </si>
  <si>
    <t>Cadera</t>
  </si>
  <si>
    <t>Carne Molida</t>
  </si>
  <si>
    <t>Churrasco</t>
  </si>
  <si>
    <t>Cortes especiales</t>
  </si>
  <si>
    <t>Costillas</t>
  </si>
  <si>
    <t>Albondigas</t>
  </si>
  <si>
    <t>Hamburguesas</t>
  </si>
  <si>
    <t>Vacio</t>
  </si>
  <si>
    <t>Lomo</t>
  </si>
  <si>
    <t>Otro cárnico</t>
  </si>
  <si>
    <t>Palomilla</t>
  </si>
  <si>
    <t>Panceta</t>
  </si>
  <si>
    <t>Roti</t>
  </si>
  <si>
    <t>Tiras</t>
  </si>
  <si>
    <t>Trimming</t>
  </si>
  <si>
    <t>Filete</t>
  </si>
  <si>
    <t>Leche entera liquida</t>
  </si>
  <si>
    <t>Leche con Chocolate</t>
  </si>
  <si>
    <t>Leche maternizada</t>
  </si>
  <si>
    <t>Leche entera en polvo</t>
  </si>
  <si>
    <t>Dinamarca</t>
  </si>
  <si>
    <t>Paraguay</t>
  </si>
  <si>
    <t>Nueva Zelanda</t>
  </si>
  <si>
    <t>Mexico</t>
  </si>
  <si>
    <t>España</t>
  </si>
  <si>
    <t>Leche descremada en polvo</t>
  </si>
  <si>
    <t>Leche condensada</t>
  </si>
  <si>
    <t>Chile</t>
  </si>
  <si>
    <t>Origen Vegetal</t>
  </si>
  <si>
    <t>Leche de almendras</t>
  </si>
  <si>
    <t>Alemania</t>
  </si>
  <si>
    <t>Canada</t>
  </si>
  <si>
    <t>Holanda</t>
  </si>
  <si>
    <t>Leche semidescremada en polvo</t>
  </si>
  <si>
    <t>Leche UHT</t>
  </si>
  <si>
    <t>Costa Rica</t>
  </si>
  <si>
    <t>Puerto Rico</t>
  </si>
  <si>
    <t>Queso</t>
  </si>
  <si>
    <t>Cheddar</t>
  </si>
  <si>
    <t>Havarti</t>
  </si>
  <si>
    <t>Gouda</t>
  </si>
  <si>
    <t>Gorgonzola</t>
  </si>
  <si>
    <t>Italia</t>
  </si>
  <si>
    <t>Manchego</t>
  </si>
  <si>
    <t>Feta</t>
  </si>
  <si>
    <t>Mozzarella</t>
  </si>
  <si>
    <t>Danes</t>
  </si>
  <si>
    <t>Crescenzo</t>
  </si>
  <si>
    <t>Crema</t>
  </si>
  <si>
    <t>Burro</t>
  </si>
  <si>
    <t>Brie</t>
  </si>
  <si>
    <t>Azul</t>
  </si>
  <si>
    <t>Asiago</t>
  </si>
  <si>
    <t>Fundido</t>
  </si>
  <si>
    <t>Queso fresco</t>
  </si>
  <si>
    <t>Francia</t>
  </si>
  <si>
    <t>Suizo</t>
  </si>
  <si>
    <t>Ricotta</t>
  </si>
  <si>
    <t>Rabiolo</t>
  </si>
  <si>
    <t>Queso Semimadurado</t>
  </si>
  <si>
    <t>Queso maduro</t>
  </si>
  <si>
    <t>Monterey</t>
  </si>
  <si>
    <t>Americano</t>
  </si>
  <si>
    <t>Pecorino</t>
  </si>
  <si>
    <t>Parmesano</t>
  </si>
  <si>
    <t>Muenster</t>
  </si>
  <si>
    <t>Queso de cabra</t>
  </si>
  <si>
    <t>Lácteo</t>
  </si>
  <si>
    <t>Dulce de leche</t>
  </si>
  <si>
    <t>Helados</t>
  </si>
  <si>
    <t>Crema de leche</t>
  </si>
  <si>
    <t>Batidas</t>
  </si>
  <si>
    <t>Polonia</t>
  </si>
  <si>
    <t>Guatemala</t>
  </si>
  <si>
    <t>Mantequilla</t>
  </si>
  <si>
    <t>Crema Agria</t>
  </si>
  <si>
    <t>Butteroil</t>
  </si>
  <si>
    <t>Flan</t>
  </si>
  <si>
    <t>Salsa de queso</t>
  </si>
  <si>
    <t>Margarina</t>
  </si>
  <si>
    <t>Yogurt</t>
  </si>
  <si>
    <t>Belgica</t>
  </si>
  <si>
    <t>Yogourt de soya</t>
  </si>
  <si>
    <t>Postre lacteo</t>
  </si>
  <si>
    <t>Nata de leche</t>
  </si>
  <si>
    <t>Suero de leche</t>
  </si>
  <si>
    <t>Porcino</t>
  </si>
  <si>
    <t>Chuleta</t>
  </si>
  <si>
    <t>Paticas</t>
  </si>
  <si>
    <t>Grasa</t>
  </si>
  <si>
    <t>Paleta</t>
  </si>
  <si>
    <t>Tripas</t>
  </si>
  <si>
    <t>Pierna</t>
  </si>
  <si>
    <t>Pierna deshuesada</t>
  </si>
  <si>
    <t>Rabo</t>
  </si>
  <si>
    <t>Tocino o Tocineta</t>
  </si>
  <si>
    <t>Pechuga</t>
  </si>
  <si>
    <t>Muslos</t>
  </si>
  <si>
    <t>MDM, MSC, Pasta o Pulpa</t>
  </si>
  <si>
    <t>Entero</t>
  </si>
  <si>
    <t>Alas</t>
  </si>
  <si>
    <t>Carne de caprino (Carne de carnero o cordero)</t>
  </si>
  <si>
    <t>Piel Animal</t>
  </si>
  <si>
    <t>Semicurtidas o semicuradas</t>
  </si>
  <si>
    <t>China</t>
  </si>
  <si>
    <t>Curtidas o curadas</t>
  </si>
  <si>
    <t>Brasil</t>
  </si>
  <si>
    <t>Colombia</t>
  </si>
  <si>
    <t>Portugal</t>
  </si>
  <si>
    <t>Taiwan</t>
  </si>
  <si>
    <t>Argentina</t>
  </si>
  <si>
    <t>Vietnam</t>
  </si>
  <si>
    <t>Salami</t>
  </si>
  <si>
    <t>Salchichas</t>
  </si>
  <si>
    <t>Embutidos Variados</t>
  </si>
  <si>
    <t>Pastrami</t>
  </si>
  <si>
    <t>Chorizo</t>
  </si>
  <si>
    <t>Pepperoni</t>
  </si>
  <si>
    <t>Carne deshidratada</t>
  </si>
  <si>
    <t>Croquetas</t>
  </si>
  <si>
    <t>Grasa de Pollo</t>
  </si>
  <si>
    <t>Huevo</t>
  </si>
  <si>
    <t>Huevos Fértiles o Pollitos BB</t>
  </si>
  <si>
    <t>Nuggets</t>
  </si>
  <si>
    <t>Otro Tipo</t>
  </si>
  <si>
    <t>Caldo de pollo</t>
  </si>
  <si>
    <t>Sopa</t>
  </si>
  <si>
    <t>Aceite</t>
  </si>
  <si>
    <t>Adereso</t>
  </si>
  <si>
    <t>Alimento Animal</t>
  </si>
  <si>
    <t>Alimento para perros</t>
  </si>
  <si>
    <t>Manteca</t>
  </si>
  <si>
    <t>Chocolate</t>
  </si>
  <si>
    <t>Base Alimento Animal</t>
  </si>
  <si>
    <t>Maiz Amarillo</t>
  </si>
  <si>
    <t>Mayonesa</t>
  </si>
  <si>
    <t>Sustituto de huevo</t>
  </si>
  <si>
    <t>Salsa BBQ</t>
  </si>
  <si>
    <t>Preparacion Alimenticia</t>
  </si>
  <si>
    <t>Pizzas</t>
  </si>
  <si>
    <t>Pastas con queso</t>
  </si>
  <si>
    <t>Pastas con carne</t>
  </si>
  <si>
    <t>Pan con queso</t>
  </si>
  <si>
    <t>Comidas Preparadas</t>
  </si>
  <si>
    <t>Masa para hornear</t>
  </si>
  <si>
    <t>Gelatina</t>
  </si>
  <si>
    <t>Otro tipo</t>
  </si>
  <si>
    <t>Fermentos</t>
  </si>
  <si>
    <t>Cubitos de pollo</t>
  </si>
  <si>
    <t>Tortillas</t>
  </si>
  <si>
    <t>Harina de Soya</t>
  </si>
  <si>
    <t>Mezcla para helados</t>
  </si>
  <si>
    <t>Avícola</t>
  </si>
  <si>
    <t>Huevo liquido</t>
  </si>
  <si>
    <t>Huevo entero</t>
  </si>
  <si>
    <t>PVET</t>
  </si>
  <si>
    <t>Panama</t>
  </si>
  <si>
    <t>Hungria</t>
  </si>
  <si>
    <t>Ecuador</t>
  </si>
  <si>
    <t>Febrero</t>
  </si>
  <si>
    <t>Mondongo</t>
  </si>
  <si>
    <t>Sebo</t>
  </si>
  <si>
    <t>Trozos de Ternera</t>
  </si>
  <si>
    <t>Filete de ternera</t>
  </si>
  <si>
    <t>Grasa de leche</t>
  </si>
  <si>
    <t>Cuajo</t>
  </si>
  <si>
    <t>Concentrado de Proteina</t>
  </si>
  <si>
    <t>Honduras</t>
  </si>
  <si>
    <t>Leche evaporada</t>
  </si>
  <si>
    <t>Leche sin lactosa</t>
  </si>
  <si>
    <t>Peru</t>
  </si>
  <si>
    <t>Irlanda</t>
  </si>
  <si>
    <t>Masa de paleta</t>
  </si>
  <si>
    <t>Harina de cerdo</t>
  </si>
  <si>
    <t>pavo</t>
  </si>
  <si>
    <t>Bolivia</t>
  </si>
  <si>
    <t>Ovino</t>
  </si>
  <si>
    <t>Mortadela</t>
  </si>
  <si>
    <t>Empanizado</t>
  </si>
  <si>
    <t>Pechurina</t>
  </si>
  <si>
    <t>Trozos</t>
  </si>
  <si>
    <t>Base Para helados</t>
  </si>
  <si>
    <t>Frijoles</t>
  </si>
  <si>
    <t>Salsa</t>
  </si>
  <si>
    <t>Cultivo lacteo</t>
  </si>
  <si>
    <t>Yema de huevo</t>
  </si>
  <si>
    <t>Otra Especie</t>
  </si>
  <si>
    <t>Harina de Pescado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</si>
</sst>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</font>
    <font>
      <sz val="11"/>
      <color indexed="8"/>
      <name val="Calibri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hadow/>
      <sz val="18"/>
      <color theme="1"/>
      <name val="Garamond"/>
      <family val="1"/>
    </font>
    <font>
      <b/>
      <i/>
      <sz val="17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</cellStyleXfs>
  <cellXfs count="87">
    <xf numFmtId="0" fontId="0" fillId="0" borderId="0" xfId="0"/>
    <xf numFmtId="164" fontId="6" fillId="0" borderId="0" xfId="1" applyFont="1"/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165" fontId="6" fillId="0" borderId="0" xfId="1" applyNumberFormat="1" applyFont="1"/>
    <xf numFmtId="0" fontId="2" fillId="2" borderId="5" xfId="3" applyFont="1" applyFill="1" applyBorder="1" applyAlignment="1">
      <alignment horizontal="center"/>
    </xf>
    <xf numFmtId="0" fontId="2" fillId="2" borderId="6" xfId="3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0" fontId="0" fillId="0" borderId="8" xfId="0" applyBorder="1"/>
    <xf numFmtId="165" fontId="6" fillId="0" borderId="8" xfId="1" applyNumberFormat="1" applyFont="1" applyBorder="1"/>
    <xf numFmtId="0" fontId="0" fillId="0" borderId="9" xfId="0" applyBorder="1"/>
    <xf numFmtId="165" fontId="6" fillId="0" borderId="9" xfId="1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0" xfId="0" applyBorder="1"/>
    <xf numFmtId="165" fontId="6" fillId="0" borderId="10" xfId="1" applyNumberFormat="1" applyFont="1" applyBorder="1"/>
    <xf numFmtId="0" fontId="7" fillId="4" borderId="4" xfId="0" applyFont="1" applyFill="1" applyBorder="1"/>
    <xf numFmtId="164" fontId="7" fillId="4" borderId="4" xfId="1" applyFont="1" applyFill="1" applyBorder="1"/>
    <xf numFmtId="165" fontId="7" fillId="4" borderId="4" xfId="1" applyNumberFormat="1" applyFont="1" applyFill="1" applyBorder="1"/>
    <xf numFmtId="165" fontId="9" fillId="4" borderId="13" xfId="1" applyNumberFormat="1" applyFont="1" applyFill="1" applyBorder="1"/>
    <xf numFmtId="164" fontId="9" fillId="4" borderId="13" xfId="1" applyFont="1" applyFill="1" applyBorder="1"/>
    <xf numFmtId="165" fontId="1" fillId="0" borderId="11" xfId="1" applyNumberFormat="1" applyFont="1" applyFill="1" applyBorder="1" applyAlignment="1">
      <alignment horizontal="right" wrapText="1"/>
    </xf>
    <xf numFmtId="164" fontId="1" fillId="0" borderId="8" xfId="1" applyFont="1" applyFill="1" applyBorder="1" applyAlignment="1">
      <alignment horizontal="right" wrapText="1"/>
    </xf>
    <xf numFmtId="165" fontId="2" fillId="2" borderId="6" xfId="1" applyNumberFormat="1" applyFont="1" applyFill="1" applyBorder="1" applyAlignment="1">
      <alignment horizontal="center"/>
    </xf>
    <xf numFmtId="165" fontId="6" fillId="0" borderId="8" xfId="1" applyNumberFormat="1" applyFont="1" applyBorder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8" fillId="0" borderId="0" xfId="1" applyFont="1" applyAlignment="1">
      <alignment horizontal="center"/>
    </xf>
    <xf numFmtId="164" fontId="0" fillId="0" borderId="0" xfId="1" applyFont="1"/>
    <xf numFmtId="165" fontId="9" fillId="4" borderId="14" xfId="1" applyNumberFormat="1" applyFont="1" applyFill="1" applyBorder="1"/>
    <xf numFmtId="0" fontId="2" fillId="3" borderId="10" xfId="2" applyFont="1" applyFill="1" applyBorder="1" applyAlignment="1">
      <alignment wrapText="1"/>
    </xf>
    <xf numFmtId="165" fontId="7" fillId="3" borderId="10" xfId="1" applyNumberFormat="1" applyFont="1" applyFill="1" applyBorder="1"/>
    <xf numFmtId="164" fontId="7" fillId="3" borderId="10" xfId="1" applyFont="1" applyFill="1" applyBorder="1"/>
    <xf numFmtId="165" fontId="9" fillId="4" borderId="4" xfId="1" applyNumberFormat="1" applyFont="1" applyFill="1" applyBorder="1"/>
    <xf numFmtId="164" fontId="9" fillId="4" borderId="4" xfId="1" applyFont="1" applyFill="1" applyBorder="1"/>
    <xf numFmtId="0" fontId="8" fillId="0" borderId="0" xfId="0" applyFont="1" applyAlignment="1">
      <alignment horizontal="center"/>
    </xf>
    <xf numFmtId="0" fontId="2" fillId="3" borderId="13" xfId="2" applyFont="1" applyFill="1" applyBorder="1" applyAlignment="1">
      <alignment wrapText="1"/>
    </xf>
    <xf numFmtId="165" fontId="7" fillId="3" borderId="13" xfId="1" applyNumberFormat="1" applyFont="1" applyFill="1" applyBorder="1"/>
    <xf numFmtId="164" fontId="7" fillId="3" borderId="13" xfId="1" applyFont="1" applyFill="1" applyBorder="1"/>
    <xf numFmtId="164" fontId="9" fillId="4" borderId="13" xfId="1" applyNumberFormat="1" applyFont="1" applyFill="1" applyBorder="1"/>
    <xf numFmtId="0" fontId="2" fillId="3" borderId="12" xfId="2" applyFont="1" applyFill="1" applyBorder="1" applyAlignment="1">
      <alignment wrapText="1"/>
    </xf>
    <xf numFmtId="165" fontId="7" fillId="3" borderId="12" xfId="1" applyNumberFormat="1" applyFont="1" applyFill="1" applyBorder="1"/>
    <xf numFmtId="164" fontId="7" fillId="3" borderId="12" xfId="1" applyFont="1" applyFill="1" applyBorder="1"/>
    <xf numFmtId="164" fontId="9" fillId="4" borderId="14" xfId="1" applyNumberFormat="1" applyFont="1" applyFill="1" applyBorder="1"/>
    <xf numFmtId="164" fontId="9" fillId="4" borderId="4" xfId="1" applyNumberFormat="1" applyFont="1" applyFill="1" applyBorder="1"/>
    <xf numFmtId="0" fontId="2" fillId="2" borderId="4" xfId="3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0" fontId="1" fillId="0" borderId="8" xfId="4" applyFont="1" applyFill="1" applyBorder="1" applyAlignment="1">
      <alignment wrapText="1"/>
    </xf>
    <xf numFmtId="0" fontId="2" fillId="3" borderId="20" xfId="2" applyFont="1" applyFill="1" applyBorder="1" applyAlignment="1">
      <alignment wrapText="1"/>
    </xf>
    <xf numFmtId="165" fontId="7" fillId="3" borderId="20" xfId="1" applyNumberFormat="1" applyFont="1" applyFill="1" applyBorder="1"/>
    <xf numFmtId="164" fontId="7" fillId="3" borderId="20" xfId="1" applyFont="1" applyFill="1" applyBorder="1"/>
    <xf numFmtId="0" fontId="5" fillId="0" borderId="21" xfId="5" applyFont="1" applyFill="1" applyBorder="1" applyAlignment="1">
      <alignment wrapText="1"/>
    </xf>
    <xf numFmtId="165" fontId="5" fillId="0" borderId="21" xfId="1" applyNumberFormat="1" applyFont="1" applyFill="1" applyBorder="1" applyAlignment="1">
      <alignment horizontal="right" wrapText="1"/>
    </xf>
    <xf numFmtId="164" fontId="5" fillId="0" borderId="21" xfId="1" applyFont="1" applyFill="1" applyBorder="1" applyAlignment="1">
      <alignment horizontal="right" wrapText="1"/>
    </xf>
    <xf numFmtId="0" fontId="5" fillId="0" borderId="22" xfId="5" applyFont="1" applyFill="1" applyBorder="1" applyAlignment="1">
      <alignment wrapText="1"/>
    </xf>
    <xf numFmtId="165" fontId="5" fillId="0" borderId="22" xfId="1" applyNumberFormat="1" applyFont="1" applyFill="1" applyBorder="1" applyAlignment="1">
      <alignment horizontal="right" wrapText="1"/>
    </xf>
    <xf numFmtId="164" fontId="5" fillId="0" borderId="22" xfId="1" applyFont="1" applyFill="1" applyBorder="1" applyAlignment="1">
      <alignment horizontal="right" wrapText="1"/>
    </xf>
    <xf numFmtId="164" fontId="6" fillId="0" borderId="0" xfId="1" applyNumberFormat="1" applyFont="1"/>
    <xf numFmtId="164" fontId="1" fillId="0" borderId="11" xfId="1" applyNumberFormat="1" applyFont="1" applyFill="1" applyBorder="1" applyAlignment="1">
      <alignment horizontal="right" wrapText="1"/>
    </xf>
    <xf numFmtId="0" fontId="1" fillId="0" borderId="11" xfId="6" applyFont="1" applyFill="1" applyBorder="1" applyAlignment="1">
      <alignment wrapText="1"/>
    </xf>
    <xf numFmtId="0" fontId="1" fillId="0" borderId="21" xfId="6" applyFont="1" applyFill="1" applyBorder="1" applyAlignment="1">
      <alignment wrapText="1"/>
    </xf>
    <xf numFmtId="165" fontId="1" fillId="0" borderId="21" xfId="1" applyNumberFormat="1" applyFont="1" applyFill="1" applyBorder="1" applyAlignment="1">
      <alignment horizontal="right" wrapText="1"/>
    </xf>
    <xf numFmtId="164" fontId="2" fillId="2" borderId="3" xfId="1" applyNumberFormat="1" applyFont="1" applyFill="1" applyBorder="1" applyAlignment="1">
      <alignment horizontal="center"/>
    </xf>
    <xf numFmtId="164" fontId="1" fillId="0" borderId="21" xfId="1" applyNumberFormat="1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9" xfId="0" applyFont="1" applyBorder="1" applyAlignment="1">
      <alignment horizontal="center"/>
    </xf>
    <xf numFmtId="0" fontId="2" fillId="2" borderId="15" xfId="3" applyFont="1" applyFill="1" applyBorder="1" applyAlignment="1">
      <alignment horizontal="center"/>
    </xf>
    <xf numFmtId="0" fontId="2" fillId="2" borderId="16" xfId="3" applyFont="1" applyFill="1" applyBorder="1" applyAlignment="1">
      <alignment horizontal="center"/>
    </xf>
    <xf numFmtId="0" fontId="2" fillId="2" borderId="17" xfId="3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" fillId="2" borderId="18" xfId="3" applyFont="1" applyFill="1" applyBorder="1" applyAlignment="1">
      <alignment horizontal="center"/>
    </xf>
    <xf numFmtId="164" fontId="8" fillId="0" borderId="0" xfId="1" applyFont="1" applyAlignment="1">
      <alignment horizontal="center"/>
    </xf>
    <xf numFmtId="164" fontId="10" fillId="0" borderId="0" xfId="1" applyFont="1" applyAlignment="1">
      <alignment horizontal="center"/>
    </xf>
    <xf numFmtId="164" fontId="11" fillId="0" borderId="0" xfId="1" applyFont="1" applyAlignment="1">
      <alignment horizontal="center"/>
    </xf>
    <xf numFmtId="164" fontId="2" fillId="2" borderId="15" xfId="1" applyFont="1" applyFill="1" applyBorder="1" applyAlignment="1">
      <alignment horizontal="center"/>
    </xf>
    <xf numFmtId="164" fontId="2" fillId="2" borderId="16" xfId="1" applyFont="1" applyFill="1" applyBorder="1" applyAlignment="1">
      <alignment horizontal="center"/>
    </xf>
    <xf numFmtId="164" fontId="2" fillId="2" borderId="18" xfId="1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center"/>
    </xf>
    <xf numFmtId="0" fontId="2" fillId="3" borderId="4" xfId="2" applyFont="1" applyFill="1" applyBorder="1" applyAlignment="1">
      <alignment wrapText="1"/>
    </xf>
    <xf numFmtId="165" fontId="7" fillId="3" borderId="4" xfId="1" applyNumberFormat="1" applyFont="1" applyFill="1" applyBorder="1"/>
    <xf numFmtId="164" fontId="7" fillId="3" borderId="4" xfId="1" applyFont="1" applyFill="1" applyBorder="1"/>
  </cellXfs>
  <cellStyles count="7">
    <cellStyle name="Millares" xfId="1" builtinId="3"/>
    <cellStyle name="Normal" xfId="0" builtinId="0"/>
    <cellStyle name="Normal_Bovino Carnico" xfId="5"/>
    <cellStyle name="Normal_Bovino Lacteo" xfId="6"/>
    <cellStyle name="Normal_Hoja14" xfId="2"/>
    <cellStyle name="Normal_Hoja5" xfId="3"/>
    <cellStyle name="Normal_Pro V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104775</xdr:rowOff>
    </xdr:from>
    <xdr:to>
      <xdr:col>2</xdr:col>
      <xdr:colOff>962025</xdr:colOff>
      <xdr:row>4</xdr:row>
      <xdr:rowOff>171450</xdr:rowOff>
    </xdr:to>
    <xdr:pic>
      <xdr:nvPicPr>
        <xdr:cNvPr id="213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09725" y="104775"/>
          <a:ext cx="8572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904875</xdr:colOff>
      <xdr:row>0</xdr:row>
      <xdr:rowOff>0</xdr:rowOff>
    </xdr:from>
    <xdr:to>
      <xdr:col>4</xdr:col>
      <xdr:colOff>76200</xdr:colOff>
      <xdr:row>5</xdr:row>
      <xdr:rowOff>19050</xdr:rowOff>
    </xdr:to>
    <xdr:pic>
      <xdr:nvPicPr>
        <xdr:cNvPr id="1134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33700" y="0"/>
          <a:ext cx="9429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885824</xdr:colOff>
      <xdr:row>0</xdr:row>
      <xdr:rowOff>0</xdr:rowOff>
    </xdr:from>
    <xdr:to>
      <xdr:col>4</xdr:col>
      <xdr:colOff>180974</xdr:colOff>
      <xdr:row>4</xdr:row>
      <xdr:rowOff>19050</xdr:rowOff>
    </xdr:to>
    <xdr:pic>
      <xdr:nvPicPr>
        <xdr:cNvPr id="1237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4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104775</xdr:rowOff>
    </xdr:from>
    <xdr:to>
      <xdr:col>4</xdr:col>
      <xdr:colOff>142875</xdr:colOff>
      <xdr:row>4</xdr:row>
      <xdr:rowOff>180975</xdr:rowOff>
    </xdr:to>
    <xdr:pic>
      <xdr:nvPicPr>
        <xdr:cNvPr id="1339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8425" y="104775"/>
          <a:ext cx="819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57150</xdr:rowOff>
    </xdr:from>
    <xdr:to>
      <xdr:col>3</xdr:col>
      <xdr:colOff>1581150</xdr:colOff>
      <xdr:row>5</xdr:row>
      <xdr:rowOff>28575</xdr:rowOff>
    </xdr:to>
    <xdr:pic>
      <xdr:nvPicPr>
        <xdr:cNvPr id="1441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62275" y="57150"/>
          <a:ext cx="8286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304801</xdr:colOff>
      <xdr:row>0</xdr:row>
      <xdr:rowOff>38100</xdr:rowOff>
    </xdr:from>
    <xdr:to>
      <xdr:col>3</xdr:col>
      <xdr:colOff>1257301</xdr:colOff>
      <xdr:row>5</xdr:row>
      <xdr:rowOff>9525</xdr:rowOff>
    </xdr:to>
    <xdr:pic>
      <xdr:nvPicPr>
        <xdr:cNvPr id="1544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43301" y="38100"/>
          <a:ext cx="952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0</xdr:row>
      <xdr:rowOff>0</xdr:rowOff>
    </xdr:from>
    <xdr:to>
      <xdr:col>2</xdr:col>
      <xdr:colOff>552450</xdr:colOff>
      <xdr:row>4</xdr:row>
      <xdr:rowOff>161925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57375" y="0"/>
          <a:ext cx="923925" cy="9239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66675</xdr:rowOff>
    </xdr:from>
    <xdr:to>
      <xdr:col>4</xdr:col>
      <xdr:colOff>276225</xdr:colOff>
      <xdr:row>5</xdr:row>
      <xdr:rowOff>19050</xdr:rowOff>
    </xdr:to>
    <xdr:pic>
      <xdr:nvPicPr>
        <xdr:cNvPr id="315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95575" y="66675"/>
          <a:ext cx="885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1038225</xdr:colOff>
      <xdr:row>0</xdr:row>
      <xdr:rowOff>66675</xdr:rowOff>
    </xdr:from>
    <xdr:to>
      <xdr:col>3</xdr:col>
      <xdr:colOff>1924050</xdr:colOff>
      <xdr:row>5</xdr:row>
      <xdr:rowOff>19050</xdr:rowOff>
    </xdr:to>
    <xdr:pic>
      <xdr:nvPicPr>
        <xdr:cNvPr id="417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66675"/>
          <a:ext cx="885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857250</xdr:colOff>
      <xdr:row>0</xdr:row>
      <xdr:rowOff>76200</xdr:rowOff>
    </xdr:from>
    <xdr:to>
      <xdr:col>3</xdr:col>
      <xdr:colOff>1828800</xdr:colOff>
      <xdr:row>5</xdr:row>
      <xdr:rowOff>0</xdr:rowOff>
    </xdr:to>
    <xdr:pic>
      <xdr:nvPicPr>
        <xdr:cNvPr id="520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6200"/>
          <a:ext cx="9715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1171575</xdr:colOff>
      <xdr:row>0</xdr:row>
      <xdr:rowOff>28575</xdr:rowOff>
    </xdr:from>
    <xdr:to>
      <xdr:col>4</xdr:col>
      <xdr:colOff>209550</xdr:colOff>
      <xdr:row>4</xdr:row>
      <xdr:rowOff>161925</xdr:rowOff>
    </xdr:to>
    <xdr:pic>
      <xdr:nvPicPr>
        <xdr:cNvPr id="622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81325" y="28575"/>
          <a:ext cx="8763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1038225</xdr:colOff>
      <xdr:row>0</xdr:row>
      <xdr:rowOff>47625</xdr:rowOff>
    </xdr:from>
    <xdr:to>
      <xdr:col>4</xdr:col>
      <xdr:colOff>342900</xdr:colOff>
      <xdr:row>4</xdr:row>
      <xdr:rowOff>180975</xdr:rowOff>
    </xdr:to>
    <xdr:pic>
      <xdr:nvPicPr>
        <xdr:cNvPr id="725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7625"/>
          <a:ext cx="8763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1476375</xdr:colOff>
      <xdr:row>0</xdr:row>
      <xdr:rowOff>57150</xdr:rowOff>
    </xdr:from>
    <xdr:to>
      <xdr:col>3</xdr:col>
      <xdr:colOff>2381250</xdr:colOff>
      <xdr:row>5</xdr:row>
      <xdr:rowOff>28575</xdr:rowOff>
    </xdr:to>
    <xdr:pic>
      <xdr:nvPicPr>
        <xdr:cNvPr id="827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95650" y="57150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28575</xdr:rowOff>
    </xdr:from>
    <xdr:to>
      <xdr:col>4</xdr:col>
      <xdr:colOff>57150</xdr:colOff>
      <xdr:row>5</xdr:row>
      <xdr:rowOff>0</xdr:rowOff>
    </xdr:to>
    <xdr:pic>
      <xdr:nvPicPr>
        <xdr:cNvPr id="929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28575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0</xdr:row>
      <xdr:rowOff>47625</xdr:rowOff>
    </xdr:from>
    <xdr:to>
      <xdr:col>4</xdr:col>
      <xdr:colOff>285750</xdr:colOff>
      <xdr:row>5</xdr:row>
      <xdr:rowOff>0</xdr:rowOff>
    </xdr:to>
    <xdr:pic>
      <xdr:nvPicPr>
        <xdr:cNvPr id="1032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28950" y="47625"/>
          <a:ext cx="885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26"/>
  <sheetViews>
    <sheetView topLeftCell="A4" workbookViewId="0">
      <selection activeCell="B7" sqref="B7:D7"/>
    </sheetView>
  </sheetViews>
  <sheetFormatPr baseColWidth="10" defaultRowHeight="15"/>
  <cols>
    <col min="1" max="1" width="17.5703125" customWidth="1"/>
    <col min="2" max="2" width="22.5703125" bestFit="1" customWidth="1"/>
    <col min="3" max="3" width="21.28515625" style="6" customWidth="1"/>
    <col min="4" max="4" width="19.42578125" style="1" customWidth="1"/>
  </cols>
  <sheetData>
    <row r="1" spans="2:4">
      <c r="B1" s="14"/>
      <c r="C1"/>
      <c r="D1"/>
    </row>
    <row r="2" spans="2:4">
      <c r="C2"/>
      <c r="D2"/>
    </row>
    <row r="3" spans="2:4">
      <c r="C3"/>
      <c r="D3"/>
    </row>
    <row r="4" spans="2:4">
      <c r="C4"/>
      <c r="D4"/>
    </row>
    <row r="5" spans="2:4">
      <c r="C5"/>
      <c r="D5"/>
    </row>
    <row r="6" spans="2:4">
      <c r="B6" s="67" t="s">
        <v>18</v>
      </c>
      <c r="C6" s="67"/>
      <c r="D6" s="67"/>
    </row>
    <row r="7" spans="2:4" ht="23.25">
      <c r="B7" s="68" t="s">
        <v>19</v>
      </c>
      <c r="C7" s="68"/>
      <c r="D7" s="68"/>
    </row>
    <row r="8" spans="2:4" ht="22.5">
      <c r="B8" s="69" t="s">
        <v>20</v>
      </c>
      <c r="C8" s="69"/>
      <c r="D8" s="69"/>
    </row>
    <row r="9" spans="2:4" ht="16.5" thickBot="1">
      <c r="B9" s="70" t="s">
        <v>40</v>
      </c>
      <c r="C9" s="70"/>
      <c r="D9" s="70"/>
    </row>
    <row r="10" spans="2:4" ht="15.75" thickBot="1">
      <c r="B10" s="71" t="s">
        <v>25</v>
      </c>
      <c r="C10" s="72"/>
      <c r="D10" s="73"/>
    </row>
    <row r="11" spans="2:4" ht="15.75" thickBot="1">
      <c r="B11" s="2" t="s">
        <v>17</v>
      </c>
      <c r="C11" s="2" t="s">
        <v>11</v>
      </c>
      <c r="D11" s="2" t="s">
        <v>12</v>
      </c>
    </row>
    <row r="12" spans="2:4">
      <c r="B12" s="12" t="s">
        <v>13</v>
      </c>
      <c r="C12" s="13">
        <f>'Bovino Carnico'!F53</f>
        <v>1848078.193292141</v>
      </c>
      <c r="D12" s="13">
        <f>'Bovino Carnico'!G53</f>
        <v>4265271.4338607788</v>
      </c>
    </row>
    <row r="13" spans="2:4">
      <c r="B13" s="10" t="s">
        <v>14</v>
      </c>
      <c r="C13" s="11">
        <f>'Bovino Lacteo'!F113</f>
        <v>1495234.9176445007</v>
      </c>
      <c r="D13" s="27">
        <f>'Bovino Lacteo'!G113</f>
        <v>6081684.8249797821</v>
      </c>
    </row>
    <row r="14" spans="2:4">
      <c r="B14" s="10" t="s">
        <v>1</v>
      </c>
      <c r="C14" s="11">
        <f>Leche!F64</f>
        <v>5794065.3133392334</v>
      </c>
      <c r="D14" s="27">
        <f>Leche!G64</f>
        <v>18410296.797241211</v>
      </c>
    </row>
    <row r="15" spans="2:4">
      <c r="B15" s="10" t="s">
        <v>15</v>
      </c>
      <c r="C15" s="11">
        <f>'Porcino Carnico'!F48</f>
        <v>2044739.7066233158</v>
      </c>
      <c r="D15" s="27">
        <f>'Porcino Carnico'!G48</f>
        <v>4960497.601262331</v>
      </c>
    </row>
    <row r="16" spans="2:4">
      <c r="B16" s="10" t="s">
        <v>3</v>
      </c>
      <c r="C16" s="11">
        <f>Pavo!F36</f>
        <v>332457.47259140015</v>
      </c>
      <c r="D16" s="27">
        <f>Pavo!G36</f>
        <v>828695.13013839722</v>
      </c>
    </row>
    <row r="17" spans="2:4">
      <c r="B17" s="10" t="s">
        <v>2</v>
      </c>
      <c r="C17" s="11">
        <f>Caprino!F19</f>
        <v>25721.569465637207</v>
      </c>
      <c r="D17" s="27">
        <f>Caprino!G19</f>
        <v>136421.38977050781</v>
      </c>
    </row>
    <row r="18" spans="2:4">
      <c r="B18" s="10" t="s">
        <v>16</v>
      </c>
      <c r="C18" s="11">
        <f>Pieles!F55</f>
        <v>1259753.759074688</v>
      </c>
      <c r="D18" s="27">
        <f>Pieles!G55</f>
        <v>8870347.790145874</v>
      </c>
    </row>
    <row r="19" spans="2:4">
      <c r="B19" s="10" t="s">
        <v>5</v>
      </c>
      <c r="C19" s="11">
        <f>Embutidos!F53</f>
        <v>223533.60857725143</v>
      </c>
      <c r="D19" s="27">
        <f>Embutidos!G53</f>
        <v>1051055.9051201344</v>
      </c>
    </row>
    <row r="20" spans="2:4">
      <c r="B20" s="10" t="s">
        <v>6</v>
      </c>
      <c r="C20" s="11">
        <f>Pollo!F44</f>
        <v>3636208.3756866455</v>
      </c>
      <c r="D20" s="27">
        <f>Pollo!G44</f>
        <v>4405397.6831512451</v>
      </c>
    </row>
    <row r="21" spans="2:4">
      <c r="B21" s="10" t="s">
        <v>4</v>
      </c>
      <c r="C21" s="11">
        <f>'Otro Origen'!F77</f>
        <v>2819498.3477253914</v>
      </c>
      <c r="D21" s="27">
        <f>'Otro Origen'!G77</f>
        <v>4350938.3316764832</v>
      </c>
    </row>
    <row r="22" spans="2:4">
      <c r="B22" s="12" t="s">
        <v>21</v>
      </c>
      <c r="C22" s="13">
        <f>Huevo!F19</f>
        <v>70043.080078125</v>
      </c>
      <c r="D22" s="13">
        <f>Huevo!G19</f>
        <v>160092.74993896484</v>
      </c>
    </row>
    <row r="23" spans="2:4">
      <c r="B23" s="10" t="s">
        <v>22</v>
      </c>
      <c r="C23" s="11">
        <f>'Huevos Fertiles'!F14</f>
        <v>8731.740234375</v>
      </c>
      <c r="D23" s="27">
        <f>'Huevos Fertiles'!G14</f>
        <v>36400</v>
      </c>
    </row>
    <row r="24" spans="2:4">
      <c r="B24" s="10" t="s">
        <v>24</v>
      </c>
      <c r="C24" s="11">
        <f>'Alimento animal'!F26</f>
        <v>136077993.12231445</v>
      </c>
      <c r="D24" s="27">
        <f>'Alimento animal'!G26</f>
        <v>50635999.637512207</v>
      </c>
    </row>
    <row r="25" spans="2:4" ht="15.75" thickBot="1">
      <c r="B25" s="17" t="s">
        <v>23</v>
      </c>
      <c r="C25" s="18"/>
      <c r="D25" s="13">
        <f>Provet!D39</f>
        <v>5211129.5158748627</v>
      </c>
    </row>
    <row r="26" spans="2:4" ht="15.75" thickBot="1">
      <c r="B26" s="19" t="s">
        <v>0</v>
      </c>
      <c r="C26" s="21">
        <f>SUM(C12:C25)</f>
        <v>155636059.20664716</v>
      </c>
      <c r="D26" s="20">
        <f>SUM(D12:D25)</f>
        <v>109404228.79067278</v>
      </c>
    </row>
  </sheetData>
  <mergeCells count="5">
    <mergeCell ref="B6:D6"/>
    <mergeCell ref="B7:D7"/>
    <mergeCell ref="B8:D8"/>
    <mergeCell ref="B9:D9"/>
    <mergeCell ref="B10:D10"/>
  </mergeCells>
  <printOptions horizontalCentered="1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4"/>
  <sheetViews>
    <sheetView topLeftCell="A23" workbookViewId="0">
      <selection activeCell="F44" sqref="F44"/>
    </sheetView>
  </sheetViews>
  <sheetFormatPr baseColWidth="10" defaultColWidth="41.85546875" defaultRowHeight="15"/>
  <cols>
    <col min="1" max="1" width="11.42578125" bestFit="1" customWidth="1"/>
    <col min="2" max="2" width="7" bestFit="1" customWidth="1"/>
    <col min="3" max="3" width="12" bestFit="1" customWidth="1"/>
    <col min="4" max="4" width="26.5703125" bestFit="1" customWidth="1"/>
    <col min="5" max="5" width="18.7109375" bestFit="1" customWidth="1"/>
    <col min="6" max="6" width="12.7109375" style="6" bestFit="1" customWidth="1"/>
    <col min="7" max="7" width="15.5703125" style="1" bestFit="1" customWidth="1"/>
  </cols>
  <sheetData>
    <row r="1" spans="1:7">
      <c r="A1" s="14"/>
    </row>
    <row r="6" spans="1:7">
      <c r="A6" s="67" t="s">
        <v>18</v>
      </c>
      <c r="B6" s="67"/>
      <c r="C6" s="67"/>
      <c r="D6" s="67"/>
      <c r="E6" s="67"/>
      <c r="F6" s="67"/>
      <c r="G6" s="67"/>
    </row>
    <row r="7" spans="1:7" ht="23.25">
      <c r="A7" s="68" t="s">
        <v>19</v>
      </c>
      <c r="B7" s="68"/>
      <c r="C7" s="68"/>
      <c r="D7" s="68"/>
      <c r="E7" s="68"/>
      <c r="F7" s="68"/>
      <c r="G7" s="68"/>
    </row>
    <row r="8" spans="1:7" ht="22.5">
      <c r="A8" s="69" t="s">
        <v>20</v>
      </c>
      <c r="B8" s="69"/>
      <c r="C8" s="69"/>
      <c r="D8" s="69"/>
      <c r="E8" s="69"/>
      <c r="F8" s="69"/>
      <c r="G8" s="69"/>
    </row>
    <row r="9" spans="1:7" ht="20.25" thickBot="1">
      <c r="A9" s="74" t="s">
        <v>40</v>
      </c>
      <c r="B9" s="74"/>
      <c r="C9" s="74"/>
      <c r="D9" s="74"/>
      <c r="E9" s="74"/>
      <c r="F9" s="74"/>
      <c r="G9" s="74"/>
    </row>
    <row r="10" spans="1:7" ht="15.75" thickBot="1">
      <c r="A10" s="71" t="s">
        <v>34</v>
      </c>
      <c r="B10" s="72"/>
      <c r="C10" s="72"/>
      <c r="D10" s="72"/>
      <c r="E10" s="72"/>
      <c r="F10" s="72"/>
      <c r="G10" s="75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63" t="s">
        <v>41</v>
      </c>
      <c r="B12" s="63" t="s">
        <v>6</v>
      </c>
      <c r="C12" s="63" t="s">
        <v>43</v>
      </c>
      <c r="D12" s="63" t="s">
        <v>146</v>
      </c>
      <c r="E12" s="63" t="s">
        <v>45</v>
      </c>
      <c r="F12" s="64">
        <v>40842.169921875</v>
      </c>
      <c r="G12" s="66">
        <v>60047.291015625</v>
      </c>
    </row>
    <row r="13" spans="1:7">
      <c r="A13" s="63" t="s">
        <v>41</v>
      </c>
      <c r="B13" s="63" t="s">
        <v>6</v>
      </c>
      <c r="C13" s="63" t="s">
        <v>43</v>
      </c>
      <c r="D13" s="63" t="s">
        <v>167</v>
      </c>
      <c r="E13" s="63" t="s">
        <v>45</v>
      </c>
      <c r="F13" s="64">
        <v>8981.2197265625</v>
      </c>
      <c r="G13" s="66">
        <v>32076</v>
      </c>
    </row>
    <row r="14" spans="1:7">
      <c r="A14" s="63" t="s">
        <v>41</v>
      </c>
      <c r="B14" s="63" t="s">
        <v>6</v>
      </c>
      <c r="C14" s="63" t="s">
        <v>43</v>
      </c>
      <c r="D14" s="63" t="s">
        <v>168</v>
      </c>
      <c r="E14" s="63" t="s">
        <v>45</v>
      </c>
      <c r="F14" s="64">
        <v>2664.7899475097656</v>
      </c>
      <c r="G14" s="66">
        <v>13067.07958984375</v>
      </c>
    </row>
    <row r="15" spans="1:7">
      <c r="A15" s="63" t="s">
        <v>41</v>
      </c>
      <c r="B15" s="63" t="s">
        <v>6</v>
      </c>
      <c r="C15" s="63" t="s">
        <v>43</v>
      </c>
      <c r="D15" s="63" t="s">
        <v>148</v>
      </c>
      <c r="E15" s="63" t="s">
        <v>45</v>
      </c>
      <c r="F15" s="64">
        <v>1454.1799659729004</v>
      </c>
      <c r="G15" s="66">
        <v>6571.1400909423828</v>
      </c>
    </row>
    <row r="16" spans="1:7">
      <c r="A16" s="63" t="s">
        <v>41</v>
      </c>
      <c r="B16" s="63" t="s">
        <v>6</v>
      </c>
      <c r="C16" s="63" t="s">
        <v>43</v>
      </c>
      <c r="D16" s="63" t="s">
        <v>169</v>
      </c>
      <c r="E16" s="63" t="s">
        <v>76</v>
      </c>
      <c r="F16" s="64">
        <v>22113.75</v>
      </c>
      <c r="G16" s="66">
        <v>28645.599609375</v>
      </c>
    </row>
    <row r="17" spans="1:7">
      <c r="A17" s="63" t="s">
        <v>41</v>
      </c>
      <c r="B17" s="63" t="s">
        <v>6</v>
      </c>
      <c r="C17" s="63" t="s">
        <v>43</v>
      </c>
      <c r="D17" s="63" t="s">
        <v>169</v>
      </c>
      <c r="E17" s="63" t="s">
        <v>45</v>
      </c>
      <c r="F17" s="64">
        <v>63503.548828125</v>
      </c>
      <c r="G17" s="66">
        <v>81200</v>
      </c>
    </row>
    <row r="18" spans="1:7">
      <c r="A18" s="63" t="s">
        <v>41</v>
      </c>
      <c r="B18" s="63" t="s">
        <v>6</v>
      </c>
      <c r="C18" s="63" t="s">
        <v>43</v>
      </c>
      <c r="D18" s="63" t="s">
        <v>149</v>
      </c>
      <c r="E18" s="63" t="s">
        <v>45</v>
      </c>
      <c r="F18" s="64">
        <v>226.52999877929687</v>
      </c>
      <c r="G18" s="66">
        <v>1260</v>
      </c>
    </row>
    <row r="19" spans="1:7">
      <c r="A19" s="63" t="s">
        <v>41</v>
      </c>
      <c r="B19" s="63" t="s">
        <v>6</v>
      </c>
      <c r="C19" s="63" t="s">
        <v>43</v>
      </c>
      <c r="D19" s="63" t="s">
        <v>147</v>
      </c>
      <c r="E19" s="63" t="s">
        <v>45</v>
      </c>
      <c r="F19" s="64">
        <v>983543.04296875</v>
      </c>
      <c r="G19" s="66">
        <v>764923.546875</v>
      </c>
    </row>
    <row r="20" spans="1:7">
      <c r="A20" s="63" t="s">
        <v>41</v>
      </c>
      <c r="B20" s="63" t="s">
        <v>6</v>
      </c>
      <c r="C20" s="63" t="s">
        <v>170</v>
      </c>
      <c r="D20" s="63" t="s">
        <v>171</v>
      </c>
      <c r="E20" s="63" t="s">
        <v>45</v>
      </c>
      <c r="F20" s="64">
        <v>8731.740234375</v>
      </c>
      <c r="G20" s="66">
        <v>36400</v>
      </c>
    </row>
    <row r="21" spans="1:7">
      <c r="A21" s="63" t="s">
        <v>41</v>
      </c>
      <c r="B21" s="63" t="s">
        <v>6</v>
      </c>
      <c r="C21" s="63" t="s">
        <v>43</v>
      </c>
      <c r="D21" s="63" t="s">
        <v>172</v>
      </c>
      <c r="E21" s="63" t="s">
        <v>45</v>
      </c>
      <c r="F21" s="64">
        <v>8611.5400695800781</v>
      </c>
      <c r="G21" s="66">
        <v>22530.019653320313</v>
      </c>
    </row>
    <row r="22" spans="1:7">
      <c r="A22" s="63" t="s">
        <v>41</v>
      </c>
      <c r="B22" s="63" t="s">
        <v>6</v>
      </c>
      <c r="C22" s="63" t="s">
        <v>43</v>
      </c>
      <c r="D22" s="63" t="s">
        <v>145</v>
      </c>
      <c r="E22" s="63" t="s">
        <v>73</v>
      </c>
      <c r="F22" s="64">
        <v>143.69999694824219</v>
      </c>
      <c r="G22" s="66">
        <v>440.27999877929687</v>
      </c>
    </row>
    <row r="23" spans="1:7">
      <c r="A23" s="63" t="s">
        <v>41</v>
      </c>
      <c r="B23" s="63" t="s">
        <v>6</v>
      </c>
      <c r="C23" s="63" t="s">
        <v>43</v>
      </c>
      <c r="D23" s="63" t="s">
        <v>145</v>
      </c>
      <c r="E23" s="63" t="s">
        <v>45</v>
      </c>
      <c r="F23" s="64">
        <v>106595.63005065918</v>
      </c>
      <c r="G23" s="66">
        <v>462553.86047363281</v>
      </c>
    </row>
    <row r="24" spans="1:7">
      <c r="A24" s="63" t="s">
        <v>41</v>
      </c>
      <c r="B24" s="63" t="s">
        <v>6</v>
      </c>
      <c r="C24" s="63" t="s">
        <v>43</v>
      </c>
      <c r="D24" s="63" t="s">
        <v>162</v>
      </c>
      <c r="E24" s="63" t="s">
        <v>45</v>
      </c>
      <c r="F24" s="64">
        <v>95.260002136230469</v>
      </c>
      <c r="G24" s="66">
        <v>361</v>
      </c>
    </row>
    <row r="25" spans="1:7">
      <c r="A25" s="63" t="s">
        <v>41</v>
      </c>
      <c r="B25" s="63" t="s">
        <v>6</v>
      </c>
      <c r="C25" s="63" t="s">
        <v>43</v>
      </c>
      <c r="D25" s="63" t="s">
        <v>62</v>
      </c>
      <c r="E25" s="63" t="s">
        <v>45</v>
      </c>
      <c r="F25" s="64">
        <v>362.8800048828125</v>
      </c>
      <c r="G25" s="66">
        <v>1695.5999755859375</v>
      </c>
    </row>
    <row r="26" spans="1:7">
      <c r="A26" s="63" t="s">
        <v>41</v>
      </c>
      <c r="B26" s="63" t="s">
        <v>6</v>
      </c>
      <c r="C26" s="63" t="s">
        <v>43</v>
      </c>
      <c r="D26" s="63" t="s">
        <v>147</v>
      </c>
      <c r="E26" s="63" t="s">
        <v>69</v>
      </c>
      <c r="F26" s="64">
        <v>53052.6796875</v>
      </c>
      <c r="G26" s="66">
        <v>35251.19921875</v>
      </c>
    </row>
    <row r="27" spans="1:7">
      <c r="A27" s="33" t="s">
        <v>41</v>
      </c>
      <c r="B27" s="34"/>
      <c r="C27" s="34"/>
      <c r="D27" s="34"/>
      <c r="E27" s="34"/>
      <c r="F27" s="34">
        <f>SUM(F12:F26)</f>
        <v>1300922.661403656</v>
      </c>
      <c r="G27" s="35">
        <f>SUM(G12:G26)</f>
        <v>1547022.6165008545</v>
      </c>
    </row>
    <row r="28" spans="1:7">
      <c r="A28" s="63" t="s">
        <v>208</v>
      </c>
      <c r="B28" s="63" t="s">
        <v>6</v>
      </c>
      <c r="C28" s="63" t="s">
        <v>43</v>
      </c>
      <c r="D28" s="63" t="s">
        <v>147</v>
      </c>
      <c r="E28" s="63" t="s">
        <v>45</v>
      </c>
      <c r="F28" s="64">
        <v>2009270.5146484375</v>
      </c>
      <c r="G28" s="66">
        <v>1861007.833984375</v>
      </c>
    </row>
    <row r="29" spans="1:7">
      <c r="A29" s="63" t="s">
        <v>208</v>
      </c>
      <c r="B29" s="63" t="s">
        <v>6</v>
      </c>
      <c r="C29" s="63" t="s">
        <v>43</v>
      </c>
      <c r="D29" s="63" t="s">
        <v>167</v>
      </c>
      <c r="E29" s="63" t="s">
        <v>45</v>
      </c>
      <c r="F29" s="64">
        <v>6323.52978515625</v>
      </c>
      <c r="G29" s="66">
        <v>22631.400390625</v>
      </c>
    </row>
    <row r="30" spans="1:7">
      <c r="A30" s="63" t="s">
        <v>208</v>
      </c>
      <c r="B30" s="63" t="s">
        <v>6</v>
      </c>
      <c r="C30" s="63" t="s">
        <v>43</v>
      </c>
      <c r="D30" s="63" t="s">
        <v>168</v>
      </c>
      <c r="E30" s="63" t="s">
        <v>73</v>
      </c>
      <c r="F30" s="64">
        <v>8351.630126953125</v>
      </c>
      <c r="G30" s="66">
        <v>14560.080078125</v>
      </c>
    </row>
    <row r="31" spans="1:7">
      <c r="A31" s="63" t="s">
        <v>208</v>
      </c>
      <c r="B31" s="63" t="s">
        <v>6</v>
      </c>
      <c r="C31" s="63" t="s">
        <v>43</v>
      </c>
      <c r="D31" s="63" t="s">
        <v>227</v>
      </c>
      <c r="E31" s="63" t="s">
        <v>45</v>
      </c>
      <c r="F31" s="64">
        <v>1154.3699951171875</v>
      </c>
      <c r="G31" s="66">
        <v>1963.010009765625</v>
      </c>
    </row>
    <row r="32" spans="1:7">
      <c r="A32" s="63" t="s">
        <v>208</v>
      </c>
      <c r="B32" s="63" t="s">
        <v>6</v>
      </c>
      <c r="C32" s="63" t="s">
        <v>43</v>
      </c>
      <c r="D32" s="63" t="s">
        <v>148</v>
      </c>
      <c r="E32" s="63" t="s">
        <v>45</v>
      </c>
      <c r="F32" s="64">
        <v>11589.399982452393</v>
      </c>
      <c r="G32" s="66">
        <v>35230.80029296875</v>
      </c>
    </row>
    <row r="33" spans="1:7">
      <c r="A33" s="63" t="s">
        <v>208</v>
      </c>
      <c r="B33" s="63" t="s">
        <v>6</v>
      </c>
      <c r="C33" s="63" t="s">
        <v>43</v>
      </c>
      <c r="D33" s="63" t="s">
        <v>64</v>
      </c>
      <c r="E33" s="63" t="s">
        <v>45</v>
      </c>
      <c r="F33" s="64">
        <v>5216.35986328125</v>
      </c>
      <c r="G33" s="66">
        <v>21390</v>
      </c>
    </row>
    <row r="34" spans="1:7">
      <c r="A34" s="63" t="s">
        <v>208</v>
      </c>
      <c r="B34" s="63" t="s">
        <v>6</v>
      </c>
      <c r="C34" s="63" t="s">
        <v>43</v>
      </c>
      <c r="D34" s="63" t="s">
        <v>149</v>
      </c>
      <c r="E34" s="63" t="s">
        <v>45</v>
      </c>
      <c r="F34" s="64">
        <v>1434.2699890136719</v>
      </c>
      <c r="G34" s="66">
        <v>7895</v>
      </c>
    </row>
    <row r="35" spans="1:7">
      <c r="A35" s="63" t="s">
        <v>208</v>
      </c>
      <c r="B35" s="63" t="s">
        <v>6</v>
      </c>
      <c r="C35" s="63" t="s">
        <v>43</v>
      </c>
      <c r="D35" s="63" t="s">
        <v>169</v>
      </c>
      <c r="E35" s="63" t="s">
        <v>45</v>
      </c>
      <c r="F35" s="64">
        <v>48018.7890625</v>
      </c>
      <c r="G35" s="66">
        <v>38280</v>
      </c>
    </row>
    <row r="36" spans="1:7">
      <c r="A36" s="63" t="s">
        <v>208</v>
      </c>
      <c r="B36" s="63" t="s">
        <v>6</v>
      </c>
      <c r="C36" s="63" t="s">
        <v>43</v>
      </c>
      <c r="D36" s="63" t="s">
        <v>146</v>
      </c>
      <c r="E36" s="63" t="s">
        <v>45</v>
      </c>
      <c r="F36" s="64">
        <v>38238.211303710938</v>
      </c>
      <c r="G36" s="66">
        <v>60942.099731445313</v>
      </c>
    </row>
    <row r="37" spans="1:7">
      <c r="A37" s="63" t="s">
        <v>208</v>
      </c>
      <c r="B37" s="63" t="s">
        <v>6</v>
      </c>
      <c r="C37" s="63" t="s">
        <v>43</v>
      </c>
      <c r="D37" s="63" t="s">
        <v>58</v>
      </c>
      <c r="E37" s="63" t="s">
        <v>45</v>
      </c>
      <c r="F37" s="64">
        <v>10972.959716796875</v>
      </c>
      <c r="G37" s="66">
        <v>41492</v>
      </c>
    </row>
    <row r="38" spans="1:7">
      <c r="A38" s="63" t="s">
        <v>208</v>
      </c>
      <c r="B38" s="63" t="s">
        <v>6</v>
      </c>
      <c r="C38" s="63" t="s">
        <v>43</v>
      </c>
      <c r="D38" s="63" t="s">
        <v>145</v>
      </c>
      <c r="E38" s="63" t="s">
        <v>45</v>
      </c>
      <c r="F38" s="64">
        <v>166821.24926757813</v>
      </c>
      <c r="G38" s="66">
        <v>673337.23278808594</v>
      </c>
    </row>
    <row r="39" spans="1:7">
      <c r="A39" s="63" t="s">
        <v>208</v>
      </c>
      <c r="B39" s="63" t="s">
        <v>6</v>
      </c>
      <c r="C39" s="63" t="s">
        <v>43</v>
      </c>
      <c r="D39" s="63" t="s">
        <v>228</v>
      </c>
      <c r="E39" s="63" t="s">
        <v>45</v>
      </c>
      <c r="F39" s="64">
        <v>23568.890625</v>
      </c>
      <c r="G39" s="66">
        <v>65514.609375</v>
      </c>
    </row>
    <row r="40" spans="1:7">
      <c r="A40" s="63" t="s">
        <v>208</v>
      </c>
      <c r="B40" s="63" t="s">
        <v>6</v>
      </c>
      <c r="C40" s="63" t="s">
        <v>43</v>
      </c>
      <c r="D40" s="63" t="s">
        <v>162</v>
      </c>
      <c r="E40" s="63" t="s">
        <v>45</v>
      </c>
      <c r="F40" s="64">
        <v>362.8800048828125</v>
      </c>
      <c r="G40" s="66">
        <v>1100</v>
      </c>
    </row>
    <row r="41" spans="1:7">
      <c r="A41" s="63" t="s">
        <v>208</v>
      </c>
      <c r="B41" s="63" t="s">
        <v>6</v>
      </c>
      <c r="C41" s="63" t="s">
        <v>43</v>
      </c>
      <c r="D41" s="63" t="s">
        <v>229</v>
      </c>
      <c r="E41" s="63" t="s">
        <v>45</v>
      </c>
      <c r="F41" s="64">
        <v>1246.760009765625</v>
      </c>
      <c r="G41" s="66">
        <v>9671</v>
      </c>
    </row>
    <row r="42" spans="1:7">
      <c r="A42" s="63" t="s">
        <v>208</v>
      </c>
      <c r="B42" s="63" t="s">
        <v>6</v>
      </c>
      <c r="C42" s="63" t="s">
        <v>43</v>
      </c>
      <c r="D42" s="63" t="s">
        <v>138</v>
      </c>
      <c r="E42" s="63" t="s">
        <v>45</v>
      </c>
      <c r="F42" s="64">
        <v>2715.89990234375</v>
      </c>
      <c r="G42" s="66">
        <v>3360</v>
      </c>
    </row>
    <row r="43" spans="1:7">
      <c r="A43" s="33" t="s">
        <v>208</v>
      </c>
      <c r="B43" s="34"/>
      <c r="C43" s="34"/>
      <c r="D43" s="34"/>
      <c r="E43" s="34"/>
      <c r="F43" s="34">
        <f>SUM(F28:F42)</f>
        <v>2335285.7142829895</v>
      </c>
      <c r="G43" s="35">
        <f>SUM(G28:G42)</f>
        <v>2858375.0666503906</v>
      </c>
    </row>
    <row r="44" spans="1:7" ht="16.5" thickBot="1">
      <c r="A44" s="32" t="s">
        <v>0</v>
      </c>
      <c r="B44" s="32"/>
      <c r="C44" s="32"/>
      <c r="D44" s="32"/>
      <c r="E44" s="32"/>
      <c r="F44" s="32">
        <f>SUM(F27,F43)</f>
        <v>3636208.3756866455</v>
      </c>
      <c r="G44" s="46">
        <f>SUM(G27,G43)</f>
        <v>4405397.6831512451</v>
      </c>
    </row>
  </sheetData>
  <sortState ref="A12:H159">
    <sortCondition ref="D12:D159"/>
    <sortCondition ref="E12:E159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5:G77"/>
  <sheetViews>
    <sheetView topLeftCell="A62" workbookViewId="0">
      <selection activeCell="F77" sqref="F77"/>
    </sheetView>
  </sheetViews>
  <sheetFormatPr baseColWidth="10" defaultColWidth="42.7109375" defaultRowHeight="15"/>
  <cols>
    <col min="1" max="1" width="8" bestFit="1" customWidth="1"/>
    <col min="2" max="2" width="14.28515625" bestFit="1" customWidth="1"/>
    <col min="3" max="3" width="14.28515625" customWidth="1"/>
    <col min="4" max="4" width="22.42578125" bestFit="1" customWidth="1"/>
    <col min="5" max="5" width="18.7109375" bestFit="1" customWidth="1"/>
    <col min="6" max="6" width="16.85546875" style="6" bestFit="1" customWidth="1"/>
    <col min="7" max="7" width="16.140625" style="1" bestFit="1" customWidth="1"/>
  </cols>
  <sheetData>
    <row r="5" spans="1:7">
      <c r="A5" s="67" t="s">
        <v>18</v>
      </c>
      <c r="B5" s="67"/>
      <c r="C5" s="67"/>
      <c r="D5" s="67"/>
      <c r="E5" s="67"/>
      <c r="F5" s="67"/>
      <c r="G5" s="67"/>
    </row>
    <row r="6" spans="1:7" ht="23.25">
      <c r="A6" s="68" t="s">
        <v>19</v>
      </c>
      <c r="B6" s="68"/>
      <c r="C6" s="68"/>
      <c r="D6" s="68"/>
      <c r="E6" s="68"/>
      <c r="F6" s="68"/>
      <c r="G6" s="68"/>
    </row>
    <row r="7" spans="1:7" ht="22.5">
      <c r="A7" s="69" t="s">
        <v>20</v>
      </c>
      <c r="B7" s="69"/>
      <c r="C7" s="69"/>
      <c r="D7" s="69"/>
      <c r="E7" s="69"/>
      <c r="F7" s="69"/>
      <c r="G7" s="69"/>
    </row>
    <row r="8" spans="1:7" ht="20.25" thickBot="1">
      <c r="A8" s="74" t="s">
        <v>40</v>
      </c>
      <c r="B8" s="74"/>
      <c r="C8" s="74"/>
      <c r="D8" s="74"/>
      <c r="E8" s="74"/>
      <c r="F8" s="74"/>
      <c r="G8" s="74"/>
    </row>
    <row r="9" spans="1:7" ht="15.75" thickBot="1">
      <c r="A9" s="71" t="s">
        <v>35</v>
      </c>
      <c r="B9" s="72"/>
      <c r="C9" s="72"/>
      <c r="D9" s="72"/>
      <c r="E9" s="72"/>
      <c r="F9" s="72"/>
      <c r="G9" s="75"/>
    </row>
    <row r="10" spans="1:7" ht="15.75" thickBot="1">
      <c r="A10" s="2" t="s">
        <v>7</v>
      </c>
      <c r="B10" s="3" t="s">
        <v>8</v>
      </c>
      <c r="C10" s="3" t="s">
        <v>9</v>
      </c>
      <c r="D10" s="3" t="s">
        <v>17</v>
      </c>
      <c r="E10" s="3" t="s">
        <v>10</v>
      </c>
      <c r="F10" s="5" t="s">
        <v>11</v>
      </c>
      <c r="G10" s="4" t="s">
        <v>12</v>
      </c>
    </row>
    <row r="11" spans="1:7">
      <c r="A11" s="63" t="s">
        <v>41</v>
      </c>
      <c r="B11" s="63" t="s">
        <v>4</v>
      </c>
      <c r="C11" s="63" t="s">
        <v>173</v>
      </c>
      <c r="D11" s="63" t="s">
        <v>176</v>
      </c>
      <c r="E11" s="63" t="s">
        <v>45</v>
      </c>
      <c r="F11" s="64">
        <v>1998500</v>
      </c>
      <c r="G11" s="66">
        <v>1748594.25</v>
      </c>
    </row>
    <row r="12" spans="1:7">
      <c r="A12" s="63" t="s">
        <v>41</v>
      </c>
      <c r="B12" s="63" t="s">
        <v>4</v>
      </c>
      <c r="C12" s="63" t="s">
        <v>43</v>
      </c>
      <c r="D12" s="63" t="s">
        <v>46</v>
      </c>
      <c r="E12" s="63" t="s">
        <v>45</v>
      </c>
      <c r="F12" s="64">
        <v>503.489990234375</v>
      </c>
      <c r="G12" s="66">
        <v>2342.10009765625</v>
      </c>
    </row>
    <row r="13" spans="1:7">
      <c r="A13" s="63" t="s">
        <v>41</v>
      </c>
      <c r="B13" s="63" t="s">
        <v>4</v>
      </c>
      <c r="C13" s="63" t="s">
        <v>173</v>
      </c>
      <c r="D13" s="63" t="s">
        <v>177</v>
      </c>
      <c r="E13" s="63" t="s">
        <v>45</v>
      </c>
      <c r="F13" s="64">
        <v>1095.43994140625</v>
      </c>
      <c r="G13" s="66">
        <v>2282.60009765625</v>
      </c>
    </row>
    <row r="14" spans="1:7">
      <c r="A14" s="63" t="s">
        <v>41</v>
      </c>
      <c r="B14" s="63" t="s">
        <v>4</v>
      </c>
      <c r="C14" s="63" t="s">
        <v>173</v>
      </c>
      <c r="D14" s="63" t="s">
        <v>54</v>
      </c>
      <c r="E14" s="63" t="s">
        <v>73</v>
      </c>
      <c r="F14" s="64">
        <v>2873.989990234375</v>
      </c>
      <c r="G14" s="66">
        <v>15011.400390625</v>
      </c>
    </row>
    <row r="15" spans="1:7">
      <c r="A15" s="63" t="s">
        <v>41</v>
      </c>
      <c r="B15" s="63" t="s">
        <v>4</v>
      </c>
      <c r="C15" s="63" t="s">
        <v>5</v>
      </c>
      <c r="D15" s="63" t="s">
        <v>162</v>
      </c>
      <c r="E15" s="63" t="s">
        <v>45</v>
      </c>
      <c r="F15" s="64">
        <v>122.92000198364258</v>
      </c>
      <c r="G15" s="66">
        <v>415.260009765625</v>
      </c>
    </row>
    <row r="16" spans="1:7">
      <c r="A16" s="63" t="s">
        <v>41</v>
      </c>
      <c r="B16" s="63" t="s">
        <v>4</v>
      </c>
      <c r="C16" s="63" t="s">
        <v>173</v>
      </c>
      <c r="D16" s="63" t="s">
        <v>174</v>
      </c>
      <c r="E16" s="63" t="s">
        <v>45</v>
      </c>
      <c r="F16" s="64">
        <v>2502.9400291442871</v>
      </c>
      <c r="G16" s="66">
        <v>10069.759998321533</v>
      </c>
    </row>
    <row r="17" spans="1:7">
      <c r="A17" s="63" t="s">
        <v>41</v>
      </c>
      <c r="B17" s="63" t="s">
        <v>4</v>
      </c>
      <c r="C17" s="63" t="s">
        <v>5</v>
      </c>
      <c r="D17" s="63" t="s">
        <v>163</v>
      </c>
      <c r="E17" s="63" t="s">
        <v>73</v>
      </c>
      <c r="F17" s="64">
        <v>17454.949981689453</v>
      </c>
      <c r="G17" s="66">
        <v>92933.561279296875</v>
      </c>
    </row>
    <row r="18" spans="1:7">
      <c r="A18" s="63" t="s">
        <v>41</v>
      </c>
      <c r="B18" s="63" t="s">
        <v>4</v>
      </c>
      <c r="C18" s="63" t="s">
        <v>43</v>
      </c>
      <c r="D18" s="63" t="s">
        <v>46</v>
      </c>
      <c r="E18" s="63" t="s">
        <v>73</v>
      </c>
      <c r="F18" s="64">
        <v>119.75</v>
      </c>
      <c r="G18" s="66">
        <v>264.54998779296875</v>
      </c>
    </row>
    <row r="19" spans="1:7">
      <c r="A19" s="63" t="s">
        <v>41</v>
      </c>
      <c r="B19" s="63" t="s">
        <v>4</v>
      </c>
      <c r="C19" s="63" t="s">
        <v>43</v>
      </c>
      <c r="D19" s="63" t="s">
        <v>54</v>
      </c>
      <c r="E19" s="63" t="s">
        <v>45</v>
      </c>
      <c r="F19" s="64">
        <v>240.40000152587891</v>
      </c>
      <c r="G19" s="66">
        <v>533.29999923706055</v>
      </c>
    </row>
    <row r="20" spans="1:7">
      <c r="A20" s="63" t="s">
        <v>41</v>
      </c>
      <c r="B20" s="63" t="s">
        <v>77</v>
      </c>
      <c r="C20" s="63" t="s">
        <v>173</v>
      </c>
      <c r="D20" s="63" t="s">
        <v>180</v>
      </c>
      <c r="E20" s="63" t="s">
        <v>45</v>
      </c>
      <c r="F20" s="64">
        <v>69.849998474121094</v>
      </c>
      <c r="G20" s="66">
        <v>103.63999938964844</v>
      </c>
    </row>
    <row r="21" spans="1:7">
      <c r="A21" s="63" t="s">
        <v>41</v>
      </c>
      <c r="B21" s="63" t="s">
        <v>77</v>
      </c>
      <c r="C21" s="63" t="s">
        <v>173</v>
      </c>
      <c r="D21" s="63" t="s">
        <v>181</v>
      </c>
      <c r="E21" s="63" t="s">
        <v>45</v>
      </c>
      <c r="F21" s="64">
        <v>400.07000732421875</v>
      </c>
      <c r="G21" s="66">
        <v>3720.280029296875</v>
      </c>
    </row>
    <row r="22" spans="1:7">
      <c r="A22" s="63" t="s">
        <v>41</v>
      </c>
      <c r="B22" s="63" t="s">
        <v>77</v>
      </c>
      <c r="C22" s="63" t="s">
        <v>1</v>
      </c>
      <c r="D22" s="63" t="s">
        <v>78</v>
      </c>
      <c r="E22" s="63" t="s">
        <v>45</v>
      </c>
      <c r="F22" s="64">
        <v>2270.25</v>
      </c>
      <c r="G22" s="66">
        <v>3288.60009765625</v>
      </c>
    </row>
    <row r="23" spans="1:7">
      <c r="A23" s="63" t="s">
        <v>41</v>
      </c>
      <c r="B23" s="63" t="s">
        <v>77</v>
      </c>
      <c r="C23" s="63" t="s">
        <v>116</v>
      </c>
      <c r="D23" s="63" t="s">
        <v>131</v>
      </c>
      <c r="E23" s="63" t="s">
        <v>73</v>
      </c>
      <c r="F23" s="64">
        <v>19448.330078125</v>
      </c>
      <c r="G23" s="66">
        <v>33626.9296875</v>
      </c>
    </row>
    <row r="24" spans="1:7">
      <c r="A24" s="63" t="s">
        <v>41</v>
      </c>
      <c r="B24" s="63" t="s">
        <v>77</v>
      </c>
      <c r="C24" s="63" t="s">
        <v>116</v>
      </c>
      <c r="D24" s="63" t="s">
        <v>128</v>
      </c>
      <c r="E24" s="63" t="s">
        <v>45</v>
      </c>
      <c r="F24" s="64">
        <v>1052.52001953125</v>
      </c>
      <c r="G24" s="66">
        <v>1996.7799682617187</v>
      </c>
    </row>
    <row r="25" spans="1:7">
      <c r="A25" s="63" t="s">
        <v>41</v>
      </c>
      <c r="B25" s="63" t="s">
        <v>4</v>
      </c>
      <c r="C25" s="63" t="s">
        <v>173</v>
      </c>
      <c r="D25" s="63" t="s">
        <v>184</v>
      </c>
      <c r="E25" s="63" t="s">
        <v>73</v>
      </c>
      <c r="F25" s="64">
        <v>136.08000183105469</v>
      </c>
      <c r="G25" s="66">
        <v>555</v>
      </c>
    </row>
    <row r="26" spans="1:7">
      <c r="A26" s="63" t="s">
        <v>41</v>
      </c>
      <c r="B26" s="63" t="s">
        <v>4</v>
      </c>
      <c r="C26" s="63" t="s">
        <v>173</v>
      </c>
      <c r="D26" s="63" t="s">
        <v>185</v>
      </c>
      <c r="E26" s="63" t="s">
        <v>45</v>
      </c>
      <c r="F26" s="64">
        <v>261.29998779296875</v>
      </c>
      <c r="G26" s="66">
        <v>1137.1199951171875</v>
      </c>
    </row>
    <row r="27" spans="1:7">
      <c r="A27" s="63" t="s">
        <v>41</v>
      </c>
      <c r="B27" s="63" t="s">
        <v>4</v>
      </c>
      <c r="C27" s="63" t="s">
        <v>173</v>
      </c>
      <c r="D27" s="63" t="s">
        <v>175</v>
      </c>
      <c r="E27" s="63" t="s">
        <v>45</v>
      </c>
      <c r="F27" s="64">
        <v>1037.3800048828125</v>
      </c>
      <c r="G27" s="66">
        <v>2820.320068359375</v>
      </c>
    </row>
    <row r="28" spans="1:7">
      <c r="A28" s="63" t="s">
        <v>41</v>
      </c>
      <c r="B28" s="63" t="s">
        <v>4</v>
      </c>
      <c r="C28" s="63" t="s">
        <v>173</v>
      </c>
      <c r="D28" s="63" t="s">
        <v>186</v>
      </c>
      <c r="E28" s="63" t="s">
        <v>45</v>
      </c>
      <c r="F28" s="64">
        <v>824.6400146484375</v>
      </c>
      <c r="G28" s="66">
        <v>1507.949951171875</v>
      </c>
    </row>
    <row r="29" spans="1:7">
      <c r="A29" s="63" t="s">
        <v>41</v>
      </c>
      <c r="B29" s="63" t="s">
        <v>4</v>
      </c>
      <c r="C29" s="63" t="s">
        <v>173</v>
      </c>
      <c r="D29" s="63" t="s">
        <v>187</v>
      </c>
      <c r="E29" s="63" t="s">
        <v>72</v>
      </c>
      <c r="F29" s="64">
        <v>236901.375</v>
      </c>
      <c r="G29" s="66">
        <v>857699.4375</v>
      </c>
    </row>
    <row r="30" spans="1:7">
      <c r="A30" s="63" t="s">
        <v>41</v>
      </c>
      <c r="B30" s="63" t="s">
        <v>4</v>
      </c>
      <c r="C30" s="63" t="s">
        <v>173</v>
      </c>
      <c r="D30" s="63" t="s">
        <v>187</v>
      </c>
      <c r="E30" s="63" t="s">
        <v>81</v>
      </c>
      <c r="F30" s="64">
        <v>49895.66015625</v>
      </c>
      <c r="G30" s="66">
        <v>196253.6328125</v>
      </c>
    </row>
    <row r="31" spans="1:7">
      <c r="A31" s="63" t="s">
        <v>41</v>
      </c>
      <c r="B31" s="63" t="s">
        <v>4</v>
      </c>
      <c r="C31" s="63" t="s">
        <v>173</v>
      </c>
      <c r="D31" s="63" t="s">
        <v>188</v>
      </c>
      <c r="E31" s="63" t="s">
        <v>45</v>
      </c>
      <c r="F31" s="64">
        <v>4500.7900428771973</v>
      </c>
      <c r="G31" s="66">
        <v>10492.420043945312</v>
      </c>
    </row>
    <row r="32" spans="1:7">
      <c r="A32" s="63" t="s">
        <v>41</v>
      </c>
      <c r="B32" s="63" t="s">
        <v>4</v>
      </c>
      <c r="C32" s="63" t="s">
        <v>173</v>
      </c>
      <c r="D32" s="63" t="s">
        <v>189</v>
      </c>
      <c r="E32" s="63" t="s">
        <v>104</v>
      </c>
      <c r="F32" s="64">
        <v>51.400001525878906</v>
      </c>
      <c r="G32" s="66">
        <v>143.77999877929687</v>
      </c>
    </row>
    <row r="33" spans="1:7">
      <c r="A33" s="63" t="s">
        <v>41</v>
      </c>
      <c r="B33" s="63" t="s">
        <v>4</v>
      </c>
      <c r="C33" s="63" t="s">
        <v>173</v>
      </c>
      <c r="D33" s="63" t="s">
        <v>190</v>
      </c>
      <c r="E33" s="63" t="s">
        <v>45</v>
      </c>
      <c r="F33" s="64">
        <v>15329.2998046875</v>
      </c>
      <c r="G33" s="66">
        <v>26041.220703125</v>
      </c>
    </row>
    <row r="34" spans="1:7">
      <c r="A34" s="63" t="s">
        <v>41</v>
      </c>
      <c r="B34" s="63" t="s">
        <v>4</v>
      </c>
      <c r="C34" s="63" t="s">
        <v>173</v>
      </c>
      <c r="D34" s="63" t="s">
        <v>191</v>
      </c>
      <c r="E34" s="63" t="s">
        <v>45</v>
      </c>
      <c r="F34" s="64">
        <v>82.099998474121094</v>
      </c>
      <c r="G34" s="66">
        <v>524.09002685546875</v>
      </c>
    </row>
    <row r="35" spans="1:7">
      <c r="A35" s="63" t="s">
        <v>41</v>
      </c>
      <c r="B35" s="63" t="s">
        <v>4</v>
      </c>
      <c r="C35" s="63" t="s">
        <v>173</v>
      </c>
      <c r="D35" s="63" t="s">
        <v>58</v>
      </c>
      <c r="E35" s="63" t="s">
        <v>45</v>
      </c>
      <c r="F35" s="64">
        <v>54.430000305175781</v>
      </c>
      <c r="G35" s="66">
        <v>21.75</v>
      </c>
    </row>
    <row r="36" spans="1:7">
      <c r="A36" s="63" t="s">
        <v>41</v>
      </c>
      <c r="B36" s="63" t="s">
        <v>4</v>
      </c>
      <c r="C36" s="63" t="s">
        <v>173</v>
      </c>
      <c r="D36" s="63" t="s">
        <v>192</v>
      </c>
      <c r="E36" s="63" t="s">
        <v>73</v>
      </c>
      <c r="F36" s="64">
        <v>312.80000305175781</v>
      </c>
      <c r="G36" s="66">
        <v>2137.5899963378906</v>
      </c>
    </row>
    <row r="37" spans="1:7">
      <c r="A37" s="63" t="s">
        <v>41</v>
      </c>
      <c r="B37" s="63" t="s">
        <v>4</v>
      </c>
      <c r="C37" s="63" t="s">
        <v>173</v>
      </c>
      <c r="D37" s="63" t="s">
        <v>184</v>
      </c>
      <c r="E37" s="63" t="s">
        <v>45</v>
      </c>
      <c r="F37" s="64">
        <v>18258.009658813477</v>
      </c>
      <c r="G37" s="66">
        <v>34745.799331665039</v>
      </c>
    </row>
    <row r="38" spans="1:7">
      <c r="A38" s="63" t="s">
        <v>41</v>
      </c>
      <c r="B38" s="63" t="s">
        <v>4</v>
      </c>
      <c r="C38" s="63" t="s">
        <v>173</v>
      </c>
      <c r="D38" s="63" t="s">
        <v>174</v>
      </c>
      <c r="E38" s="63" t="s">
        <v>122</v>
      </c>
      <c r="F38" s="64">
        <v>42471.1796875</v>
      </c>
      <c r="G38" s="66">
        <v>81795</v>
      </c>
    </row>
    <row r="39" spans="1:7">
      <c r="A39" s="63" t="s">
        <v>41</v>
      </c>
      <c r="B39" s="63" t="s">
        <v>4</v>
      </c>
      <c r="C39" s="63" t="s">
        <v>173</v>
      </c>
      <c r="D39" s="63" t="s">
        <v>193</v>
      </c>
      <c r="E39" s="63" t="s">
        <v>104</v>
      </c>
      <c r="F39" s="64">
        <v>14.970000267028809</v>
      </c>
      <c r="G39" s="66">
        <v>45.630001068115234</v>
      </c>
    </row>
    <row r="40" spans="1:7">
      <c r="A40" s="63" t="s">
        <v>41</v>
      </c>
      <c r="B40" s="63" t="s">
        <v>4</v>
      </c>
      <c r="C40" s="63" t="s">
        <v>173</v>
      </c>
      <c r="D40" s="63" t="s">
        <v>46</v>
      </c>
      <c r="E40" s="63" t="s">
        <v>45</v>
      </c>
      <c r="F40" s="64">
        <v>32.209999084472656</v>
      </c>
      <c r="G40" s="66">
        <v>74.150001525878906</v>
      </c>
    </row>
    <row r="41" spans="1:7">
      <c r="A41" s="63" t="s">
        <v>41</v>
      </c>
      <c r="B41" s="63" t="s">
        <v>4</v>
      </c>
      <c r="C41" s="63" t="s">
        <v>173</v>
      </c>
      <c r="D41" s="63" t="s">
        <v>46</v>
      </c>
      <c r="E41" s="63" t="s">
        <v>73</v>
      </c>
      <c r="F41" s="64">
        <v>1144.969970703125</v>
      </c>
      <c r="G41" s="66">
        <v>10976.570007324219</v>
      </c>
    </row>
    <row r="42" spans="1:7">
      <c r="A42" s="63" t="s">
        <v>41</v>
      </c>
      <c r="B42" s="63" t="s">
        <v>4</v>
      </c>
      <c r="C42" s="63" t="s">
        <v>173</v>
      </c>
      <c r="D42" s="63" t="s">
        <v>194</v>
      </c>
      <c r="E42" s="63" t="s">
        <v>84</v>
      </c>
      <c r="F42" s="64">
        <v>14274.47021484375</v>
      </c>
      <c r="G42" s="66">
        <v>61487.0390625</v>
      </c>
    </row>
    <row r="43" spans="1:7">
      <c r="A43" s="63" t="s">
        <v>41</v>
      </c>
      <c r="B43" s="63" t="s">
        <v>4</v>
      </c>
      <c r="C43" s="63" t="s">
        <v>195</v>
      </c>
      <c r="D43" s="63" t="s">
        <v>196</v>
      </c>
      <c r="E43" s="63" t="s">
        <v>73</v>
      </c>
      <c r="F43" s="64">
        <v>46</v>
      </c>
      <c r="G43" s="66">
        <v>3060</v>
      </c>
    </row>
    <row r="44" spans="1:7">
      <c r="A44" s="63" t="s">
        <v>41</v>
      </c>
      <c r="B44" s="63" t="s">
        <v>4</v>
      </c>
      <c r="C44" s="63" t="s">
        <v>173</v>
      </c>
      <c r="D44" s="63" t="s">
        <v>197</v>
      </c>
      <c r="E44" s="63" t="s">
        <v>122</v>
      </c>
      <c r="F44" s="64">
        <v>21954.08984375</v>
      </c>
      <c r="G44" s="66">
        <v>42482</v>
      </c>
    </row>
    <row r="45" spans="1:7">
      <c r="A45" s="63" t="s">
        <v>41</v>
      </c>
      <c r="B45" s="63" t="s">
        <v>4</v>
      </c>
      <c r="C45" s="63" t="s">
        <v>173</v>
      </c>
      <c r="D45" s="63" t="s">
        <v>192</v>
      </c>
      <c r="E45" s="63" t="s">
        <v>104</v>
      </c>
      <c r="F45" s="64">
        <v>4.9899997711181641</v>
      </c>
      <c r="G45" s="66">
        <v>23.559999465942383</v>
      </c>
    </row>
    <row r="46" spans="1:7">
      <c r="A46" s="63" t="s">
        <v>41</v>
      </c>
      <c r="B46" s="63" t="s">
        <v>4</v>
      </c>
      <c r="C46" s="63" t="s">
        <v>173</v>
      </c>
      <c r="D46" s="63" t="s">
        <v>198</v>
      </c>
      <c r="E46" s="63" t="s">
        <v>45</v>
      </c>
      <c r="F46" s="64">
        <v>283.04000854492188</v>
      </c>
      <c r="G46" s="66">
        <v>1398.0999755859375</v>
      </c>
    </row>
    <row r="47" spans="1:7">
      <c r="A47" s="63" t="s">
        <v>41</v>
      </c>
      <c r="B47" s="63" t="s">
        <v>4</v>
      </c>
      <c r="C47" s="63" t="s">
        <v>173</v>
      </c>
      <c r="D47" s="63" t="s">
        <v>192</v>
      </c>
      <c r="E47" s="63" t="s">
        <v>45</v>
      </c>
      <c r="F47" s="64">
        <v>17753.02052116394</v>
      </c>
      <c r="G47" s="66">
        <v>55931.05056476593</v>
      </c>
    </row>
    <row r="48" spans="1:7">
      <c r="A48" s="63" t="s">
        <v>41</v>
      </c>
      <c r="B48" s="63" t="s">
        <v>4</v>
      </c>
      <c r="C48" s="63" t="s">
        <v>195</v>
      </c>
      <c r="D48" s="63" t="s">
        <v>200</v>
      </c>
      <c r="E48" s="63" t="s">
        <v>45</v>
      </c>
      <c r="F48" s="64">
        <v>9625.3201599121094</v>
      </c>
      <c r="G48" s="66">
        <v>21248</v>
      </c>
    </row>
    <row r="49" spans="1:7">
      <c r="A49" s="33" t="s">
        <v>41</v>
      </c>
      <c r="B49" s="34"/>
      <c r="C49" s="34"/>
      <c r="D49" s="34"/>
      <c r="E49" s="34"/>
      <c r="F49" s="34">
        <f>SUM(F11:F48)</f>
        <v>2481904.4251203537</v>
      </c>
      <c r="G49" s="35">
        <f>SUM(G11:G48)</f>
        <v>3327784.2216825485</v>
      </c>
    </row>
    <row r="50" spans="1:7">
      <c r="A50" s="63" t="s">
        <v>208</v>
      </c>
      <c r="B50" s="63" t="s">
        <v>4</v>
      </c>
      <c r="C50" s="63" t="s">
        <v>173</v>
      </c>
      <c r="D50" s="63" t="s">
        <v>197</v>
      </c>
      <c r="E50" s="63" t="s">
        <v>122</v>
      </c>
      <c r="F50" s="64">
        <v>43189.6796875</v>
      </c>
      <c r="G50" s="66">
        <v>83379.5</v>
      </c>
    </row>
    <row r="51" spans="1:7">
      <c r="A51" s="63" t="s">
        <v>208</v>
      </c>
      <c r="B51" s="63" t="s">
        <v>77</v>
      </c>
      <c r="C51" s="63" t="s">
        <v>173</v>
      </c>
      <c r="D51" s="63" t="s">
        <v>231</v>
      </c>
      <c r="E51" s="63" t="s">
        <v>45</v>
      </c>
      <c r="F51" s="64">
        <v>81.419998168945313</v>
      </c>
      <c r="G51" s="66">
        <v>103.12000274658203</v>
      </c>
    </row>
    <row r="52" spans="1:7">
      <c r="A52" s="63" t="s">
        <v>208</v>
      </c>
      <c r="B52" s="63" t="s">
        <v>4</v>
      </c>
      <c r="C52" s="63" t="s">
        <v>43</v>
      </c>
      <c r="D52" s="63" t="s">
        <v>46</v>
      </c>
      <c r="E52" s="63" t="s">
        <v>73</v>
      </c>
      <c r="F52" s="64">
        <v>194.13999938964844</v>
      </c>
      <c r="G52" s="66">
        <v>26.052000045776367</v>
      </c>
    </row>
    <row r="53" spans="1:7">
      <c r="A53" s="63" t="s">
        <v>208</v>
      </c>
      <c r="B53" s="63" t="s">
        <v>4</v>
      </c>
      <c r="C53" s="63" t="s">
        <v>173</v>
      </c>
      <c r="D53" s="63" t="s">
        <v>177</v>
      </c>
      <c r="E53" s="63" t="s">
        <v>45</v>
      </c>
      <c r="F53" s="64">
        <v>70.800003051757813</v>
      </c>
      <c r="G53" s="66">
        <v>254.72000122070312</v>
      </c>
    </row>
    <row r="54" spans="1:7">
      <c r="A54" s="63" t="s">
        <v>208</v>
      </c>
      <c r="B54" s="63" t="s">
        <v>4</v>
      </c>
      <c r="C54" s="63" t="s">
        <v>173</v>
      </c>
      <c r="D54" s="63" t="s">
        <v>230</v>
      </c>
      <c r="E54" s="63" t="s">
        <v>72</v>
      </c>
      <c r="F54" s="64">
        <v>20137.880859375</v>
      </c>
      <c r="G54" s="66">
        <v>20000</v>
      </c>
    </row>
    <row r="55" spans="1:7">
      <c r="A55" s="63" t="s">
        <v>208</v>
      </c>
      <c r="B55" s="63" t="s">
        <v>4</v>
      </c>
      <c r="C55" s="63" t="s">
        <v>173</v>
      </c>
      <c r="D55" s="63" t="s">
        <v>186</v>
      </c>
      <c r="E55" s="63" t="s">
        <v>45</v>
      </c>
      <c r="F55" s="64">
        <v>6326.5400390625</v>
      </c>
      <c r="G55" s="66">
        <v>10784.7001953125</v>
      </c>
    </row>
    <row r="56" spans="1:7">
      <c r="A56" s="63" t="s">
        <v>208</v>
      </c>
      <c r="B56" s="63" t="s">
        <v>4</v>
      </c>
      <c r="C56" s="63" t="s">
        <v>173</v>
      </c>
      <c r="D56" s="63" t="s">
        <v>232</v>
      </c>
      <c r="E56" s="63" t="s">
        <v>45</v>
      </c>
      <c r="F56" s="64">
        <v>3431.179931640625</v>
      </c>
      <c r="G56" s="66">
        <v>6517.02001953125</v>
      </c>
    </row>
    <row r="57" spans="1:7">
      <c r="A57" s="63" t="s">
        <v>208</v>
      </c>
      <c r="B57" s="63" t="s">
        <v>4</v>
      </c>
      <c r="C57" s="63" t="s">
        <v>173</v>
      </c>
      <c r="D57" s="63" t="s">
        <v>187</v>
      </c>
      <c r="E57" s="63" t="s">
        <v>72</v>
      </c>
      <c r="F57" s="64">
        <v>111997.453125</v>
      </c>
      <c r="G57" s="66">
        <v>447153.125</v>
      </c>
    </row>
    <row r="58" spans="1:7">
      <c r="A58" s="63" t="s">
        <v>208</v>
      </c>
      <c r="B58" s="63" t="s">
        <v>4</v>
      </c>
      <c r="C58" s="63" t="s">
        <v>173</v>
      </c>
      <c r="D58" s="63" t="s">
        <v>187</v>
      </c>
      <c r="E58" s="63" t="s">
        <v>81</v>
      </c>
      <c r="F58" s="64">
        <v>24947.830078125</v>
      </c>
      <c r="G58" s="66">
        <v>79500</v>
      </c>
    </row>
    <row r="59" spans="1:7">
      <c r="A59" s="63" t="s">
        <v>208</v>
      </c>
      <c r="B59" s="63" t="s">
        <v>4</v>
      </c>
      <c r="C59" s="63" t="s">
        <v>173</v>
      </c>
      <c r="D59" s="63" t="s">
        <v>192</v>
      </c>
      <c r="E59" s="63" t="s">
        <v>45</v>
      </c>
      <c r="F59" s="64">
        <v>35018.789898872375</v>
      </c>
      <c r="G59" s="66">
        <v>86920.38213634491</v>
      </c>
    </row>
    <row r="60" spans="1:7">
      <c r="A60" s="63" t="s">
        <v>208</v>
      </c>
      <c r="B60" s="63" t="s">
        <v>4</v>
      </c>
      <c r="C60" s="63" t="s">
        <v>195</v>
      </c>
      <c r="D60" s="63" t="s">
        <v>196</v>
      </c>
      <c r="E60" s="63" t="s">
        <v>73</v>
      </c>
      <c r="F60" s="64">
        <v>24.950000762939453</v>
      </c>
      <c r="G60" s="66">
        <v>3901.35009765625</v>
      </c>
    </row>
    <row r="61" spans="1:7">
      <c r="A61" s="63" t="s">
        <v>208</v>
      </c>
      <c r="B61" s="63" t="s">
        <v>4</v>
      </c>
      <c r="C61" s="63" t="s">
        <v>173</v>
      </c>
      <c r="D61" s="63" t="s">
        <v>168</v>
      </c>
      <c r="E61" s="63" t="s">
        <v>45</v>
      </c>
      <c r="F61" s="64">
        <v>3657.3499526977539</v>
      </c>
      <c r="G61" s="66">
        <v>9824.7200012207031</v>
      </c>
    </row>
    <row r="62" spans="1:7">
      <c r="A62" s="63" t="s">
        <v>208</v>
      </c>
      <c r="B62" s="63" t="s">
        <v>4</v>
      </c>
      <c r="C62" s="63" t="s">
        <v>173</v>
      </c>
      <c r="D62" s="63" t="s">
        <v>166</v>
      </c>
      <c r="E62" s="63" t="s">
        <v>45</v>
      </c>
      <c r="F62" s="64">
        <v>1700.989990234375</v>
      </c>
      <c r="G62" s="66">
        <v>9862</v>
      </c>
    </row>
    <row r="63" spans="1:7">
      <c r="A63" s="63" t="s">
        <v>208</v>
      </c>
      <c r="B63" s="63" t="s">
        <v>4</v>
      </c>
      <c r="C63" s="63" t="s">
        <v>173</v>
      </c>
      <c r="D63" s="63" t="s">
        <v>233</v>
      </c>
      <c r="E63" s="63" t="s">
        <v>69</v>
      </c>
      <c r="F63" s="64">
        <v>148.69000244140625</v>
      </c>
      <c r="G63" s="66">
        <v>32355.509765625</v>
      </c>
    </row>
    <row r="64" spans="1:7">
      <c r="A64" s="63" t="s">
        <v>208</v>
      </c>
      <c r="B64" s="63" t="s">
        <v>4</v>
      </c>
      <c r="C64" s="63" t="s">
        <v>173</v>
      </c>
      <c r="D64" s="63" t="s">
        <v>187</v>
      </c>
      <c r="E64" s="63" t="s">
        <v>79</v>
      </c>
      <c r="F64" s="64">
        <v>25000</v>
      </c>
      <c r="G64" s="66">
        <v>85125</v>
      </c>
    </row>
    <row r="65" spans="1:7">
      <c r="A65" s="63" t="s">
        <v>208</v>
      </c>
      <c r="B65" s="63" t="s">
        <v>77</v>
      </c>
      <c r="C65" s="63" t="s">
        <v>116</v>
      </c>
      <c r="D65" s="63" t="s">
        <v>128</v>
      </c>
      <c r="E65" s="63" t="s">
        <v>45</v>
      </c>
      <c r="F65" s="64">
        <v>10862.700394630432</v>
      </c>
      <c r="G65" s="66">
        <v>20201.599746704102</v>
      </c>
    </row>
    <row r="66" spans="1:7">
      <c r="A66" s="63" t="s">
        <v>208</v>
      </c>
      <c r="B66" s="63" t="s">
        <v>4</v>
      </c>
      <c r="C66" s="63" t="s">
        <v>173</v>
      </c>
      <c r="D66" s="63" t="s">
        <v>188</v>
      </c>
      <c r="E66" s="63" t="s">
        <v>45</v>
      </c>
      <c r="F66" s="64">
        <v>908.74998044967651</v>
      </c>
      <c r="G66" s="66">
        <v>4669.2300033569336</v>
      </c>
    </row>
    <row r="67" spans="1:7">
      <c r="A67" s="63" t="s">
        <v>208</v>
      </c>
      <c r="B67" s="63" t="s">
        <v>4</v>
      </c>
      <c r="C67" s="63" t="s">
        <v>173</v>
      </c>
      <c r="D67" s="63" t="s">
        <v>175</v>
      </c>
      <c r="E67" s="63" t="s">
        <v>45</v>
      </c>
      <c r="F67" s="64">
        <v>244.25999450683594</v>
      </c>
      <c r="G67" s="66">
        <v>585.11997985839844</v>
      </c>
    </row>
    <row r="68" spans="1:7">
      <c r="A68" s="63" t="s">
        <v>208</v>
      </c>
      <c r="B68" s="63" t="s">
        <v>4</v>
      </c>
      <c r="C68" s="63" t="s">
        <v>195</v>
      </c>
      <c r="D68" s="63" t="s">
        <v>196</v>
      </c>
      <c r="E68" s="63" t="s">
        <v>104</v>
      </c>
      <c r="F68" s="64">
        <v>21.950000762939453</v>
      </c>
      <c r="G68" s="66">
        <v>425</v>
      </c>
    </row>
    <row r="69" spans="1:7">
      <c r="A69" s="63" t="s">
        <v>208</v>
      </c>
      <c r="B69" s="63" t="s">
        <v>4</v>
      </c>
      <c r="C69" s="63" t="s">
        <v>173</v>
      </c>
      <c r="D69" s="63" t="s">
        <v>194</v>
      </c>
      <c r="E69" s="63" t="s">
        <v>84</v>
      </c>
      <c r="F69" s="64">
        <v>23783.69921875</v>
      </c>
      <c r="G69" s="66">
        <v>70997.571044921875</v>
      </c>
    </row>
    <row r="70" spans="1:7">
      <c r="A70" s="63" t="s">
        <v>208</v>
      </c>
      <c r="B70" s="63" t="s">
        <v>4</v>
      </c>
      <c r="C70" s="63" t="s">
        <v>173</v>
      </c>
      <c r="D70" s="63" t="s">
        <v>193</v>
      </c>
      <c r="E70" s="63" t="s">
        <v>104</v>
      </c>
      <c r="F70" s="64">
        <v>149.83999633789062</v>
      </c>
      <c r="G70" s="66">
        <v>218</v>
      </c>
    </row>
    <row r="71" spans="1:7">
      <c r="A71" s="63" t="s">
        <v>208</v>
      </c>
      <c r="B71" s="63" t="s">
        <v>4</v>
      </c>
      <c r="C71" s="63" t="s">
        <v>173</v>
      </c>
      <c r="D71" s="63" t="s">
        <v>184</v>
      </c>
      <c r="E71" s="63" t="s">
        <v>45</v>
      </c>
      <c r="F71" s="64">
        <v>2098.2399978637695</v>
      </c>
      <c r="G71" s="66">
        <v>4666.4799957275391</v>
      </c>
    </row>
    <row r="72" spans="1:7">
      <c r="A72" s="63" t="s">
        <v>208</v>
      </c>
      <c r="B72" s="63" t="s">
        <v>4</v>
      </c>
      <c r="C72" s="63" t="s">
        <v>195</v>
      </c>
      <c r="D72" s="63" t="s">
        <v>200</v>
      </c>
      <c r="E72" s="63" t="s">
        <v>45</v>
      </c>
      <c r="F72" s="64">
        <v>23253.189453125</v>
      </c>
      <c r="G72" s="66">
        <v>44940</v>
      </c>
    </row>
    <row r="73" spans="1:7">
      <c r="A73" s="63" t="s">
        <v>208</v>
      </c>
      <c r="B73" s="63" t="s">
        <v>4</v>
      </c>
      <c r="C73" s="63" t="s">
        <v>173</v>
      </c>
      <c r="D73" s="63" t="s">
        <v>189</v>
      </c>
      <c r="E73" s="63" t="s">
        <v>45</v>
      </c>
      <c r="F73" s="64">
        <v>60</v>
      </c>
      <c r="G73" s="66">
        <v>58.110000610351563</v>
      </c>
    </row>
    <row r="74" spans="1:7">
      <c r="A74" s="63" t="s">
        <v>208</v>
      </c>
      <c r="B74" s="63" t="s">
        <v>4</v>
      </c>
      <c r="C74" s="63" t="s">
        <v>173</v>
      </c>
      <c r="D74" s="63" t="s">
        <v>189</v>
      </c>
      <c r="E74" s="63" t="s">
        <v>104</v>
      </c>
      <c r="F74" s="64">
        <v>54.889999389648438</v>
      </c>
      <c r="G74" s="66">
        <v>130.80000305175781</v>
      </c>
    </row>
    <row r="75" spans="1:7">
      <c r="A75" s="63" t="s">
        <v>208</v>
      </c>
      <c r="B75" s="63" t="s">
        <v>4</v>
      </c>
      <c r="C75" s="63" t="s">
        <v>173</v>
      </c>
      <c r="D75" s="63" t="s">
        <v>192</v>
      </c>
      <c r="E75" s="63" t="s">
        <v>104</v>
      </c>
      <c r="F75" s="64">
        <v>228.71000289916992</v>
      </c>
      <c r="G75" s="66">
        <v>555</v>
      </c>
    </row>
    <row r="76" spans="1:7">
      <c r="A76" s="33" t="s">
        <v>208</v>
      </c>
      <c r="B76" s="34"/>
      <c r="C76" s="34"/>
      <c r="D76" s="34"/>
      <c r="E76" s="34"/>
      <c r="F76" s="34">
        <f>SUM(F50:F75)</f>
        <v>337593.92260503769</v>
      </c>
      <c r="G76" s="35">
        <f>SUM(G50:G75)</f>
        <v>1023154.1099939346</v>
      </c>
    </row>
    <row r="77" spans="1:7" ht="16.5" thickBot="1">
      <c r="A77" s="32" t="s">
        <v>0</v>
      </c>
      <c r="B77" s="32"/>
      <c r="C77" s="32"/>
      <c r="D77" s="32"/>
      <c r="E77" s="32"/>
      <c r="F77" s="32">
        <f>SUM(F49,F76)</f>
        <v>2819498.3477253914</v>
      </c>
      <c r="G77" s="46">
        <f>SUM(G49,G76)</f>
        <v>4350938.3316764832</v>
      </c>
    </row>
  </sheetData>
  <sortState ref="A12:H368">
    <sortCondition ref="D12:D368"/>
    <sortCondition ref="E12:E368"/>
  </sortState>
  <mergeCells count="5">
    <mergeCell ref="A5:G5"/>
    <mergeCell ref="A6:G6"/>
    <mergeCell ref="A7:G7"/>
    <mergeCell ref="A8:G8"/>
    <mergeCell ref="A9:G9"/>
  </mergeCells>
  <printOptions horizontalCentered="1"/>
  <pageMargins left="0.5" right="0.5" top="0.74803149606299202" bottom="0.74803149606299202" header="0.31496062992126" footer="0.31496062992126"/>
  <pageSetup scale="8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9"/>
  <sheetViews>
    <sheetView topLeftCell="A2" workbookViewId="0">
      <selection activeCell="F19" sqref="F19"/>
    </sheetView>
  </sheetViews>
  <sheetFormatPr baseColWidth="10" defaultColWidth="47.85546875" defaultRowHeight="15"/>
  <cols>
    <col min="1" max="2" width="11.42578125" bestFit="1" customWidth="1"/>
    <col min="3" max="3" width="12" bestFit="1" customWidth="1"/>
    <col min="4" max="4" width="14.85546875" bestFit="1" customWidth="1"/>
    <col min="5" max="5" width="18.7109375" style="6" bestFit="1" customWidth="1"/>
    <col min="6" max="6" width="11.5703125" style="6" bestFit="1" customWidth="1"/>
    <col min="7" max="7" width="14.42578125" style="31" bestFit="1" customWidth="1"/>
  </cols>
  <sheetData>
    <row r="1" spans="1:7">
      <c r="A1" s="15"/>
    </row>
    <row r="6" spans="1:7">
      <c r="A6" s="67" t="s">
        <v>18</v>
      </c>
      <c r="B6" s="67"/>
      <c r="C6" s="67"/>
      <c r="D6" s="67"/>
      <c r="E6" s="67"/>
      <c r="F6" s="67"/>
      <c r="G6" s="67"/>
    </row>
    <row r="7" spans="1:7" ht="23.25">
      <c r="A7" s="68" t="s">
        <v>19</v>
      </c>
      <c r="B7" s="68"/>
      <c r="C7" s="68"/>
      <c r="D7" s="68"/>
      <c r="E7" s="68"/>
      <c r="F7" s="68"/>
      <c r="G7" s="68"/>
    </row>
    <row r="8" spans="1:7" ht="22.5">
      <c r="A8" s="69" t="s">
        <v>20</v>
      </c>
      <c r="B8" s="69"/>
      <c r="C8" s="69"/>
      <c r="D8" s="69"/>
      <c r="E8" s="69"/>
      <c r="F8" s="69"/>
      <c r="G8" s="69"/>
    </row>
    <row r="9" spans="1:7" ht="20.25" thickBot="1">
      <c r="A9" s="74" t="s">
        <v>40</v>
      </c>
      <c r="B9" s="74"/>
      <c r="C9" s="74"/>
      <c r="D9" s="74"/>
      <c r="E9" s="74"/>
      <c r="F9" s="74"/>
      <c r="G9" s="74"/>
    </row>
    <row r="10" spans="1:7" ht="15.75" thickBot="1">
      <c r="A10" s="71" t="s">
        <v>36</v>
      </c>
      <c r="B10" s="72"/>
      <c r="C10" s="72"/>
      <c r="D10" s="72"/>
      <c r="E10" s="72"/>
      <c r="F10" s="72"/>
      <c r="G10" s="75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63" t="s">
        <v>41</v>
      </c>
      <c r="B12" s="63" t="s">
        <v>201</v>
      </c>
      <c r="C12" s="63" t="s">
        <v>170</v>
      </c>
      <c r="D12" s="63" t="s">
        <v>202</v>
      </c>
      <c r="E12" s="63" t="s">
        <v>45</v>
      </c>
      <c r="F12" s="64">
        <v>23504.029296875</v>
      </c>
      <c r="G12" s="66">
        <v>53932.5400390625</v>
      </c>
    </row>
    <row r="13" spans="1:7" ht="15.75" thickBot="1">
      <c r="A13" s="63" t="s">
        <v>41</v>
      </c>
      <c r="B13" s="63" t="s">
        <v>201</v>
      </c>
      <c r="C13" s="63" t="s">
        <v>170</v>
      </c>
      <c r="D13" s="63" t="s">
        <v>203</v>
      </c>
      <c r="E13" s="63" t="s">
        <v>45</v>
      </c>
      <c r="F13" s="64">
        <v>1089.1199951171875</v>
      </c>
      <c r="G13" s="66">
        <v>2691.989990234375</v>
      </c>
    </row>
    <row r="14" spans="1:7" ht="15.75" thickBot="1">
      <c r="A14" s="51" t="s">
        <v>41</v>
      </c>
      <c r="B14" s="52"/>
      <c r="C14" s="52"/>
      <c r="D14" s="52"/>
      <c r="E14" s="52"/>
      <c r="F14" s="52">
        <f>SUM(F12:F13)</f>
        <v>24593.149291992188</v>
      </c>
      <c r="G14" s="53">
        <f>SUM(G12:G13)</f>
        <v>56624.530029296875</v>
      </c>
    </row>
    <row r="15" spans="1:7">
      <c r="A15" s="63" t="s">
        <v>208</v>
      </c>
      <c r="B15" s="63" t="s">
        <v>201</v>
      </c>
      <c r="C15" s="63" t="s">
        <v>170</v>
      </c>
      <c r="D15" s="63" t="s">
        <v>234</v>
      </c>
      <c r="E15" s="63" t="s">
        <v>45</v>
      </c>
      <c r="F15" s="64">
        <v>4050</v>
      </c>
      <c r="G15" s="66">
        <v>20089.419921875</v>
      </c>
    </row>
    <row r="16" spans="1:7">
      <c r="A16" s="63" t="s">
        <v>208</v>
      </c>
      <c r="B16" s="63" t="s">
        <v>201</v>
      </c>
      <c r="C16" s="63" t="s">
        <v>170</v>
      </c>
      <c r="D16" s="63" t="s">
        <v>202</v>
      </c>
      <c r="E16" s="63" t="s">
        <v>45</v>
      </c>
      <c r="F16" s="64">
        <v>3433.8800048828125</v>
      </c>
      <c r="G16" s="66">
        <v>8318.7999877929687</v>
      </c>
    </row>
    <row r="17" spans="1:7" ht="15.75" thickBot="1">
      <c r="A17" s="63" t="s">
        <v>208</v>
      </c>
      <c r="B17" s="63" t="s">
        <v>201</v>
      </c>
      <c r="C17" s="63" t="s">
        <v>170</v>
      </c>
      <c r="D17" s="63" t="s">
        <v>203</v>
      </c>
      <c r="E17" s="63" t="s">
        <v>45</v>
      </c>
      <c r="F17" s="64">
        <v>37966.05078125</v>
      </c>
      <c r="G17" s="66">
        <v>75060</v>
      </c>
    </row>
    <row r="18" spans="1:7" ht="15.75" thickBot="1">
      <c r="A18" s="84" t="s">
        <v>208</v>
      </c>
      <c r="B18" s="85"/>
      <c r="C18" s="85"/>
      <c r="D18" s="85"/>
      <c r="E18" s="85"/>
      <c r="F18" s="85">
        <f>SUM(F15:F17)</f>
        <v>45449.930786132813</v>
      </c>
      <c r="G18" s="86">
        <f>SUM(G15:G17)</f>
        <v>103468.21990966797</v>
      </c>
    </row>
    <row r="19" spans="1:7" ht="16.5" thickBot="1">
      <c r="A19" s="36" t="s">
        <v>0</v>
      </c>
      <c r="B19" s="36"/>
      <c r="C19" s="36"/>
      <c r="D19" s="36"/>
      <c r="E19" s="36"/>
      <c r="F19" s="36">
        <f>SUM(F14,F18)</f>
        <v>70043.080078125</v>
      </c>
      <c r="G19" s="47">
        <f>SUM(G14,G18)</f>
        <v>160092.74993896484</v>
      </c>
    </row>
  </sheetData>
  <sortState ref="A12:H36">
    <sortCondition ref="D12:D36"/>
    <sortCondition ref="E12:E36"/>
  </sortState>
  <mergeCells count="5">
    <mergeCell ref="A10:G10"/>
    <mergeCell ref="A9:G9"/>
    <mergeCell ref="A8:G8"/>
    <mergeCell ref="A7:G7"/>
    <mergeCell ref="A6:G6"/>
  </mergeCells>
  <printOptions horizontalCentered="1"/>
  <pageMargins left="0.5" right="0.5" top="0.56999999999999995" bottom="0.44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4"/>
  <sheetViews>
    <sheetView topLeftCell="A3" workbookViewId="0">
      <selection activeCell="F14" sqref="F14"/>
    </sheetView>
  </sheetViews>
  <sheetFormatPr baseColWidth="10" defaultColWidth="48.140625" defaultRowHeight="15"/>
  <cols>
    <col min="1" max="1" width="11.42578125" bestFit="1" customWidth="1"/>
    <col min="2" max="2" width="7.28515625" bestFit="1" customWidth="1"/>
    <col min="3" max="3" width="14.42578125" bestFit="1" customWidth="1"/>
    <col min="4" max="4" width="26.5703125" bestFit="1" customWidth="1"/>
    <col min="5" max="5" width="18.7109375" bestFit="1" customWidth="1"/>
    <col min="6" max="6" width="9.85546875" style="6" bestFit="1" customWidth="1"/>
    <col min="7" max="7" width="14.42578125" style="1" bestFit="1" customWidth="1"/>
  </cols>
  <sheetData>
    <row r="1" spans="1:7">
      <c r="A1" s="15"/>
    </row>
    <row r="6" spans="1:7">
      <c r="A6" s="67" t="s">
        <v>18</v>
      </c>
      <c r="B6" s="67"/>
      <c r="C6" s="67"/>
      <c r="D6" s="67"/>
      <c r="E6" s="67"/>
      <c r="F6" s="67"/>
      <c r="G6" s="67"/>
    </row>
    <row r="7" spans="1:7" ht="23.25">
      <c r="A7" s="68" t="s">
        <v>19</v>
      </c>
      <c r="B7" s="68"/>
      <c r="C7" s="68"/>
      <c r="D7" s="68"/>
      <c r="E7" s="68"/>
      <c r="F7" s="68"/>
      <c r="G7" s="68"/>
    </row>
    <row r="8" spans="1:7" ht="22.5">
      <c r="A8" s="69" t="s">
        <v>20</v>
      </c>
      <c r="B8" s="69"/>
      <c r="C8" s="69"/>
      <c r="D8" s="69"/>
      <c r="E8" s="69"/>
      <c r="F8" s="69"/>
      <c r="G8" s="69"/>
    </row>
    <row r="9" spans="1:7" ht="20.25" thickBot="1">
      <c r="A9" s="74" t="s">
        <v>40</v>
      </c>
      <c r="B9" s="74"/>
      <c r="C9" s="74"/>
      <c r="D9" s="74"/>
      <c r="E9" s="74"/>
      <c r="F9" s="74"/>
      <c r="G9" s="74"/>
    </row>
    <row r="10" spans="1:7" ht="15.75" thickBot="1">
      <c r="A10" s="71" t="s">
        <v>37</v>
      </c>
      <c r="B10" s="72"/>
      <c r="C10" s="72"/>
      <c r="D10" s="72"/>
      <c r="E10" s="72"/>
      <c r="F10" s="72"/>
      <c r="G10" s="75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63" t="s">
        <v>41</v>
      </c>
      <c r="B12" s="63" t="s">
        <v>6</v>
      </c>
      <c r="C12" s="63" t="s">
        <v>170</v>
      </c>
      <c r="D12" s="63" t="s">
        <v>171</v>
      </c>
      <c r="E12" s="63" t="s">
        <v>45</v>
      </c>
      <c r="F12" s="64">
        <v>8731.740234375</v>
      </c>
      <c r="G12" s="66">
        <v>36400</v>
      </c>
    </row>
    <row r="13" spans="1:7" ht="15.75" thickBot="1">
      <c r="A13" s="33" t="s">
        <v>41</v>
      </c>
      <c r="B13" s="34"/>
      <c r="C13" s="34"/>
      <c r="D13" s="34"/>
      <c r="E13" s="34"/>
      <c r="F13" s="34">
        <f>SUM(F12)</f>
        <v>8731.740234375</v>
      </c>
      <c r="G13" s="35">
        <f>SUM(G12)</f>
        <v>36400</v>
      </c>
    </row>
    <row r="14" spans="1:7" ht="16.5" thickBot="1">
      <c r="A14" s="36" t="s">
        <v>0</v>
      </c>
      <c r="B14" s="36"/>
      <c r="C14" s="36"/>
      <c r="D14" s="36"/>
      <c r="E14" s="36"/>
      <c r="F14" s="36">
        <f>SUM(F13)</f>
        <v>8731.740234375</v>
      </c>
      <c r="G14" s="37">
        <f>SUM(G13)</f>
        <v>36400</v>
      </c>
    </row>
  </sheetData>
  <sortState ref="A12:H23">
    <sortCondition ref="D12:D23"/>
    <sortCondition ref="E12:E23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6"/>
  <sheetViews>
    <sheetView topLeftCell="A7" workbookViewId="0">
      <selection activeCell="F26" sqref="F26"/>
    </sheetView>
  </sheetViews>
  <sheetFormatPr baseColWidth="10" defaultColWidth="64.7109375" defaultRowHeight="15"/>
  <cols>
    <col min="1" max="1" width="11.42578125" bestFit="1" customWidth="1"/>
    <col min="2" max="2" width="16.42578125" bestFit="1" customWidth="1"/>
    <col min="3" max="3" width="20.7109375" bestFit="1" customWidth="1"/>
    <col min="4" max="4" width="21.42578125" bestFit="1" customWidth="1"/>
    <col min="5" max="5" width="18.7109375" bestFit="1" customWidth="1"/>
    <col min="6" max="6" width="16.85546875" style="6" bestFit="1" customWidth="1"/>
    <col min="7" max="7" width="16.85546875" style="1" bestFit="1" customWidth="1"/>
  </cols>
  <sheetData>
    <row r="1" spans="1:7">
      <c r="A1" s="16"/>
    </row>
    <row r="6" spans="1:7">
      <c r="A6" s="67" t="s">
        <v>18</v>
      </c>
      <c r="B6" s="67"/>
      <c r="C6" s="67"/>
      <c r="D6" s="67"/>
      <c r="E6" s="67"/>
      <c r="F6" s="67"/>
      <c r="G6" s="67"/>
    </row>
    <row r="7" spans="1:7" ht="23.25">
      <c r="A7" s="68" t="s">
        <v>19</v>
      </c>
      <c r="B7" s="68"/>
      <c r="C7" s="68"/>
      <c r="D7" s="68"/>
      <c r="E7" s="68"/>
      <c r="F7" s="68"/>
      <c r="G7" s="68"/>
    </row>
    <row r="8" spans="1:7" ht="22.5">
      <c r="A8" s="69" t="s">
        <v>20</v>
      </c>
      <c r="B8" s="69"/>
      <c r="C8" s="69"/>
      <c r="D8" s="69"/>
      <c r="E8" s="69"/>
      <c r="F8" s="69"/>
      <c r="G8" s="69"/>
    </row>
    <row r="9" spans="1:7" ht="20.25" thickBot="1">
      <c r="A9" s="74" t="s">
        <v>40</v>
      </c>
      <c r="B9" s="74"/>
      <c r="C9" s="74"/>
      <c r="D9" s="74"/>
      <c r="E9" s="74"/>
      <c r="F9" s="74"/>
      <c r="G9" s="74"/>
    </row>
    <row r="10" spans="1:7" ht="15.75" thickBot="1">
      <c r="A10" s="71" t="s">
        <v>38</v>
      </c>
      <c r="B10" s="72"/>
      <c r="C10" s="72"/>
      <c r="D10" s="72"/>
      <c r="E10" s="72"/>
      <c r="F10" s="72"/>
      <c r="G10" s="75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63" t="s">
        <v>41</v>
      </c>
      <c r="B12" s="63" t="s">
        <v>4</v>
      </c>
      <c r="C12" s="63" t="s">
        <v>178</v>
      </c>
      <c r="D12" s="63" t="s">
        <v>179</v>
      </c>
      <c r="E12" s="63" t="s">
        <v>45</v>
      </c>
      <c r="F12" s="64">
        <v>1451.510009765625</v>
      </c>
      <c r="G12" s="66">
        <v>2188.9099731445312</v>
      </c>
    </row>
    <row r="13" spans="1:7">
      <c r="A13" s="63" t="s">
        <v>41</v>
      </c>
      <c r="B13" s="63" t="s">
        <v>77</v>
      </c>
      <c r="C13" s="63" t="s">
        <v>182</v>
      </c>
      <c r="D13" s="63" t="s">
        <v>183</v>
      </c>
      <c r="E13" s="63" t="s">
        <v>70</v>
      </c>
      <c r="F13" s="64">
        <v>149686.953125</v>
      </c>
      <c r="G13" s="66">
        <v>1222509.625</v>
      </c>
    </row>
    <row r="14" spans="1:7">
      <c r="A14" s="63" t="s">
        <v>41</v>
      </c>
      <c r="B14" s="63" t="s">
        <v>77</v>
      </c>
      <c r="C14" s="63" t="s">
        <v>182</v>
      </c>
      <c r="D14" s="63" t="s">
        <v>183</v>
      </c>
      <c r="E14" s="63" t="s">
        <v>45</v>
      </c>
      <c r="F14" s="64">
        <v>14687871</v>
      </c>
      <c r="G14" s="66">
        <v>3507610.5</v>
      </c>
    </row>
    <row r="15" spans="1:7">
      <c r="A15" s="63" t="s">
        <v>41</v>
      </c>
      <c r="B15" s="63" t="s">
        <v>77</v>
      </c>
      <c r="C15" s="63" t="s">
        <v>182</v>
      </c>
      <c r="D15" s="63" t="s">
        <v>183</v>
      </c>
      <c r="E15" s="63" t="s">
        <v>155</v>
      </c>
      <c r="F15" s="64">
        <v>35385406.6875</v>
      </c>
      <c r="G15" s="66">
        <v>8465766.6015625</v>
      </c>
    </row>
    <row r="16" spans="1:7" ht="15.75" thickBot="1">
      <c r="A16" s="63" t="s">
        <v>41</v>
      </c>
      <c r="B16" s="63" t="s">
        <v>77</v>
      </c>
      <c r="C16" s="63" t="s">
        <v>182</v>
      </c>
      <c r="D16" s="63" t="s">
        <v>199</v>
      </c>
      <c r="E16" s="63" t="s">
        <v>45</v>
      </c>
      <c r="F16" s="64">
        <v>17584816.4375</v>
      </c>
      <c r="G16" s="66">
        <v>8899094.90625</v>
      </c>
    </row>
    <row r="17" spans="1:7" ht="15.75" thickBot="1">
      <c r="A17" s="51" t="s">
        <v>41</v>
      </c>
      <c r="B17" s="52"/>
      <c r="C17" s="52"/>
      <c r="D17" s="52"/>
      <c r="E17" s="52"/>
      <c r="F17" s="52">
        <f>SUM(F12:F16)</f>
        <v>67809232.588134766</v>
      </c>
      <c r="G17" s="53">
        <f>SUM(G12:G16)</f>
        <v>22097170.542785645</v>
      </c>
    </row>
    <row r="18" spans="1:7">
      <c r="A18" s="63" t="s">
        <v>208</v>
      </c>
      <c r="B18" s="63" t="s">
        <v>135</v>
      </c>
      <c r="C18" s="63" t="s">
        <v>182</v>
      </c>
      <c r="D18" s="63" t="s">
        <v>222</v>
      </c>
      <c r="E18" s="63" t="s">
        <v>91</v>
      </c>
      <c r="F18" s="64">
        <v>22679.83984375</v>
      </c>
      <c r="G18" s="66">
        <v>11510</v>
      </c>
    </row>
    <row r="19" spans="1:7">
      <c r="A19" s="63" t="s">
        <v>208</v>
      </c>
      <c r="B19" s="63" t="s">
        <v>4</v>
      </c>
      <c r="C19" s="63" t="s">
        <v>178</v>
      </c>
      <c r="D19" s="63" t="s">
        <v>179</v>
      </c>
      <c r="E19" s="63" t="s">
        <v>45</v>
      </c>
      <c r="F19" s="64">
        <v>38989.740234375</v>
      </c>
      <c r="G19" s="66">
        <v>26897.1201171875</v>
      </c>
    </row>
    <row r="20" spans="1:7">
      <c r="A20" s="63" t="s">
        <v>208</v>
      </c>
      <c r="B20" s="63" t="s">
        <v>4</v>
      </c>
      <c r="C20" s="63" t="s">
        <v>178</v>
      </c>
      <c r="D20" s="63" t="s">
        <v>179</v>
      </c>
      <c r="E20" s="63" t="s">
        <v>84</v>
      </c>
      <c r="F20" s="64">
        <v>25895.83984375</v>
      </c>
      <c r="G20" s="66">
        <v>20339.220703125</v>
      </c>
    </row>
    <row r="21" spans="1:7">
      <c r="A21" s="63" t="s">
        <v>208</v>
      </c>
      <c r="B21" s="63" t="s">
        <v>235</v>
      </c>
      <c r="C21" s="63" t="s">
        <v>178</v>
      </c>
      <c r="D21" s="63" t="s">
        <v>236</v>
      </c>
      <c r="E21" s="63" t="s">
        <v>45</v>
      </c>
      <c r="F21" s="64">
        <v>209561.744140625</v>
      </c>
      <c r="G21" s="66">
        <v>237847.5</v>
      </c>
    </row>
    <row r="22" spans="1:7">
      <c r="A22" s="63" t="s">
        <v>208</v>
      </c>
      <c r="B22" s="63" t="s">
        <v>77</v>
      </c>
      <c r="C22" s="63" t="s">
        <v>182</v>
      </c>
      <c r="D22" s="63" t="s">
        <v>183</v>
      </c>
      <c r="E22" s="63" t="s">
        <v>45</v>
      </c>
      <c r="F22" s="64">
        <v>34839353</v>
      </c>
      <c r="G22" s="66">
        <v>7285368.5</v>
      </c>
    </row>
    <row r="23" spans="1:7">
      <c r="A23" s="63" t="s">
        <v>208</v>
      </c>
      <c r="B23" s="63" t="s">
        <v>77</v>
      </c>
      <c r="C23" s="63" t="s">
        <v>182</v>
      </c>
      <c r="D23" s="63" t="s">
        <v>183</v>
      </c>
      <c r="E23" s="63" t="s">
        <v>155</v>
      </c>
      <c r="F23" s="64">
        <v>10997704.25</v>
      </c>
      <c r="G23" s="66">
        <v>2142041</v>
      </c>
    </row>
    <row r="24" spans="1:7" ht="15.75" thickBot="1">
      <c r="A24" s="63" t="s">
        <v>208</v>
      </c>
      <c r="B24" s="63" t="s">
        <v>77</v>
      </c>
      <c r="C24" s="63" t="s">
        <v>182</v>
      </c>
      <c r="D24" s="63" t="s">
        <v>199</v>
      </c>
      <c r="E24" s="63" t="s">
        <v>45</v>
      </c>
      <c r="F24" s="64">
        <v>22134576.120117187</v>
      </c>
      <c r="G24" s="66">
        <v>18814825.75390625</v>
      </c>
    </row>
    <row r="25" spans="1:7" ht="15.75" thickBot="1">
      <c r="A25" s="84"/>
      <c r="B25" s="85"/>
      <c r="C25" s="85"/>
      <c r="D25" s="85"/>
      <c r="E25" s="85"/>
      <c r="F25" s="85">
        <f>SUM(F18:F24)</f>
        <v>68268760.534179687</v>
      </c>
      <c r="G25" s="86">
        <f>SUM(G18:G24)</f>
        <v>28538829.094726562</v>
      </c>
    </row>
    <row r="26" spans="1:7" ht="16.5" thickBot="1">
      <c r="A26" s="36" t="s">
        <v>0</v>
      </c>
      <c r="B26" s="36"/>
      <c r="C26" s="36"/>
      <c r="D26" s="36"/>
      <c r="E26" s="36"/>
      <c r="F26" s="36">
        <f>SUM(F17,F25)</f>
        <v>136077993.12231445</v>
      </c>
      <c r="G26" s="47">
        <f>SUM(G17,G25)</f>
        <v>50635999.637512207</v>
      </c>
    </row>
  </sheetData>
  <sortState ref="A12:H91">
    <sortCondition ref="D12:D91"/>
    <sortCondition ref="E12:E91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46" bottom="0.63" header="0.3" footer="0.3"/>
  <pageSetup scale="7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39"/>
  <sheetViews>
    <sheetView tabSelected="1" topLeftCell="A18" workbookViewId="0">
      <selection activeCell="E34" sqref="E34"/>
    </sheetView>
  </sheetViews>
  <sheetFormatPr baseColWidth="10" defaultColWidth="24.42578125" defaultRowHeight="15"/>
  <cols>
    <col min="1" max="1" width="13.5703125" customWidth="1"/>
    <col min="2" max="2" width="21.5703125" bestFit="1" customWidth="1"/>
    <col min="3" max="3" width="22.85546875" customWidth="1"/>
    <col min="4" max="4" width="15.5703125" style="31" bestFit="1" customWidth="1"/>
  </cols>
  <sheetData>
    <row r="1" spans="1:4">
      <c r="A1" s="38"/>
    </row>
    <row r="6" spans="1:4">
      <c r="A6" s="67" t="s">
        <v>18</v>
      </c>
      <c r="B6" s="67"/>
      <c r="C6" s="67"/>
      <c r="D6" s="67"/>
    </row>
    <row r="7" spans="1:4" ht="23.25">
      <c r="A7" s="68" t="s">
        <v>19</v>
      </c>
      <c r="B7" s="68"/>
      <c r="C7" s="68"/>
      <c r="D7" s="68"/>
    </row>
    <row r="8" spans="1:4" ht="22.5">
      <c r="A8" s="69" t="s">
        <v>20</v>
      </c>
      <c r="B8" s="69"/>
      <c r="C8" s="69"/>
      <c r="D8" s="69"/>
    </row>
    <row r="9" spans="1:4" ht="20.25" thickBot="1">
      <c r="A9" s="74" t="s">
        <v>40</v>
      </c>
      <c r="B9" s="74"/>
      <c r="C9" s="74"/>
      <c r="D9" s="74"/>
    </row>
    <row r="10" spans="1:4" ht="15.75" thickBot="1">
      <c r="A10" s="82" t="s">
        <v>39</v>
      </c>
      <c r="B10" s="83"/>
      <c r="C10" s="83"/>
      <c r="D10" s="83"/>
    </row>
    <row r="11" spans="1:4" ht="15.75" thickBot="1">
      <c r="A11" s="48" t="s">
        <v>7</v>
      </c>
      <c r="B11" s="48" t="s">
        <v>17</v>
      </c>
      <c r="C11" s="49" t="s">
        <v>10</v>
      </c>
      <c r="D11" s="49" t="s">
        <v>12</v>
      </c>
    </row>
    <row r="12" spans="1:4">
      <c r="A12" s="50" t="s">
        <v>41</v>
      </c>
      <c r="B12" s="50" t="s">
        <v>204</v>
      </c>
      <c r="C12" s="50" t="s">
        <v>205</v>
      </c>
      <c r="D12" s="25">
        <v>84999.499954223633</v>
      </c>
    </row>
    <row r="13" spans="1:4">
      <c r="A13" s="50" t="s">
        <v>41</v>
      </c>
      <c r="B13" s="50" t="s">
        <v>204</v>
      </c>
      <c r="C13" s="50" t="s">
        <v>72</v>
      </c>
      <c r="D13" s="25">
        <v>114897.54998779297</v>
      </c>
    </row>
    <row r="14" spans="1:4">
      <c r="A14" s="50" t="s">
        <v>41</v>
      </c>
      <c r="B14" s="50" t="s">
        <v>204</v>
      </c>
      <c r="C14" s="50" t="s">
        <v>206</v>
      </c>
      <c r="D14" s="25">
        <v>59125</v>
      </c>
    </row>
    <row r="15" spans="1:4">
      <c r="A15" s="50" t="s">
        <v>41</v>
      </c>
      <c r="B15" s="50" t="s">
        <v>204</v>
      </c>
      <c r="C15" s="50" t="s">
        <v>104</v>
      </c>
      <c r="D15" s="25">
        <v>219675.55005645752</v>
      </c>
    </row>
    <row r="16" spans="1:4">
      <c r="A16" s="50" t="s">
        <v>41</v>
      </c>
      <c r="B16" s="50" t="s">
        <v>204</v>
      </c>
      <c r="C16" s="50" t="s">
        <v>45</v>
      </c>
      <c r="D16" s="25">
        <v>527719.17010498047</v>
      </c>
    </row>
    <row r="17" spans="1:4">
      <c r="A17" s="50" t="s">
        <v>41</v>
      </c>
      <c r="B17" s="50" t="s">
        <v>204</v>
      </c>
      <c r="C17" s="50" t="s">
        <v>73</v>
      </c>
      <c r="D17" s="25">
        <v>171907.79956054687</v>
      </c>
    </row>
    <row r="18" spans="1:4">
      <c r="A18" s="50" t="s">
        <v>41</v>
      </c>
      <c r="B18" s="50" t="s">
        <v>204</v>
      </c>
      <c r="C18" s="50" t="s">
        <v>207</v>
      </c>
      <c r="D18" s="25">
        <v>6842</v>
      </c>
    </row>
    <row r="19" spans="1:4">
      <c r="A19" s="50" t="s">
        <v>41</v>
      </c>
      <c r="B19" s="50" t="s">
        <v>204</v>
      </c>
      <c r="C19" s="50" t="s">
        <v>84</v>
      </c>
      <c r="D19" s="25">
        <v>130384.42041015625</v>
      </c>
    </row>
    <row r="20" spans="1:4">
      <c r="A20" s="50" t="s">
        <v>41</v>
      </c>
      <c r="B20" s="50" t="s">
        <v>204</v>
      </c>
      <c r="C20" s="50" t="s">
        <v>156</v>
      </c>
      <c r="D20" s="25">
        <v>23576.39990234375</v>
      </c>
    </row>
    <row r="21" spans="1:4">
      <c r="A21" s="50" t="s">
        <v>41</v>
      </c>
      <c r="B21" s="50" t="s">
        <v>204</v>
      </c>
      <c r="C21" s="50" t="s">
        <v>153</v>
      </c>
      <c r="D21" s="25">
        <v>112730</v>
      </c>
    </row>
    <row r="22" spans="1:4">
      <c r="A22" s="50" t="s">
        <v>41</v>
      </c>
      <c r="B22" s="50" t="s">
        <v>204</v>
      </c>
      <c r="C22" s="50" t="s">
        <v>155</v>
      </c>
      <c r="D22" s="25">
        <v>40000</v>
      </c>
    </row>
    <row r="23" spans="1:4">
      <c r="A23" s="50" t="s">
        <v>41</v>
      </c>
      <c r="B23" s="50" t="s">
        <v>204</v>
      </c>
      <c r="C23" s="50" t="s">
        <v>159</v>
      </c>
      <c r="D23" s="25">
        <v>10226.800048828125</v>
      </c>
    </row>
    <row r="24" spans="1:4" ht="15.75" thickBot="1">
      <c r="A24" s="50" t="s">
        <v>41</v>
      </c>
      <c r="B24" s="50" t="s">
        <v>204</v>
      </c>
      <c r="C24" s="50" t="s">
        <v>79</v>
      </c>
      <c r="D24" s="25">
        <v>37354</v>
      </c>
    </row>
    <row r="25" spans="1:4" ht="15.75" thickBot="1">
      <c r="A25" s="51" t="s">
        <v>41</v>
      </c>
      <c r="B25" s="52"/>
      <c r="C25" s="52"/>
      <c r="D25" s="53">
        <f>SUM(D12:D24)</f>
        <v>1539438.1900253296</v>
      </c>
    </row>
    <row r="26" spans="1:4">
      <c r="A26" s="50" t="s">
        <v>208</v>
      </c>
      <c r="B26" s="50" t="s">
        <v>204</v>
      </c>
      <c r="C26" s="50" t="s">
        <v>159</v>
      </c>
      <c r="D26" s="25">
        <v>36252.380065917969</v>
      </c>
    </row>
    <row r="27" spans="1:4">
      <c r="A27" s="50" t="s">
        <v>208</v>
      </c>
      <c r="B27" s="50" t="s">
        <v>204</v>
      </c>
      <c r="C27" s="50" t="s">
        <v>155</v>
      </c>
      <c r="D27" s="25">
        <v>288959.71005249023</v>
      </c>
    </row>
    <row r="28" spans="1:4">
      <c r="A28" s="50" t="s">
        <v>208</v>
      </c>
      <c r="B28" s="50" t="s">
        <v>204</v>
      </c>
      <c r="C28" s="50" t="s">
        <v>153</v>
      </c>
      <c r="D28" s="25">
        <v>122028.30078125</v>
      </c>
    </row>
    <row r="29" spans="1:4">
      <c r="A29" s="50" t="s">
        <v>208</v>
      </c>
      <c r="B29" s="50" t="s">
        <v>204</v>
      </c>
      <c r="C29" s="50" t="s">
        <v>84</v>
      </c>
      <c r="D29" s="25">
        <v>210262.48321342468</v>
      </c>
    </row>
    <row r="30" spans="1:4">
      <c r="A30" s="50" t="s">
        <v>208</v>
      </c>
      <c r="B30" s="50" t="s">
        <v>204</v>
      </c>
      <c r="C30" s="50" t="s">
        <v>73</v>
      </c>
      <c r="D30" s="25">
        <v>253112.49993896484</v>
      </c>
    </row>
    <row r="31" spans="1:4">
      <c r="A31" s="50" t="s">
        <v>208</v>
      </c>
      <c r="B31" s="50" t="s">
        <v>204</v>
      </c>
      <c r="C31" s="50" t="s">
        <v>45</v>
      </c>
      <c r="D31" s="25">
        <v>2038665.3317108154</v>
      </c>
    </row>
    <row r="32" spans="1:4">
      <c r="A32" s="50" t="s">
        <v>208</v>
      </c>
      <c r="B32" s="50" t="s">
        <v>204</v>
      </c>
      <c r="C32" s="50" t="s">
        <v>104</v>
      </c>
      <c r="D32" s="25">
        <v>233792.95092773437</v>
      </c>
    </row>
    <row r="33" spans="1:4">
      <c r="A33" s="50" t="s">
        <v>208</v>
      </c>
      <c r="B33" s="50" t="s">
        <v>204</v>
      </c>
      <c r="C33" s="50" t="s">
        <v>81</v>
      </c>
      <c r="D33" s="25">
        <v>45675.2998046875</v>
      </c>
    </row>
    <row r="34" spans="1:4">
      <c r="A34" s="50" t="s">
        <v>208</v>
      </c>
      <c r="B34" s="50" t="s">
        <v>204</v>
      </c>
      <c r="C34" s="50" t="s">
        <v>91</v>
      </c>
      <c r="D34" s="25">
        <v>91755</v>
      </c>
    </row>
    <row r="35" spans="1:4">
      <c r="A35" s="50" t="s">
        <v>208</v>
      </c>
      <c r="B35" s="50" t="s">
        <v>204</v>
      </c>
      <c r="C35" s="50" t="s">
        <v>72</v>
      </c>
      <c r="D35" s="25">
        <v>305492.029296875</v>
      </c>
    </row>
    <row r="36" spans="1:4">
      <c r="A36" s="50" t="s">
        <v>208</v>
      </c>
      <c r="B36" s="50" t="s">
        <v>204</v>
      </c>
      <c r="C36" s="50" t="s">
        <v>205</v>
      </c>
      <c r="D36" s="25">
        <v>45322.680053710938</v>
      </c>
    </row>
    <row r="37" spans="1:4" ht="15.75" thickBot="1">
      <c r="A37" s="50" t="s">
        <v>208</v>
      </c>
      <c r="B37" s="50" t="s">
        <v>204</v>
      </c>
      <c r="C37" s="50" t="s">
        <v>85</v>
      </c>
      <c r="D37" s="25">
        <v>372.66000366210937</v>
      </c>
    </row>
    <row r="38" spans="1:4" ht="15.75" thickBot="1">
      <c r="A38" s="84" t="s">
        <v>208</v>
      </c>
      <c r="B38" s="85"/>
      <c r="C38" s="85"/>
      <c r="D38" s="86">
        <f>SUM(D26:D37)</f>
        <v>3671691.3258495331</v>
      </c>
    </row>
    <row r="39" spans="1:4" ht="16.5" thickBot="1">
      <c r="A39" s="36" t="s">
        <v>0</v>
      </c>
      <c r="B39" s="36"/>
      <c r="C39" s="36"/>
      <c r="D39" s="37">
        <f>SUM(D25,D38)</f>
        <v>5211129.5158748627</v>
      </c>
    </row>
  </sheetData>
  <mergeCells count="5">
    <mergeCell ref="A6:D6"/>
    <mergeCell ref="A7:D7"/>
    <mergeCell ref="A8:D8"/>
    <mergeCell ref="A9:D9"/>
    <mergeCell ref="A10:D10"/>
  </mergeCells>
  <pageMargins left="1.31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3"/>
  <sheetViews>
    <sheetView topLeftCell="A37" workbookViewId="0">
      <selection activeCell="F53" sqref="F53"/>
    </sheetView>
  </sheetViews>
  <sheetFormatPr baseColWidth="10" defaultColWidth="66.5703125" defaultRowHeight="15"/>
  <cols>
    <col min="1" max="1" width="11.85546875" bestFit="1" customWidth="1"/>
    <col min="2" max="2" width="7.5703125" bestFit="1" customWidth="1"/>
    <col min="3" max="3" width="12" bestFit="1" customWidth="1"/>
    <col min="4" max="4" width="18.140625" bestFit="1" customWidth="1"/>
    <col min="5" max="5" width="18.7109375" bestFit="1" customWidth="1"/>
    <col min="6" max="6" width="12.140625" style="6" bestFit="1" customWidth="1"/>
    <col min="7" max="7" width="15.5703125" style="1" bestFit="1" customWidth="1"/>
  </cols>
  <sheetData>
    <row r="1" spans="1:7">
      <c r="A1" s="14"/>
    </row>
    <row r="6" spans="1:7">
      <c r="A6" s="67" t="s">
        <v>18</v>
      </c>
      <c r="B6" s="67"/>
      <c r="C6" s="67"/>
      <c r="D6" s="67"/>
      <c r="E6" s="67"/>
      <c r="F6" s="67"/>
      <c r="G6" s="67"/>
    </row>
    <row r="7" spans="1:7" ht="23.25">
      <c r="A7" s="68" t="s">
        <v>19</v>
      </c>
      <c r="B7" s="68"/>
      <c r="C7" s="68"/>
      <c r="D7" s="68"/>
      <c r="E7" s="68"/>
      <c r="F7" s="68"/>
      <c r="G7" s="68"/>
    </row>
    <row r="8" spans="1:7" ht="22.5">
      <c r="A8" s="69" t="s">
        <v>20</v>
      </c>
      <c r="B8" s="69"/>
      <c r="C8" s="69"/>
      <c r="D8" s="69"/>
      <c r="E8" s="69"/>
      <c r="F8" s="69"/>
      <c r="G8" s="69"/>
    </row>
    <row r="9" spans="1:7" ht="20.25" thickBot="1">
      <c r="A9" s="74" t="s">
        <v>40</v>
      </c>
      <c r="B9" s="74"/>
      <c r="C9" s="74"/>
      <c r="D9" s="74"/>
      <c r="E9" s="74"/>
      <c r="F9" s="74"/>
      <c r="G9" s="74"/>
    </row>
    <row r="10" spans="1:7" ht="15.75" thickBot="1">
      <c r="A10" s="71" t="s">
        <v>26</v>
      </c>
      <c r="B10" s="72"/>
      <c r="C10" s="72"/>
      <c r="D10" s="72"/>
      <c r="E10" s="72"/>
      <c r="F10" s="72"/>
      <c r="G10" s="75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54" t="s">
        <v>41</v>
      </c>
      <c r="B12" s="54" t="s">
        <v>42</v>
      </c>
      <c r="C12" s="54" t="s">
        <v>43</v>
      </c>
      <c r="D12" s="54" t="s">
        <v>44</v>
      </c>
      <c r="E12" s="54" t="s">
        <v>45</v>
      </c>
      <c r="F12" s="55">
        <v>311.260009765625</v>
      </c>
      <c r="G12" s="56">
        <v>480.33999633789062</v>
      </c>
    </row>
    <row r="13" spans="1:7">
      <c r="A13" s="54" t="s">
        <v>41</v>
      </c>
      <c r="B13" s="54" t="s">
        <v>42</v>
      </c>
      <c r="C13" s="54" t="s">
        <v>43</v>
      </c>
      <c r="D13" s="54" t="s">
        <v>46</v>
      </c>
      <c r="E13" s="54" t="s">
        <v>45</v>
      </c>
      <c r="F13" s="55">
        <v>544.32000732421875</v>
      </c>
      <c r="G13" s="56">
        <v>901</v>
      </c>
    </row>
    <row r="14" spans="1:7">
      <c r="A14" s="54" t="s">
        <v>41</v>
      </c>
      <c r="B14" s="54" t="s">
        <v>42</v>
      </c>
      <c r="C14" s="54" t="s">
        <v>43</v>
      </c>
      <c r="D14" s="54" t="s">
        <v>47</v>
      </c>
      <c r="E14" s="54" t="s">
        <v>45</v>
      </c>
      <c r="F14" s="55">
        <v>544.32000732421875</v>
      </c>
      <c r="G14" s="56">
        <v>5064</v>
      </c>
    </row>
    <row r="15" spans="1:7">
      <c r="A15" s="54" t="s">
        <v>41</v>
      </c>
      <c r="B15" s="54" t="s">
        <v>42</v>
      </c>
      <c r="C15" s="54" t="s">
        <v>43</v>
      </c>
      <c r="D15" s="54" t="s">
        <v>48</v>
      </c>
      <c r="E15" s="54" t="s">
        <v>45</v>
      </c>
      <c r="F15" s="55">
        <v>248</v>
      </c>
      <c r="G15" s="56">
        <v>634.8800048828125</v>
      </c>
    </row>
    <row r="16" spans="1:7">
      <c r="A16" s="54" t="s">
        <v>41</v>
      </c>
      <c r="B16" s="54" t="s">
        <v>42</v>
      </c>
      <c r="C16" s="54" t="s">
        <v>43</v>
      </c>
      <c r="D16" s="54" t="s">
        <v>49</v>
      </c>
      <c r="E16" s="54" t="s">
        <v>45</v>
      </c>
      <c r="F16" s="55">
        <v>1579.9099731445312</v>
      </c>
      <c r="G16" s="56">
        <v>6814.93994140625</v>
      </c>
    </row>
    <row r="17" spans="1:7">
      <c r="A17" s="54" t="s">
        <v>41</v>
      </c>
      <c r="B17" s="54" t="s">
        <v>42</v>
      </c>
      <c r="C17" s="54" t="s">
        <v>43</v>
      </c>
      <c r="D17" s="54" t="s">
        <v>50</v>
      </c>
      <c r="E17" s="54" t="s">
        <v>45</v>
      </c>
      <c r="F17" s="55">
        <v>136.08000183105469</v>
      </c>
      <c r="G17" s="56">
        <v>1047</v>
      </c>
    </row>
    <row r="18" spans="1:7">
      <c r="A18" s="54" t="s">
        <v>41</v>
      </c>
      <c r="B18" s="54" t="s">
        <v>42</v>
      </c>
      <c r="C18" s="54" t="s">
        <v>43</v>
      </c>
      <c r="D18" s="54" t="s">
        <v>51</v>
      </c>
      <c r="E18" s="54" t="s">
        <v>45</v>
      </c>
      <c r="F18" s="55">
        <v>8920.9298553466797</v>
      </c>
      <c r="G18" s="56">
        <v>91283.58935546875</v>
      </c>
    </row>
    <row r="19" spans="1:7">
      <c r="A19" s="54" t="s">
        <v>41</v>
      </c>
      <c r="B19" s="54" t="s">
        <v>42</v>
      </c>
      <c r="C19" s="54" t="s">
        <v>43</v>
      </c>
      <c r="D19" s="54" t="s">
        <v>52</v>
      </c>
      <c r="E19" s="54" t="s">
        <v>45</v>
      </c>
      <c r="F19" s="55">
        <v>33509.839496612549</v>
      </c>
      <c r="G19" s="56">
        <v>324743.052734375</v>
      </c>
    </row>
    <row r="20" spans="1:7">
      <c r="A20" s="54" t="s">
        <v>41</v>
      </c>
      <c r="B20" s="54" t="s">
        <v>42</v>
      </c>
      <c r="C20" s="54" t="s">
        <v>43</v>
      </c>
      <c r="D20" s="54" t="s">
        <v>53</v>
      </c>
      <c r="E20" s="54" t="s">
        <v>45</v>
      </c>
      <c r="F20" s="55">
        <v>322.3699951171875</v>
      </c>
      <c r="G20" s="56">
        <v>4186.02001953125</v>
      </c>
    </row>
    <row r="21" spans="1:7">
      <c r="A21" s="54" t="s">
        <v>41</v>
      </c>
      <c r="B21" s="54" t="s">
        <v>42</v>
      </c>
      <c r="C21" s="54" t="s">
        <v>43</v>
      </c>
      <c r="D21" s="54" t="s">
        <v>54</v>
      </c>
      <c r="E21" s="54" t="s">
        <v>45</v>
      </c>
      <c r="F21" s="55">
        <v>113.39999771118164</v>
      </c>
      <c r="G21" s="56">
        <v>260.10000610351562</v>
      </c>
    </row>
    <row r="22" spans="1:7">
      <c r="A22" s="54" t="s">
        <v>41</v>
      </c>
      <c r="B22" s="54" t="s">
        <v>42</v>
      </c>
      <c r="C22" s="54" t="s">
        <v>43</v>
      </c>
      <c r="D22" s="54" t="s">
        <v>55</v>
      </c>
      <c r="E22" s="54" t="s">
        <v>45</v>
      </c>
      <c r="F22" s="55">
        <v>20391.540046691895</v>
      </c>
      <c r="G22" s="56">
        <v>102837.47998046875</v>
      </c>
    </row>
    <row r="23" spans="1:7">
      <c r="A23" s="54" t="s">
        <v>41</v>
      </c>
      <c r="B23" s="54" t="s">
        <v>42</v>
      </c>
      <c r="C23" s="54" t="s">
        <v>43</v>
      </c>
      <c r="D23" s="54" t="s">
        <v>56</v>
      </c>
      <c r="E23" s="54" t="s">
        <v>45</v>
      </c>
      <c r="F23" s="55">
        <v>2164</v>
      </c>
      <c r="G23" s="56">
        <v>11058.0400390625</v>
      </c>
    </row>
    <row r="24" spans="1:7">
      <c r="A24" s="54" t="s">
        <v>41</v>
      </c>
      <c r="B24" s="54" t="s">
        <v>42</v>
      </c>
      <c r="C24" s="54" t="s">
        <v>43</v>
      </c>
      <c r="D24" s="54" t="s">
        <v>57</v>
      </c>
      <c r="E24" s="54" t="s">
        <v>45</v>
      </c>
      <c r="F24" s="55">
        <v>14204.3798828125</v>
      </c>
      <c r="G24" s="56">
        <v>145901</v>
      </c>
    </row>
    <row r="25" spans="1:7">
      <c r="A25" s="54" t="s">
        <v>41</v>
      </c>
      <c r="B25" s="54" t="s">
        <v>42</v>
      </c>
      <c r="C25" s="54" t="s">
        <v>43</v>
      </c>
      <c r="D25" s="54" t="s">
        <v>58</v>
      </c>
      <c r="E25" s="54" t="s">
        <v>45</v>
      </c>
      <c r="F25" s="55">
        <v>13035.14026927948</v>
      </c>
      <c r="G25" s="56">
        <v>72944.76953125</v>
      </c>
    </row>
    <row r="26" spans="1:7">
      <c r="A26" s="54" t="s">
        <v>41</v>
      </c>
      <c r="B26" s="54" t="s">
        <v>42</v>
      </c>
      <c r="C26" s="54" t="s">
        <v>43</v>
      </c>
      <c r="D26" s="54" t="s">
        <v>59</v>
      </c>
      <c r="E26" s="54" t="s">
        <v>45</v>
      </c>
      <c r="F26" s="55">
        <v>612</v>
      </c>
      <c r="G26" s="56">
        <v>2741.760009765625</v>
      </c>
    </row>
    <row r="27" spans="1:7">
      <c r="A27" s="54" t="s">
        <v>41</v>
      </c>
      <c r="B27" s="54" t="s">
        <v>42</v>
      </c>
      <c r="C27" s="54" t="s">
        <v>43</v>
      </c>
      <c r="D27" s="54" t="s">
        <v>60</v>
      </c>
      <c r="E27" s="54" t="s">
        <v>45</v>
      </c>
      <c r="F27" s="55">
        <v>2.2699999809265137</v>
      </c>
      <c r="G27" s="56">
        <v>45.75</v>
      </c>
    </row>
    <row r="28" spans="1:7">
      <c r="A28" s="54" t="s">
        <v>41</v>
      </c>
      <c r="B28" s="54" t="s">
        <v>42</v>
      </c>
      <c r="C28" s="54" t="s">
        <v>43</v>
      </c>
      <c r="D28" s="54" t="s">
        <v>61</v>
      </c>
      <c r="E28" s="54" t="s">
        <v>45</v>
      </c>
      <c r="F28" s="55">
        <v>345</v>
      </c>
      <c r="G28" s="56">
        <v>3118.800048828125</v>
      </c>
    </row>
    <row r="29" spans="1:7">
      <c r="A29" s="54" t="s">
        <v>41</v>
      </c>
      <c r="B29" s="54" t="s">
        <v>42</v>
      </c>
      <c r="C29" s="54" t="s">
        <v>43</v>
      </c>
      <c r="D29" s="54" t="s">
        <v>62</v>
      </c>
      <c r="E29" s="54" t="s">
        <v>45</v>
      </c>
      <c r="F29" s="55">
        <v>90.720001220703125</v>
      </c>
      <c r="G29" s="56">
        <v>795.4000244140625</v>
      </c>
    </row>
    <row r="30" spans="1:7">
      <c r="A30" s="54" t="s">
        <v>41</v>
      </c>
      <c r="B30" s="54" t="s">
        <v>42</v>
      </c>
      <c r="C30" s="54" t="s">
        <v>43</v>
      </c>
      <c r="D30" s="54" t="s">
        <v>63</v>
      </c>
      <c r="E30" s="54" t="s">
        <v>45</v>
      </c>
      <c r="F30" s="55">
        <v>1809.8499755859375</v>
      </c>
      <c r="G30" s="56">
        <v>3112.199951171875</v>
      </c>
    </row>
    <row r="31" spans="1:7" ht="15.75" thickBot="1">
      <c r="A31" s="57" t="s">
        <v>41</v>
      </c>
      <c r="B31" s="57" t="s">
        <v>42</v>
      </c>
      <c r="C31" s="57" t="s">
        <v>43</v>
      </c>
      <c r="D31" s="57" t="s">
        <v>64</v>
      </c>
      <c r="E31" s="57" t="s">
        <v>45</v>
      </c>
      <c r="F31" s="58">
        <v>42259.6591796875</v>
      </c>
      <c r="G31" s="59">
        <v>479556.82745361328</v>
      </c>
    </row>
    <row r="32" spans="1:7" ht="15.75" thickBot="1">
      <c r="A32" s="39" t="s">
        <v>41</v>
      </c>
      <c r="B32" s="40"/>
      <c r="C32" s="40"/>
      <c r="D32" s="40"/>
      <c r="E32" s="40"/>
      <c r="F32" s="40">
        <f>SUM(F12:F31)</f>
        <v>141144.98869943619</v>
      </c>
      <c r="G32" s="41">
        <f>SUM(G12:G31)</f>
        <v>1257526.9490966797</v>
      </c>
    </row>
    <row r="33" spans="1:7">
      <c r="A33" s="54" t="s">
        <v>208</v>
      </c>
      <c r="B33" s="54" t="s">
        <v>42</v>
      </c>
      <c r="C33" s="54" t="s">
        <v>43</v>
      </c>
      <c r="D33" s="54" t="s">
        <v>57</v>
      </c>
      <c r="E33" s="54" t="s">
        <v>45</v>
      </c>
      <c r="F33" s="55">
        <v>37304.7998046875</v>
      </c>
      <c r="G33" s="56">
        <v>166861.962890625</v>
      </c>
    </row>
    <row r="34" spans="1:7">
      <c r="A34" s="54" t="s">
        <v>208</v>
      </c>
      <c r="B34" s="54" t="s">
        <v>42</v>
      </c>
      <c r="C34" s="54" t="s">
        <v>43</v>
      </c>
      <c r="D34" s="54" t="s">
        <v>49</v>
      </c>
      <c r="E34" s="54" t="s">
        <v>45</v>
      </c>
      <c r="F34" s="55">
        <v>4025.18994140625</v>
      </c>
      <c r="G34" s="56">
        <v>23093.869750976563</v>
      </c>
    </row>
    <row r="35" spans="1:7">
      <c r="A35" s="54" t="s">
        <v>208</v>
      </c>
      <c r="B35" s="54" t="s">
        <v>42</v>
      </c>
      <c r="C35" s="54" t="s">
        <v>43</v>
      </c>
      <c r="D35" s="54" t="s">
        <v>50</v>
      </c>
      <c r="E35" s="54" t="s">
        <v>45</v>
      </c>
      <c r="F35" s="55">
        <v>4716.6901245117187</v>
      </c>
      <c r="G35" s="56">
        <v>28208.9892578125</v>
      </c>
    </row>
    <row r="36" spans="1:7">
      <c r="A36" s="54" t="s">
        <v>208</v>
      </c>
      <c r="B36" s="54" t="s">
        <v>42</v>
      </c>
      <c r="C36" s="54" t="s">
        <v>43</v>
      </c>
      <c r="D36" s="54" t="s">
        <v>51</v>
      </c>
      <c r="E36" s="54" t="s">
        <v>45</v>
      </c>
      <c r="F36" s="55">
        <v>71266.648864746094</v>
      </c>
      <c r="G36" s="56">
        <v>582998.19482421875</v>
      </c>
    </row>
    <row r="37" spans="1:7">
      <c r="A37" s="54" t="s">
        <v>208</v>
      </c>
      <c r="B37" s="54" t="s">
        <v>42</v>
      </c>
      <c r="C37" s="54" t="s">
        <v>43</v>
      </c>
      <c r="D37" s="54" t="s">
        <v>52</v>
      </c>
      <c r="E37" s="54" t="s">
        <v>45</v>
      </c>
      <c r="F37" s="55">
        <v>47764.009365081787</v>
      </c>
      <c r="G37" s="56">
        <v>462384.70477294922</v>
      </c>
    </row>
    <row r="38" spans="1:7">
      <c r="A38" s="54" t="s">
        <v>208</v>
      </c>
      <c r="B38" s="54" t="s">
        <v>42</v>
      </c>
      <c r="C38" s="54" t="s">
        <v>43</v>
      </c>
      <c r="D38" s="54" t="s">
        <v>53</v>
      </c>
      <c r="E38" s="54" t="s">
        <v>45</v>
      </c>
      <c r="F38" s="55">
        <v>168.83000183105469</v>
      </c>
      <c r="G38" s="56">
        <v>2437.909912109375</v>
      </c>
    </row>
    <row r="39" spans="1:7">
      <c r="A39" s="54" t="s">
        <v>208</v>
      </c>
      <c r="B39" s="54" t="s">
        <v>42</v>
      </c>
      <c r="C39" s="54" t="s">
        <v>43</v>
      </c>
      <c r="D39" s="54" t="s">
        <v>64</v>
      </c>
      <c r="E39" s="54" t="s">
        <v>45</v>
      </c>
      <c r="F39" s="55">
        <v>8917.0099182128906</v>
      </c>
      <c r="G39" s="56">
        <v>71201.989974975586</v>
      </c>
    </row>
    <row r="40" spans="1:7">
      <c r="A40" s="54" t="s">
        <v>208</v>
      </c>
      <c r="B40" s="54" t="s">
        <v>42</v>
      </c>
      <c r="C40" s="54" t="s">
        <v>43</v>
      </c>
      <c r="D40" s="54" t="s">
        <v>54</v>
      </c>
      <c r="E40" s="54" t="s">
        <v>45</v>
      </c>
      <c r="F40" s="55">
        <v>324.32000732421875</v>
      </c>
      <c r="G40" s="56">
        <v>1228.5</v>
      </c>
    </row>
    <row r="41" spans="1:7">
      <c r="A41" s="54" t="s">
        <v>208</v>
      </c>
      <c r="B41" s="54" t="s">
        <v>42</v>
      </c>
      <c r="C41" s="54" t="s">
        <v>43</v>
      </c>
      <c r="D41" s="54" t="s">
        <v>55</v>
      </c>
      <c r="E41" s="54" t="s">
        <v>45</v>
      </c>
      <c r="F41" s="55">
        <v>5089.3300695419312</v>
      </c>
      <c r="G41" s="56">
        <v>28541.089454650879</v>
      </c>
    </row>
    <row r="42" spans="1:7">
      <c r="A42" s="54" t="s">
        <v>208</v>
      </c>
      <c r="B42" s="54" t="s">
        <v>42</v>
      </c>
      <c r="C42" s="54" t="s">
        <v>43</v>
      </c>
      <c r="D42" s="54" t="s">
        <v>56</v>
      </c>
      <c r="E42" s="54" t="s">
        <v>45</v>
      </c>
      <c r="F42" s="55">
        <v>1148</v>
      </c>
      <c r="G42" s="56">
        <v>5866.27978515625</v>
      </c>
    </row>
    <row r="43" spans="1:7">
      <c r="A43" s="54" t="s">
        <v>208</v>
      </c>
      <c r="B43" s="54" t="s">
        <v>42</v>
      </c>
      <c r="C43" s="54" t="s">
        <v>43</v>
      </c>
      <c r="D43" s="54" t="s">
        <v>209</v>
      </c>
      <c r="E43" s="54" t="s">
        <v>45</v>
      </c>
      <c r="F43" s="55">
        <v>678.58001708984375</v>
      </c>
      <c r="G43" s="56">
        <v>1605</v>
      </c>
    </row>
    <row r="44" spans="1:7">
      <c r="A44" s="54" t="s">
        <v>208</v>
      </c>
      <c r="B44" s="54" t="s">
        <v>42</v>
      </c>
      <c r="C44" s="54" t="s">
        <v>43</v>
      </c>
      <c r="D44" s="54" t="s">
        <v>58</v>
      </c>
      <c r="E44" s="54" t="s">
        <v>45</v>
      </c>
      <c r="F44" s="55">
        <v>8532.6899871826172</v>
      </c>
      <c r="G44" s="56">
        <v>95974.25927734375</v>
      </c>
    </row>
    <row r="45" spans="1:7">
      <c r="A45" s="54" t="s">
        <v>208</v>
      </c>
      <c r="B45" s="54" t="s">
        <v>42</v>
      </c>
      <c r="C45" s="54" t="s">
        <v>43</v>
      </c>
      <c r="D45" s="54" t="s">
        <v>59</v>
      </c>
      <c r="E45" s="54" t="s">
        <v>45</v>
      </c>
      <c r="F45" s="55">
        <v>3322.800048828125</v>
      </c>
      <c r="G45" s="56">
        <v>38702.479736328125</v>
      </c>
    </row>
    <row r="46" spans="1:7">
      <c r="A46" s="54" t="s">
        <v>208</v>
      </c>
      <c r="B46" s="54" t="s">
        <v>42</v>
      </c>
      <c r="C46" s="54" t="s">
        <v>43</v>
      </c>
      <c r="D46" s="54" t="s">
        <v>61</v>
      </c>
      <c r="E46" s="54" t="s">
        <v>45</v>
      </c>
      <c r="F46" s="55">
        <v>156</v>
      </c>
      <c r="G46" s="56">
        <v>1410.239990234375</v>
      </c>
    </row>
    <row r="47" spans="1:7">
      <c r="A47" s="54" t="s">
        <v>208</v>
      </c>
      <c r="B47" s="54" t="s">
        <v>42</v>
      </c>
      <c r="C47" s="54" t="s">
        <v>43</v>
      </c>
      <c r="D47" s="54" t="s">
        <v>210</v>
      </c>
      <c r="E47" s="54" t="s">
        <v>45</v>
      </c>
      <c r="F47" s="55">
        <v>1499827.65625</v>
      </c>
      <c r="G47" s="56">
        <v>1445584.59375</v>
      </c>
    </row>
    <row r="48" spans="1:7">
      <c r="A48" s="54" t="s">
        <v>208</v>
      </c>
      <c r="B48" s="54" t="s">
        <v>42</v>
      </c>
      <c r="C48" s="54" t="s">
        <v>43</v>
      </c>
      <c r="D48" s="54" t="s">
        <v>144</v>
      </c>
      <c r="E48" s="54" t="s">
        <v>45</v>
      </c>
      <c r="F48" s="55">
        <v>68.040000915527344</v>
      </c>
      <c r="G48" s="56">
        <v>774</v>
      </c>
    </row>
    <row r="49" spans="1:7">
      <c r="A49" s="54" t="s">
        <v>208</v>
      </c>
      <c r="B49" s="54" t="s">
        <v>42</v>
      </c>
      <c r="C49" s="54" t="s">
        <v>43</v>
      </c>
      <c r="D49" s="54" t="s">
        <v>63</v>
      </c>
      <c r="E49" s="54" t="s">
        <v>45</v>
      </c>
      <c r="F49" s="55">
        <v>13146.330200195313</v>
      </c>
      <c r="G49" s="56">
        <v>44982.021484375</v>
      </c>
    </row>
    <row r="50" spans="1:7">
      <c r="A50" s="54" t="s">
        <v>208</v>
      </c>
      <c r="B50" s="54" t="s">
        <v>42</v>
      </c>
      <c r="C50" s="54" t="s">
        <v>43</v>
      </c>
      <c r="D50" s="54" t="s">
        <v>211</v>
      </c>
      <c r="E50" s="54" t="s">
        <v>45</v>
      </c>
      <c r="F50" s="55">
        <v>349.26998901367187</v>
      </c>
      <c r="G50" s="56">
        <v>2030</v>
      </c>
    </row>
    <row r="51" spans="1:7">
      <c r="A51" s="54" t="s">
        <v>208</v>
      </c>
      <c r="B51" s="54" t="s">
        <v>42</v>
      </c>
      <c r="C51" s="54" t="s">
        <v>43</v>
      </c>
      <c r="D51" s="54" t="s">
        <v>212</v>
      </c>
      <c r="E51" s="54" t="s">
        <v>45</v>
      </c>
      <c r="F51" s="55">
        <v>127.01000213623047</v>
      </c>
      <c r="G51" s="56">
        <v>3858.39990234375</v>
      </c>
    </row>
    <row r="52" spans="1:7" ht="15.75" thickBot="1">
      <c r="A52" s="39" t="s">
        <v>208</v>
      </c>
      <c r="B52" s="40"/>
      <c r="C52" s="40"/>
      <c r="D52" s="40"/>
      <c r="E52" s="40"/>
      <c r="F52" s="40">
        <f>SUM(F33:F51)</f>
        <v>1706933.2045927048</v>
      </c>
      <c r="G52" s="41">
        <f>SUM(G33:G51)</f>
        <v>3007744.4847640991</v>
      </c>
    </row>
    <row r="53" spans="1:7" ht="16.5" thickBot="1">
      <c r="A53" s="22" t="s">
        <v>0</v>
      </c>
      <c r="B53" s="22"/>
      <c r="C53" s="22"/>
      <c r="D53" s="22"/>
      <c r="E53" s="22"/>
      <c r="F53" s="22">
        <f>SUM(F32,F52)</f>
        <v>1848078.193292141</v>
      </c>
      <c r="G53" s="23">
        <f>SUM(G32,G52)</f>
        <v>4265271.4338607788</v>
      </c>
    </row>
  </sheetData>
  <sortState ref="A51:G71">
    <sortCondition ref="D51:D71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2" top="0.75" bottom="0.75" header="0.3" footer="0.3"/>
  <pageSetup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13"/>
  <sheetViews>
    <sheetView topLeftCell="A94" workbookViewId="0">
      <selection activeCell="F113" sqref="F113"/>
    </sheetView>
  </sheetViews>
  <sheetFormatPr baseColWidth="10" defaultColWidth="42.7109375" defaultRowHeight="15"/>
  <cols>
    <col min="1" max="1" width="9.140625" customWidth="1"/>
    <col min="2" max="2" width="14.7109375" bestFit="1" customWidth="1"/>
    <col min="3" max="3" width="13.42578125" bestFit="1" customWidth="1"/>
    <col min="4" max="4" width="31.7109375" bestFit="1" customWidth="1"/>
    <col min="5" max="5" width="20.140625" bestFit="1" customWidth="1"/>
    <col min="6" max="6" width="11.5703125" style="6" bestFit="1" customWidth="1"/>
    <col min="7" max="7" width="14.42578125" style="60" bestFit="1" customWidth="1"/>
    <col min="8" max="9" width="21.28515625" customWidth="1"/>
  </cols>
  <sheetData>
    <row r="1" spans="1:7">
      <c r="A1" s="14"/>
    </row>
    <row r="6" spans="1:7">
      <c r="A6" s="67" t="s">
        <v>18</v>
      </c>
      <c r="B6" s="67"/>
      <c r="C6" s="67"/>
      <c r="D6" s="67"/>
      <c r="E6" s="67"/>
      <c r="F6" s="67"/>
      <c r="G6" s="67"/>
    </row>
    <row r="7" spans="1:7" ht="23.25">
      <c r="A7" s="68" t="s">
        <v>19</v>
      </c>
      <c r="B7" s="68"/>
      <c r="C7" s="68"/>
      <c r="D7" s="68"/>
      <c r="E7" s="68"/>
      <c r="F7" s="68"/>
      <c r="G7" s="68"/>
    </row>
    <row r="8" spans="1:7" ht="22.5">
      <c r="A8" s="69" t="s">
        <v>20</v>
      </c>
      <c r="B8" s="69"/>
      <c r="C8" s="69"/>
      <c r="D8" s="69"/>
      <c r="E8" s="69"/>
      <c r="F8" s="69"/>
      <c r="G8" s="69"/>
    </row>
    <row r="9" spans="1:7" ht="20.25" thickBot="1">
      <c r="A9" s="74" t="s">
        <v>40</v>
      </c>
      <c r="B9" s="74"/>
      <c r="C9" s="74"/>
      <c r="D9" s="74"/>
      <c r="E9" s="74"/>
      <c r="F9" s="74"/>
      <c r="G9" s="74"/>
    </row>
    <row r="10" spans="1:7" ht="15.75" thickBot="1">
      <c r="A10" s="71" t="s">
        <v>27</v>
      </c>
      <c r="B10" s="72"/>
      <c r="C10" s="72"/>
      <c r="D10" s="72"/>
      <c r="E10" s="72"/>
      <c r="F10" s="72"/>
      <c r="G10" s="75"/>
    </row>
    <row r="11" spans="1:7" ht="15.75" thickBot="1">
      <c r="A11" s="28" t="s">
        <v>7</v>
      </c>
      <c r="B11" s="29" t="s">
        <v>8</v>
      </c>
      <c r="C11" s="29" t="s">
        <v>9</v>
      </c>
      <c r="D11" s="29" t="s">
        <v>17</v>
      </c>
      <c r="E11" s="29" t="s">
        <v>10</v>
      </c>
      <c r="F11" s="5" t="s">
        <v>11</v>
      </c>
      <c r="G11" s="65" t="s">
        <v>12</v>
      </c>
    </row>
    <row r="12" spans="1:7">
      <c r="A12" s="63" t="s">
        <v>41</v>
      </c>
      <c r="B12" s="63" t="s">
        <v>42</v>
      </c>
      <c r="C12" s="63" t="s">
        <v>116</v>
      </c>
      <c r="D12" s="63" t="s">
        <v>120</v>
      </c>
      <c r="E12" s="63" t="s">
        <v>45</v>
      </c>
      <c r="F12" s="64">
        <v>1223.3499908447266</v>
      </c>
      <c r="G12" s="66">
        <v>4957.5701293945312</v>
      </c>
    </row>
    <row r="13" spans="1:7">
      <c r="A13" s="63" t="s">
        <v>41</v>
      </c>
      <c r="B13" s="63" t="s">
        <v>42</v>
      </c>
      <c r="C13" s="63" t="s">
        <v>116</v>
      </c>
      <c r="D13" s="63" t="s">
        <v>118</v>
      </c>
      <c r="E13" s="63" t="s">
        <v>121</v>
      </c>
      <c r="F13" s="64">
        <v>31933.220703125</v>
      </c>
      <c r="G13" s="66">
        <v>147136</v>
      </c>
    </row>
    <row r="14" spans="1:7">
      <c r="A14" s="63" t="s">
        <v>41</v>
      </c>
      <c r="B14" s="63" t="s">
        <v>42</v>
      </c>
      <c r="C14" s="63" t="s">
        <v>116</v>
      </c>
      <c r="D14" s="63" t="s">
        <v>118</v>
      </c>
      <c r="E14" s="63" t="s">
        <v>122</v>
      </c>
      <c r="F14" s="64">
        <v>11647.6396484375</v>
      </c>
      <c r="G14" s="66">
        <v>22431.44921875</v>
      </c>
    </row>
    <row r="15" spans="1:7">
      <c r="A15" s="63" t="s">
        <v>41</v>
      </c>
      <c r="B15" s="63" t="s">
        <v>42</v>
      </c>
      <c r="C15" s="63" t="s">
        <v>116</v>
      </c>
      <c r="D15" s="63" t="s">
        <v>118</v>
      </c>
      <c r="E15" s="63" t="s">
        <v>45</v>
      </c>
      <c r="F15" s="64">
        <v>2596.1799468994141</v>
      </c>
      <c r="G15" s="66">
        <v>7575.77001953125</v>
      </c>
    </row>
    <row r="16" spans="1:7">
      <c r="A16" s="63" t="s">
        <v>41</v>
      </c>
      <c r="B16" s="63" t="s">
        <v>42</v>
      </c>
      <c r="C16" s="63" t="s">
        <v>116</v>
      </c>
      <c r="D16" s="63" t="s">
        <v>123</v>
      </c>
      <c r="E16" s="63" t="s">
        <v>69</v>
      </c>
      <c r="F16" s="64">
        <v>12592.4599609375</v>
      </c>
      <c r="G16" s="66">
        <v>81955.4609375</v>
      </c>
    </row>
    <row r="17" spans="1:7">
      <c r="A17" s="63" t="s">
        <v>41</v>
      </c>
      <c r="B17" s="63" t="s">
        <v>42</v>
      </c>
      <c r="C17" s="63" t="s">
        <v>116</v>
      </c>
      <c r="D17" s="63" t="s">
        <v>117</v>
      </c>
      <c r="E17" s="63" t="s">
        <v>76</v>
      </c>
      <c r="F17" s="64">
        <v>2449.419921875</v>
      </c>
      <c r="G17" s="66">
        <v>10656</v>
      </c>
    </row>
    <row r="18" spans="1:7">
      <c r="A18" s="63" t="s">
        <v>41</v>
      </c>
      <c r="B18" s="63" t="s">
        <v>42</v>
      </c>
      <c r="C18" s="63" t="s">
        <v>116</v>
      </c>
      <c r="D18" s="63" t="s">
        <v>123</v>
      </c>
      <c r="E18" s="63" t="s">
        <v>73</v>
      </c>
      <c r="F18" s="64">
        <v>208.66000366210937</v>
      </c>
      <c r="G18" s="66">
        <v>2079.77001953125</v>
      </c>
    </row>
    <row r="19" spans="1:7">
      <c r="A19" s="63" t="s">
        <v>41</v>
      </c>
      <c r="B19" s="63" t="s">
        <v>42</v>
      </c>
      <c r="C19" s="63" t="s">
        <v>116</v>
      </c>
      <c r="D19" s="63" t="s">
        <v>119</v>
      </c>
      <c r="E19" s="63" t="s">
        <v>104</v>
      </c>
      <c r="F19" s="64">
        <v>1355.8900146484375</v>
      </c>
      <c r="G19" s="66">
        <v>3736.5400390625</v>
      </c>
    </row>
    <row r="20" spans="1:7">
      <c r="A20" s="63" t="s">
        <v>41</v>
      </c>
      <c r="B20" s="63" t="s">
        <v>42</v>
      </c>
      <c r="C20" s="63" t="s">
        <v>116</v>
      </c>
      <c r="D20" s="63" t="s">
        <v>119</v>
      </c>
      <c r="E20" s="63" t="s">
        <v>73</v>
      </c>
      <c r="F20" s="64">
        <v>217.72999572753906</v>
      </c>
      <c r="G20" s="66">
        <v>96</v>
      </c>
    </row>
    <row r="21" spans="1:7">
      <c r="A21" s="63" t="s">
        <v>41</v>
      </c>
      <c r="B21" s="63" t="s">
        <v>42</v>
      </c>
      <c r="C21" s="63" t="s">
        <v>116</v>
      </c>
      <c r="D21" s="63" t="s">
        <v>124</v>
      </c>
      <c r="E21" s="63" t="s">
        <v>45</v>
      </c>
      <c r="F21" s="64">
        <v>1791.4700441360474</v>
      </c>
      <c r="G21" s="66">
        <v>8993.93994140625</v>
      </c>
    </row>
    <row r="22" spans="1:7">
      <c r="A22" s="63" t="s">
        <v>41</v>
      </c>
      <c r="B22" s="63" t="s">
        <v>42</v>
      </c>
      <c r="C22" s="63" t="s">
        <v>116</v>
      </c>
      <c r="D22" s="63" t="s">
        <v>125</v>
      </c>
      <c r="E22" s="63" t="s">
        <v>45</v>
      </c>
      <c r="F22" s="64">
        <v>35026.75</v>
      </c>
      <c r="G22" s="66">
        <v>181136.203125</v>
      </c>
    </row>
    <row r="23" spans="1:7">
      <c r="A23" s="63" t="s">
        <v>41</v>
      </c>
      <c r="B23" s="63" t="s">
        <v>42</v>
      </c>
      <c r="C23" s="63" t="s">
        <v>116</v>
      </c>
      <c r="D23" s="63" t="s">
        <v>126</v>
      </c>
      <c r="E23" s="63" t="s">
        <v>84</v>
      </c>
      <c r="F23" s="64">
        <v>358.58999633789062</v>
      </c>
      <c r="G23" s="66">
        <v>1167.1800537109375</v>
      </c>
    </row>
    <row r="24" spans="1:7">
      <c r="A24" s="63" t="s">
        <v>41</v>
      </c>
      <c r="B24" s="63" t="s">
        <v>42</v>
      </c>
      <c r="C24" s="63" t="s">
        <v>116</v>
      </c>
      <c r="D24" s="63" t="s">
        <v>127</v>
      </c>
      <c r="E24" s="63" t="s">
        <v>45</v>
      </c>
      <c r="F24" s="64">
        <v>38176.51953125</v>
      </c>
      <c r="G24" s="66">
        <v>48615.359375</v>
      </c>
    </row>
    <row r="25" spans="1:7">
      <c r="A25" s="63" t="s">
        <v>41</v>
      </c>
      <c r="B25" s="63" t="s">
        <v>77</v>
      </c>
      <c r="C25" s="63" t="s">
        <v>116</v>
      </c>
      <c r="D25" s="63" t="s">
        <v>128</v>
      </c>
      <c r="E25" s="63" t="s">
        <v>45</v>
      </c>
      <c r="F25" s="64">
        <v>1052.52001953125</v>
      </c>
      <c r="G25" s="66">
        <v>1996.7799682617187</v>
      </c>
    </row>
    <row r="26" spans="1:7">
      <c r="A26" s="63" t="s">
        <v>41</v>
      </c>
      <c r="B26" s="63" t="s">
        <v>42</v>
      </c>
      <c r="C26" s="63" t="s">
        <v>116</v>
      </c>
      <c r="D26" s="63" t="s">
        <v>129</v>
      </c>
      <c r="E26" s="63" t="s">
        <v>91</v>
      </c>
      <c r="F26" s="64">
        <v>35.729999542236328</v>
      </c>
      <c r="G26" s="66">
        <v>21.899999618530273</v>
      </c>
    </row>
    <row r="27" spans="1:7">
      <c r="A27" s="63" t="s">
        <v>41</v>
      </c>
      <c r="B27" s="63" t="s">
        <v>42</v>
      </c>
      <c r="C27" s="63" t="s">
        <v>116</v>
      </c>
      <c r="D27" s="63" t="s">
        <v>129</v>
      </c>
      <c r="E27" s="63" t="s">
        <v>104</v>
      </c>
      <c r="F27" s="64">
        <v>10383.410388946533</v>
      </c>
      <c r="G27" s="66">
        <v>13110.010391235352</v>
      </c>
    </row>
    <row r="28" spans="1:7">
      <c r="A28" s="63" t="s">
        <v>41</v>
      </c>
      <c r="B28" s="63" t="s">
        <v>42</v>
      </c>
      <c r="C28" s="63" t="s">
        <v>116</v>
      </c>
      <c r="D28" s="63" t="s">
        <v>129</v>
      </c>
      <c r="E28" s="63" t="s">
        <v>45</v>
      </c>
      <c r="F28" s="64">
        <v>68774.629806518555</v>
      </c>
      <c r="G28" s="66">
        <v>146046.94104003906</v>
      </c>
    </row>
    <row r="29" spans="1:7">
      <c r="A29" s="63" t="s">
        <v>41</v>
      </c>
      <c r="B29" s="63" t="s">
        <v>42</v>
      </c>
      <c r="C29" s="63" t="s">
        <v>116</v>
      </c>
      <c r="D29" s="63" t="s">
        <v>129</v>
      </c>
      <c r="E29" s="63" t="s">
        <v>73</v>
      </c>
      <c r="F29" s="64">
        <v>1929.68994140625</v>
      </c>
      <c r="G29" s="66">
        <v>6626.27001953125</v>
      </c>
    </row>
    <row r="30" spans="1:7">
      <c r="A30" s="63" t="s">
        <v>41</v>
      </c>
      <c r="B30" s="63" t="s">
        <v>42</v>
      </c>
      <c r="C30" s="63" t="s">
        <v>116</v>
      </c>
      <c r="D30" s="63" t="s">
        <v>123</v>
      </c>
      <c r="E30" s="63" t="s">
        <v>130</v>
      </c>
      <c r="F30" s="64">
        <v>16432.630859375</v>
      </c>
      <c r="G30" s="66">
        <v>101514.96875</v>
      </c>
    </row>
    <row r="31" spans="1:7">
      <c r="A31" s="63" t="s">
        <v>41</v>
      </c>
      <c r="B31" s="63" t="s">
        <v>42</v>
      </c>
      <c r="C31" s="63" t="s">
        <v>116</v>
      </c>
      <c r="D31" s="63" t="s">
        <v>127</v>
      </c>
      <c r="E31" s="63" t="s">
        <v>85</v>
      </c>
      <c r="F31" s="64">
        <v>1022.8599853515625</v>
      </c>
      <c r="G31" s="66">
        <v>2394</v>
      </c>
    </row>
    <row r="32" spans="1:7">
      <c r="A32" s="63" t="s">
        <v>41</v>
      </c>
      <c r="B32" s="63" t="s">
        <v>77</v>
      </c>
      <c r="C32" s="63" t="s">
        <v>116</v>
      </c>
      <c r="D32" s="63" t="s">
        <v>131</v>
      </c>
      <c r="E32" s="63" t="s">
        <v>73</v>
      </c>
      <c r="F32" s="64">
        <v>19448.330078125</v>
      </c>
      <c r="G32" s="66">
        <v>33626.9296875</v>
      </c>
    </row>
    <row r="33" spans="1:7">
      <c r="A33" s="63" t="s">
        <v>41</v>
      </c>
      <c r="B33" s="63" t="s">
        <v>42</v>
      </c>
      <c r="C33" s="63" t="s">
        <v>116</v>
      </c>
      <c r="D33" s="63" t="s">
        <v>109</v>
      </c>
      <c r="E33" s="63" t="s">
        <v>104</v>
      </c>
      <c r="F33" s="64">
        <v>1.5</v>
      </c>
      <c r="G33" s="66">
        <v>14.550000190734863</v>
      </c>
    </row>
    <row r="34" spans="1:7">
      <c r="A34" s="63" t="s">
        <v>41</v>
      </c>
      <c r="B34" s="63" t="s">
        <v>42</v>
      </c>
      <c r="C34" s="63" t="s">
        <v>116</v>
      </c>
      <c r="D34" s="63" t="s">
        <v>132</v>
      </c>
      <c r="E34" s="63" t="s">
        <v>104</v>
      </c>
      <c r="F34" s="64">
        <v>243.22000122070312</v>
      </c>
      <c r="G34" s="66">
        <v>344</v>
      </c>
    </row>
    <row r="35" spans="1:7">
      <c r="A35" s="63" t="s">
        <v>41</v>
      </c>
      <c r="B35" s="63" t="s">
        <v>42</v>
      </c>
      <c r="C35" s="63" t="s">
        <v>116</v>
      </c>
      <c r="D35" s="63" t="s">
        <v>132</v>
      </c>
      <c r="E35" s="63" t="s">
        <v>45</v>
      </c>
      <c r="F35" s="64">
        <v>186</v>
      </c>
      <c r="G35" s="66">
        <v>626.219970703125</v>
      </c>
    </row>
    <row r="36" spans="1:7">
      <c r="A36" s="63" t="s">
        <v>41</v>
      </c>
      <c r="B36" s="63" t="s">
        <v>42</v>
      </c>
      <c r="C36" s="63" t="s">
        <v>116</v>
      </c>
      <c r="D36" s="63" t="s">
        <v>133</v>
      </c>
      <c r="E36" s="63" t="s">
        <v>73</v>
      </c>
      <c r="F36" s="64">
        <v>1794.1700134277344</v>
      </c>
      <c r="G36" s="66">
        <v>5403.2099609375</v>
      </c>
    </row>
    <row r="37" spans="1:7">
      <c r="A37" s="63" t="s">
        <v>41</v>
      </c>
      <c r="B37" s="63" t="s">
        <v>42</v>
      </c>
      <c r="C37" s="63" t="s">
        <v>116</v>
      </c>
      <c r="D37" s="63" t="s">
        <v>123</v>
      </c>
      <c r="E37" s="63" t="s">
        <v>104</v>
      </c>
      <c r="F37" s="64">
        <v>3715.0300290584564</v>
      </c>
      <c r="G37" s="66">
        <v>13640.680038452148</v>
      </c>
    </row>
    <row r="38" spans="1:7">
      <c r="A38" s="63" t="s">
        <v>41</v>
      </c>
      <c r="B38" s="63" t="s">
        <v>42</v>
      </c>
      <c r="C38" s="63" t="s">
        <v>116</v>
      </c>
      <c r="D38" s="63" t="s">
        <v>123</v>
      </c>
      <c r="E38" s="63" t="s">
        <v>45</v>
      </c>
      <c r="F38" s="64">
        <v>24102.589811325073</v>
      </c>
      <c r="G38" s="66">
        <v>105177.70001220703</v>
      </c>
    </row>
    <row r="39" spans="1:7">
      <c r="A39" s="63" t="s">
        <v>41</v>
      </c>
      <c r="B39" s="63" t="s">
        <v>42</v>
      </c>
      <c r="C39" s="63" t="s">
        <v>116</v>
      </c>
      <c r="D39" s="63" t="s">
        <v>134</v>
      </c>
      <c r="E39" s="63" t="s">
        <v>45</v>
      </c>
      <c r="F39" s="64">
        <v>39467.4609375</v>
      </c>
      <c r="G39" s="66">
        <v>55191.880859375</v>
      </c>
    </row>
    <row r="40" spans="1:7">
      <c r="A40" s="63" t="s">
        <v>41</v>
      </c>
      <c r="B40" s="63" t="s">
        <v>42</v>
      </c>
      <c r="C40" s="63" t="s">
        <v>86</v>
      </c>
      <c r="D40" s="63" t="s">
        <v>88</v>
      </c>
      <c r="E40" s="63" t="s">
        <v>45</v>
      </c>
      <c r="F40" s="64">
        <v>13.149999618530273</v>
      </c>
      <c r="G40" s="66">
        <v>125.27999877929687</v>
      </c>
    </row>
    <row r="41" spans="1:7">
      <c r="A41" s="63" t="s">
        <v>41</v>
      </c>
      <c r="B41" s="63" t="s">
        <v>42</v>
      </c>
      <c r="C41" s="63" t="s">
        <v>86</v>
      </c>
      <c r="D41" s="63" t="s">
        <v>89</v>
      </c>
      <c r="E41" s="63" t="s">
        <v>81</v>
      </c>
      <c r="F41" s="64">
        <v>51365.0390625</v>
      </c>
      <c r="G41" s="66">
        <v>266522.8359375</v>
      </c>
    </row>
    <row r="42" spans="1:7">
      <c r="A42" s="63" t="s">
        <v>41</v>
      </c>
      <c r="B42" s="63" t="s">
        <v>42</v>
      </c>
      <c r="C42" s="63" t="s">
        <v>86</v>
      </c>
      <c r="D42" s="63" t="s">
        <v>89</v>
      </c>
      <c r="E42" s="63" t="s">
        <v>45</v>
      </c>
      <c r="F42" s="64">
        <v>2459.8600997924805</v>
      </c>
      <c r="G42" s="66">
        <v>8031.85009765625</v>
      </c>
    </row>
    <row r="43" spans="1:7">
      <c r="A43" s="63" t="s">
        <v>41</v>
      </c>
      <c r="B43" s="63" t="s">
        <v>42</v>
      </c>
      <c r="C43" s="63" t="s">
        <v>86</v>
      </c>
      <c r="D43" s="63" t="s">
        <v>90</v>
      </c>
      <c r="E43" s="63" t="s">
        <v>91</v>
      </c>
      <c r="F43" s="64">
        <v>145.80000305175781</v>
      </c>
      <c r="G43" s="66">
        <v>162.64999389648437</v>
      </c>
    </row>
    <row r="44" spans="1:7">
      <c r="A44" s="63" t="s">
        <v>41</v>
      </c>
      <c r="B44" s="63" t="s">
        <v>42</v>
      </c>
      <c r="C44" s="63" t="s">
        <v>86</v>
      </c>
      <c r="D44" s="63" t="s">
        <v>90</v>
      </c>
      <c r="E44" s="63" t="s">
        <v>45</v>
      </c>
      <c r="F44" s="64">
        <v>26.049999237060547</v>
      </c>
      <c r="G44" s="66">
        <v>252.64999389648437</v>
      </c>
    </row>
    <row r="45" spans="1:7">
      <c r="A45" s="63" t="s">
        <v>41</v>
      </c>
      <c r="B45" s="63" t="s">
        <v>42</v>
      </c>
      <c r="C45" s="63" t="s">
        <v>86</v>
      </c>
      <c r="D45" s="63" t="s">
        <v>92</v>
      </c>
      <c r="E45" s="63" t="s">
        <v>73</v>
      </c>
      <c r="F45" s="64">
        <v>237.67999267578125</v>
      </c>
      <c r="G45" s="66">
        <v>1544.4000244140625</v>
      </c>
    </row>
    <row r="46" spans="1:7">
      <c r="A46" s="63" t="s">
        <v>41</v>
      </c>
      <c r="B46" s="63" t="s">
        <v>42</v>
      </c>
      <c r="C46" s="63" t="s">
        <v>86</v>
      </c>
      <c r="D46" s="63" t="s">
        <v>93</v>
      </c>
      <c r="E46" s="63" t="s">
        <v>45</v>
      </c>
      <c r="F46" s="64">
        <v>56.249999046325684</v>
      </c>
      <c r="G46" s="66">
        <v>295.28000640869141</v>
      </c>
    </row>
    <row r="47" spans="1:7">
      <c r="A47" s="63" t="s">
        <v>41</v>
      </c>
      <c r="B47" s="63" t="s">
        <v>42</v>
      </c>
      <c r="C47" s="63" t="s">
        <v>86</v>
      </c>
      <c r="D47" s="63" t="s">
        <v>94</v>
      </c>
      <c r="E47" s="63" t="s">
        <v>91</v>
      </c>
      <c r="F47" s="64">
        <v>310.35000610351562</v>
      </c>
      <c r="G47" s="66">
        <v>253.19999694824219</v>
      </c>
    </row>
    <row r="48" spans="1:7">
      <c r="A48" s="63" t="s">
        <v>41</v>
      </c>
      <c r="B48" s="63" t="s">
        <v>42</v>
      </c>
      <c r="C48" s="63" t="s">
        <v>86</v>
      </c>
      <c r="D48" s="63" t="s">
        <v>95</v>
      </c>
      <c r="E48" s="63" t="s">
        <v>45</v>
      </c>
      <c r="F48" s="64">
        <v>1630</v>
      </c>
      <c r="G48" s="66">
        <v>8626.5</v>
      </c>
    </row>
    <row r="49" spans="1:7">
      <c r="A49" s="63" t="s">
        <v>41</v>
      </c>
      <c r="B49" s="63" t="s">
        <v>42</v>
      </c>
      <c r="C49" s="63" t="s">
        <v>86</v>
      </c>
      <c r="D49" s="63" t="s">
        <v>96</v>
      </c>
      <c r="E49" s="63" t="s">
        <v>91</v>
      </c>
      <c r="F49" s="64">
        <v>3.7200000286102295</v>
      </c>
      <c r="G49" s="66">
        <v>8.0600004196166992</v>
      </c>
    </row>
    <row r="50" spans="1:7">
      <c r="A50" s="63" t="s">
        <v>41</v>
      </c>
      <c r="B50" s="63" t="s">
        <v>42</v>
      </c>
      <c r="C50" s="63" t="s">
        <v>86</v>
      </c>
      <c r="D50" s="63" t="s">
        <v>97</v>
      </c>
      <c r="E50" s="63" t="s">
        <v>45</v>
      </c>
      <c r="F50" s="64">
        <v>993.3800048828125</v>
      </c>
      <c r="G50" s="66">
        <v>3854.60009765625</v>
      </c>
    </row>
    <row r="51" spans="1:7">
      <c r="A51" s="63" t="s">
        <v>41</v>
      </c>
      <c r="B51" s="63" t="s">
        <v>42</v>
      </c>
      <c r="C51" s="63" t="s">
        <v>86</v>
      </c>
      <c r="D51" s="63" t="s">
        <v>87</v>
      </c>
      <c r="E51" s="63" t="s">
        <v>45</v>
      </c>
      <c r="F51" s="64">
        <v>1740.8899803161621</v>
      </c>
      <c r="G51" s="66">
        <v>6022.7099304199219</v>
      </c>
    </row>
    <row r="52" spans="1:7">
      <c r="A52" s="63" t="s">
        <v>41</v>
      </c>
      <c r="B52" s="63" t="s">
        <v>42</v>
      </c>
      <c r="C52" s="63" t="s">
        <v>86</v>
      </c>
      <c r="D52" s="63" t="s">
        <v>98</v>
      </c>
      <c r="E52" s="63" t="s">
        <v>91</v>
      </c>
      <c r="F52" s="64">
        <v>149.69000244140625</v>
      </c>
      <c r="G52" s="66">
        <v>172.5</v>
      </c>
    </row>
    <row r="53" spans="1:7">
      <c r="A53" s="63" t="s">
        <v>41</v>
      </c>
      <c r="B53" s="63" t="s">
        <v>42</v>
      </c>
      <c r="C53" s="63" t="s">
        <v>86</v>
      </c>
      <c r="D53" s="63" t="s">
        <v>99</v>
      </c>
      <c r="E53" s="63" t="s">
        <v>91</v>
      </c>
      <c r="F53" s="64">
        <v>47.900001525878906</v>
      </c>
      <c r="G53" s="66">
        <v>78.05999755859375</v>
      </c>
    </row>
    <row r="54" spans="1:7">
      <c r="A54" s="63" t="s">
        <v>41</v>
      </c>
      <c r="B54" s="63" t="s">
        <v>42</v>
      </c>
      <c r="C54" s="63" t="s">
        <v>86</v>
      </c>
      <c r="D54" s="63" t="s">
        <v>100</v>
      </c>
      <c r="E54" s="63" t="s">
        <v>45</v>
      </c>
      <c r="F54" s="64">
        <v>90.719996452331543</v>
      </c>
      <c r="G54" s="66">
        <v>540.69998931884766</v>
      </c>
    </row>
    <row r="55" spans="1:7">
      <c r="A55" s="63" t="s">
        <v>41</v>
      </c>
      <c r="B55" s="63" t="s">
        <v>42</v>
      </c>
      <c r="C55" s="63" t="s">
        <v>86</v>
      </c>
      <c r="D55" s="63" t="s">
        <v>101</v>
      </c>
      <c r="E55" s="63" t="s">
        <v>45</v>
      </c>
      <c r="F55" s="64">
        <v>45.360000610351562</v>
      </c>
      <c r="G55" s="66">
        <v>461.60000610351562</v>
      </c>
    </row>
    <row r="56" spans="1:7">
      <c r="A56" s="63" t="s">
        <v>41</v>
      </c>
      <c r="B56" s="63" t="s">
        <v>42</v>
      </c>
      <c r="C56" s="63" t="s">
        <v>86</v>
      </c>
      <c r="D56" s="63" t="s">
        <v>102</v>
      </c>
      <c r="E56" s="63" t="s">
        <v>45</v>
      </c>
      <c r="F56" s="64">
        <v>4479.27001953125</v>
      </c>
      <c r="G56" s="66">
        <v>5880</v>
      </c>
    </row>
    <row r="57" spans="1:7">
      <c r="A57" s="63" t="s">
        <v>41</v>
      </c>
      <c r="B57" s="63" t="s">
        <v>42</v>
      </c>
      <c r="C57" s="63" t="s">
        <v>86</v>
      </c>
      <c r="D57" s="63" t="s">
        <v>103</v>
      </c>
      <c r="E57" s="63" t="s">
        <v>104</v>
      </c>
      <c r="F57" s="64">
        <v>63.509998321533203</v>
      </c>
      <c r="G57" s="66">
        <v>595.02001953125</v>
      </c>
    </row>
    <row r="58" spans="1:7">
      <c r="A58" s="63" t="s">
        <v>41</v>
      </c>
      <c r="B58" s="63" t="s">
        <v>42</v>
      </c>
      <c r="C58" s="63" t="s">
        <v>86</v>
      </c>
      <c r="D58" s="63" t="s">
        <v>105</v>
      </c>
      <c r="E58" s="63" t="s">
        <v>45</v>
      </c>
      <c r="F58" s="64">
        <v>483.07998657226562</v>
      </c>
      <c r="G58" s="66">
        <v>1260.4000244140625</v>
      </c>
    </row>
    <row r="59" spans="1:7">
      <c r="A59" s="63" t="s">
        <v>41</v>
      </c>
      <c r="B59" s="63" t="s">
        <v>42</v>
      </c>
      <c r="C59" s="63" t="s">
        <v>86</v>
      </c>
      <c r="D59" s="63" t="s">
        <v>106</v>
      </c>
      <c r="E59" s="63" t="s">
        <v>91</v>
      </c>
      <c r="F59" s="64">
        <v>32.229999542236328</v>
      </c>
      <c r="G59" s="66">
        <v>30.379999160766602</v>
      </c>
    </row>
    <row r="60" spans="1:7">
      <c r="A60" s="63" t="s">
        <v>41</v>
      </c>
      <c r="B60" s="63" t="s">
        <v>42</v>
      </c>
      <c r="C60" s="63" t="s">
        <v>86</v>
      </c>
      <c r="D60" s="63" t="s">
        <v>107</v>
      </c>
      <c r="E60" s="63" t="s">
        <v>91</v>
      </c>
      <c r="F60" s="64">
        <v>1.9500000476837158</v>
      </c>
      <c r="G60" s="66">
        <v>5.1700000762939453</v>
      </c>
    </row>
    <row r="61" spans="1:7">
      <c r="A61" s="63" t="s">
        <v>41</v>
      </c>
      <c r="B61" s="63" t="s">
        <v>42</v>
      </c>
      <c r="C61" s="63" t="s">
        <v>86</v>
      </c>
      <c r="D61" s="63" t="s">
        <v>108</v>
      </c>
      <c r="E61" s="63" t="s">
        <v>104</v>
      </c>
      <c r="F61" s="64">
        <v>596.530029296875</v>
      </c>
      <c r="G61" s="66">
        <v>3256.199951171875</v>
      </c>
    </row>
    <row r="62" spans="1:7">
      <c r="A62" s="63" t="s">
        <v>41</v>
      </c>
      <c r="B62" s="63" t="s">
        <v>42</v>
      </c>
      <c r="C62" s="63" t="s">
        <v>86</v>
      </c>
      <c r="D62" s="63" t="s">
        <v>108</v>
      </c>
      <c r="E62" s="63" t="s">
        <v>45</v>
      </c>
      <c r="F62" s="64">
        <v>7262.6800537109375</v>
      </c>
      <c r="G62" s="66">
        <v>34057.861328125</v>
      </c>
    </row>
    <row r="63" spans="1:7">
      <c r="A63" s="63" t="s">
        <v>41</v>
      </c>
      <c r="B63" s="63" t="s">
        <v>42</v>
      </c>
      <c r="C63" s="63" t="s">
        <v>86</v>
      </c>
      <c r="D63" s="63" t="s">
        <v>109</v>
      </c>
      <c r="E63" s="63" t="s">
        <v>91</v>
      </c>
      <c r="F63" s="64">
        <v>6185.3000297546387</v>
      </c>
      <c r="G63" s="66">
        <v>26751.649509429932</v>
      </c>
    </row>
    <row r="64" spans="1:7">
      <c r="A64" s="63" t="s">
        <v>41</v>
      </c>
      <c r="B64" s="63" t="s">
        <v>42</v>
      </c>
      <c r="C64" s="63" t="s">
        <v>86</v>
      </c>
      <c r="D64" s="63" t="s">
        <v>109</v>
      </c>
      <c r="E64" s="63" t="s">
        <v>81</v>
      </c>
      <c r="F64" s="64">
        <v>88766.330078125</v>
      </c>
      <c r="G64" s="66">
        <v>432626.8359375</v>
      </c>
    </row>
    <row r="65" spans="1:7">
      <c r="A65" s="63" t="s">
        <v>41</v>
      </c>
      <c r="B65" s="63" t="s">
        <v>42</v>
      </c>
      <c r="C65" s="63" t="s">
        <v>86</v>
      </c>
      <c r="D65" s="63" t="s">
        <v>109</v>
      </c>
      <c r="E65" s="63" t="s">
        <v>104</v>
      </c>
      <c r="F65" s="64">
        <v>254.15000534057617</v>
      </c>
      <c r="G65" s="66">
        <v>2365.6900024414062</v>
      </c>
    </row>
    <row r="66" spans="1:7">
      <c r="A66" s="63" t="s">
        <v>41</v>
      </c>
      <c r="B66" s="63" t="s">
        <v>42</v>
      </c>
      <c r="C66" s="63" t="s">
        <v>86</v>
      </c>
      <c r="D66" s="63" t="s">
        <v>110</v>
      </c>
      <c r="E66" s="63" t="s">
        <v>45</v>
      </c>
      <c r="F66" s="64">
        <v>9.0699996948242187</v>
      </c>
      <c r="G66" s="66">
        <v>61.799999237060547</v>
      </c>
    </row>
    <row r="67" spans="1:7">
      <c r="A67" s="63" t="s">
        <v>41</v>
      </c>
      <c r="B67" s="63" t="s">
        <v>42</v>
      </c>
      <c r="C67" s="63" t="s">
        <v>86</v>
      </c>
      <c r="D67" s="63" t="s">
        <v>109</v>
      </c>
      <c r="E67" s="63" t="s">
        <v>73</v>
      </c>
      <c r="F67" s="64">
        <v>48921.709136962891</v>
      </c>
      <c r="G67" s="66">
        <v>247780.90502929688</v>
      </c>
    </row>
    <row r="68" spans="1:7">
      <c r="A68" s="63" t="s">
        <v>41</v>
      </c>
      <c r="B68" s="63" t="s">
        <v>42</v>
      </c>
      <c r="C68" s="63" t="s">
        <v>86</v>
      </c>
      <c r="D68" s="63" t="s">
        <v>111</v>
      </c>
      <c r="E68" s="63" t="s">
        <v>45</v>
      </c>
      <c r="F68" s="64">
        <v>26402.509765625</v>
      </c>
      <c r="G68" s="66">
        <v>153492.515625</v>
      </c>
    </row>
    <row r="69" spans="1:7">
      <c r="A69" s="63" t="s">
        <v>41</v>
      </c>
      <c r="B69" s="63" t="s">
        <v>42</v>
      </c>
      <c r="C69" s="63" t="s">
        <v>86</v>
      </c>
      <c r="D69" s="63" t="s">
        <v>103</v>
      </c>
      <c r="E69" s="63" t="s">
        <v>45</v>
      </c>
      <c r="F69" s="64">
        <v>14630.080474853516</v>
      </c>
      <c r="G69" s="66">
        <v>52134.700775146484</v>
      </c>
    </row>
    <row r="70" spans="1:7">
      <c r="A70" s="63" t="s">
        <v>41</v>
      </c>
      <c r="B70" s="63" t="s">
        <v>42</v>
      </c>
      <c r="C70" s="63" t="s">
        <v>86</v>
      </c>
      <c r="D70" s="63" t="s">
        <v>103</v>
      </c>
      <c r="E70" s="63" t="s">
        <v>69</v>
      </c>
      <c r="F70" s="64">
        <v>32350.9794921875</v>
      </c>
      <c r="G70" s="66">
        <v>199086.6171875</v>
      </c>
    </row>
    <row r="71" spans="1:7">
      <c r="A71" s="63" t="s">
        <v>41</v>
      </c>
      <c r="B71" s="63" t="s">
        <v>42</v>
      </c>
      <c r="C71" s="63" t="s">
        <v>86</v>
      </c>
      <c r="D71" s="63" t="s">
        <v>112</v>
      </c>
      <c r="E71" s="63" t="s">
        <v>91</v>
      </c>
      <c r="F71" s="64">
        <v>4.8499999046325684</v>
      </c>
      <c r="G71" s="66">
        <v>17.200000762939453</v>
      </c>
    </row>
    <row r="72" spans="1:7">
      <c r="A72" s="63" t="s">
        <v>41</v>
      </c>
      <c r="B72" s="63" t="s">
        <v>42</v>
      </c>
      <c r="C72" s="63" t="s">
        <v>86</v>
      </c>
      <c r="D72" s="63" t="s">
        <v>113</v>
      </c>
      <c r="E72" s="63" t="s">
        <v>45</v>
      </c>
      <c r="F72" s="64">
        <v>10092.910430908203</v>
      </c>
      <c r="G72" s="66">
        <v>83883.500030517578</v>
      </c>
    </row>
    <row r="73" spans="1:7">
      <c r="A73" s="63" t="s">
        <v>41</v>
      </c>
      <c r="B73" s="63" t="s">
        <v>42</v>
      </c>
      <c r="C73" s="63" t="s">
        <v>86</v>
      </c>
      <c r="D73" s="63" t="s">
        <v>114</v>
      </c>
      <c r="E73" s="63" t="s">
        <v>45</v>
      </c>
      <c r="F73" s="64">
        <v>14.5</v>
      </c>
      <c r="G73" s="66">
        <v>95.910003662109375</v>
      </c>
    </row>
    <row r="74" spans="1:7">
      <c r="A74" s="63" t="s">
        <v>41</v>
      </c>
      <c r="B74" s="63" t="s">
        <v>42</v>
      </c>
      <c r="C74" s="63" t="s">
        <v>86</v>
      </c>
      <c r="D74" s="63" t="s">
        <v>94</v>
      </c>
      <c r="E74" s="63" t="s">
        <v>71</v>
      </c>
      <c r="F74" s="64">
        <v>11495.9599609375</v>
      </c>
      <c r="G74" s="66">
        <v>48126.51953125</v>
      </c>
    </row>
    <row r="75" spans="1:7">
      <c r="A75" s="63" t="s">
        <v>41</v>
      </c>
      <c r="B75" s="63" t="s">
        <v>2</v>
      </c>
      <c r="C75" s="63" t="s">
        <v>86</v>
      </c>
      <c r="D75" s="63" t="s">
        <v>115</v>
      </c>
      <c r="E75" s="63" t="s">
        <v>73</v>
      </c>
      <c r="F75" s="64">
        <v>360</v>
      </c>
      <c r="G75" s="66">
        <v>1195.199951171875</v>
      </c>
    </row>
    <row r="76" spans="1:7">
      <c r="A76" s="63" t="s">
        <v>41</v>
      </c>
      <c r="B76" s="63" t="s">
        <v>42</v>
      </c>
      <c r="C76" s="63" t="s">
        <v>86</v>
      </c>
      <c r="D76" s="63" t="s">
        <v>94</v>
      </c>
      <c r="E76" s="63" t="s">
        <v>45</v>
      </c>
      <c r="F76" s="64">
        <v>9371.710090637207</v>
      </c>
      <c r="G76" s="66">
        <v>44629.420028686523</v>
      </c>
    </row>
    <row r="77" spans="1:7">
      <c r="A77" s="63" t="s">
        <v>41</v>
      </c>
      <c r="B77" s="63" t="s">
        <v>42</v>
      </c>
      <c r="C77" s="63" t="s">
        <v>86</v>
      </c>
      <c r="D77" s="63" t="s">
        <v>109</v>
      </c>
      <c r="E77" s="63" t="s">
        <v>45</v>
      </c>
      <c r="F77" s="64">
        <v>208114.62137198448</v>
      </c>
      <c r="G77" s="66">
        <v>987649.55802154541</v>
      </c>
    </row>
    <row r="78" spans="1:7" ht="15.75" thickBot="1">
      <c r="A78" s="39" t="s">
        <v>41</v>
      </c>
      <c r="B78" s="40"/>
      <c r="C78" s="40"/>
      <c r="D78" s="40"/>
      <c r="E78" s="40"/>
      <c r="F78" s="40">
        <f>SUM(F12:F77)</f>
        <v>857377.42170143127</v>
      </c>
      <c r="G78" s="41">
        <f>SUM(G12:G77)</f>
        <v>3628209.2125835419</v>
      </c>
    </row>
    <row r="79" spans="1:7">
      <c r="A79" s="63" t="s">
        <v>208</v>
      </c>
      <c r="B79" s="63" t="s">
        <v>42</v>
      </c>
      <c r="C79" s="63" t="s">
        <v>116</v>
      </c>
      <c r="D79" s="63" t="s">
        <v>118</v>
      </c>
      <c r="E79" s="63" t="s">
        <v>73</v>
      </c>
      <c r="F79" s="64">
        <v>725.65997314453125</v>
      </c>
      <c r="G79" s="66">
        <v>1167</v>
      </c>
    </row>
    <row r="80" spans="1:7">
      <c r="A80" s="63" t="s">
        <v>208</v>
      </c>
      <c r="B80" s="63" t="s">
        <v>42</v>
      </c>
      <c r="C80" s="63" t="s">
        <v>116</v>
      </c>
      <c r="D80" s="63" t="s">
        <v>213</v>
      </c>
      <c r="E80" s="63" t="s">
        <v>71</v>
      </c>
      <c r="F80" s="64">
        <v>16764.939453125</v>
      </c>
      <c r="G80" s="66">
        <v>87592.3984375</v>
      </c>
    </row>
    <row r="81" spans="1:7">
      <c r="A81" s="63" t="s">
        <v>208</v>
      </c>
      <c r="B81" s="63" t="s">
        <v>42</v>
      </c>
      <c r="C81" s="63" t="s">
        <v>116</v>
      </c>
      <c r="D81" s="63" t="s">
        <v>126</v>
      </c>
      <c r="E81" s="63" t="s">
        <v>45</v>
      </c>
      <c r="F81" s="64">
        <v>2841.18994140625</v>
      </c>
      <c r="G81" s="66">
        <v>6900.7998046875</v>
      </c>
    </row>
    <row r="82" spans="1:7">
      <c r="A82" s="63" t="s">
        <v>208</v>
      </c>
      <c r="B82" s="63" t="s">
        <v>42</v>
      </c>
      <c r="C82" s="63" t="s">
        <v>116</v>
      </c>
      <c r="D82" s="63" t="s">
        <v>117</v>
      </c>
      <c r="E82" s="63" t="s">
        <v>45</v>
      </c>
      <c r="F82" s="64">
        <v>19958.259765625</v>
      </c>
      <c r="G82" s="66">
        <v>31400</v>
      </c>
    </row>
    <row r="83" spans="1:7">
      <c r="A83" s="63" t="s">
        <v>208</v>
      </c>
      <c r="B83" s="63" t="s">
        <v>42</v>
      </c>
      <c r="C83" s="63" t="s">
        <v>116</v>
      </c>
      <c r="D83" s="63" t="s">
        <v>120</v>
      </c>
      <c r="E83" s="63" t="s">
        <v>45</v>
      </c>
      <c r="F83" s="64">
        <v>7166.3699951171875</v>
      </c>
      <c r="G83" s="66">
        <v>16906.950073242188</v>
      </c>
    </row>
    <row r="84" spans="1:7">
      <c r="A84" s="63" t="s">
        <v>208</v>
      </c>
      <c r="B84" s="63" t="s">
        <v>42</v>
      </c>
      <c r="C84" s="63" t="s">
        <v>116</v>
      </c>
      <c r="D84" s="63" t="s">
        <v>214</v>
      </c>
      <c r="E84" s="63" t="s">
        <v>104</v>
      </c>
      <c r="F84" s="64">
        <v>2869</v>
      </c>
      <c r="G84" s="66">
        <v>36484.80078125</v>
      </c>
    </row>
    <row r="85" spans="1:7">
      <c r="A85" s="63" t="s">
        <v>208</v>
      </c>
      <c r="B85" s="63" t="s">
        <v>42</v>
      </c>
      <c r="C85" s="63" t="s">
        <v>116</v>
      </c>
      <c r="D85" s="63" t="s">
        <v>118</v>
      </c>
      <c r="E85" s="63" t="s">
        <v>122</v>
      </c>
      <c r="F85" s="64">
        <v>11119</v>
      </c>
      <c r="G85" s="66">
        <v>20960.23046875</v>
      </c>
    </row>
    <row r="86" spans="1:7">
      <c r="A86" s="63" t="s">
        <v>208</v>
      </c>
      <c r="B86" s="63" t="s">
        <v>42</v>
      </c>
      <c r="C86" s="63" t="s">
        <v>116</v>
      </c>
      <c r="D86" s="63" t="s">
        <v>119</v>
      </c>
      <c r="E86" s="63" t="s">
        <v>104</v>
      </c>
      <c r="F86" s="64">
        <v>4637.1100006103516</v>
      </c>
      <c r="G86" s="66">
        <v>20348.98046875</v>
      </c>
    </row>
    <row r="87" spans="1:7">
      <c r="A87" s="63" t="s">
        <v>208</v>
      </c>
      <c r="B87" s="63" t="s">
        <v>42</v>
      </c>
      <c r="C87" s="63" t="s">
        <v>116</v>
      </c>
      <c r="D87" s="63" t="s">
        <v>119</v>
      </c>
      <c r="E87" s="63" t="s">
        <v>45</v>
      </c>
      <c r="F87" s="64">
        <v>1945.2999801635742</v>
      </c>
      <c r="G87" s="66">
        <v>15600.849609375</v>
      </c>
    </row>
    <row r="88" spans="1:7">
      <c r="A88" s="63" t="s">
        <v>208</v>
      </c>
      <c r="B88" s="63" t="s">
        <v>42</v>
      </c>
      <c r="C88" s="63" t="s">
        <v>116</v>
      </c>
      <c r="D88" s="63" t="s">
        <v>119</v>
      </c>
      <c r="E88" s="63" t="s">
        <v>73</v>
      </c>
      <c r="F88" s="64"/>
      <c r="G88" s="66">
        <v>192</v>
      </c>
    </row>
    <row r="89" spans="1:7">
      <c r="A89" s="63" t="s">
        <v>208</v>
      </c>
      <c r="B89" s="63" t="s">
        <v>42</v>
      </c>
      <c r="C89" s="63" t="s">
        <v>116</v>
      </c>
      <c r="D89" s="63" t="s">
        <v>119</v>
      </c>
      <c r="E89" s="63" t="s">
        <v>155</v>
      </c>
      <c r="F89" s="64">
        <v>11625.2900390625</v>
      </c>
      <c r="G89" s="66">
        <v>30030.080078125</v>
      </c>
    </row>
    <row r="90" spans="1:7">
      <c r="A90" s="63" t="s">
        <v>208</v>
      </c>
      <c r="B90" s="63" t="s">
        <v>42</v>
      </c>
      <c r="C90" s="63" t="s">
        <v>116</v>
      </c>
      <c r="D90" s="63" t="s">
        <v>124</v>
      </c>
      <c r="E90" s="63" t="s">
        <v>45</v>
      </c>
      <c r="F90" s="64">
        <v>5214.5500564575195</v>
      </c>
      <c r="G90" s="66">
        <v>15810.109939575195</v>
      </c>
    </row>
    <row r="91" spans="1:7">
      <c r="A91" s="63" t="s">
        <v>208</v>
      </c>
      <c r="B91" s="63" t="s">
        <v>42</v>
      </c>
      <c r="C91" s="63" t="s">
        <v>116</v>
      </c>
      <c r="D91" s="63" t="s">
        <v>215</v>
      </c>
      <c r="E91" s="63" t="s">
        <v>45</v>
      </c>
      <c r="F91" s="64">
        <v>95740</v>
      </c>
      <c r="G91" s="66">
        <v>818214.375</v>
      </c>
    </row>
    <row r="92" spans="1:7">
      <c r="A92" s="63" t="s">
        <v>208</v>
      </c>
      <c r="B92" s="63" t="s">
        <v>42</v>
      </c>
      <c r="C92" s="63" t="s">
        <v>116</v>
      </c>
      <c r="D92" s="63" t="s">
        <v>117</v>
      </c>
      <c r="E92" s="63" t="s">
        <v>84</v>
      </c>
      <c r="F92" s="64">
        <v>17.239999771118164</v>
      </c>
      <c r="G92" s="66">
        <v>55.580001831054688</v>
      </c>
    </row>
    <row r="93" spans="1:7">
      <c r="A93" s="63" t="s">
        <v>208</v>
      </c>
      <c r="B93" s="63" t="s">
        <v>42</v>
      </c>
      <c r="C93" s="63" t="s">
        <v>116</v>
      </c>
      <c r="D93" s="63" t="s">
        <v>133</v>
      </c>
      <c r="E93" s="63" t="s">
        <v>73</v>
      </c>
      <c r="F93" s="64">
        <v>340.20001220703125</v>
      </c>
      <c r="G93" s="66">
        <v>1890</v>
      </c>
    </row>
    <row r="94" spans="1:7">
      <c r="A94" s="63" t="s">
        <v>208</v>
      </c>
      <c r="B94" s="63" t="s">
        <v>42</v>
      </c>
      <c r="C94" s="63" t="s">
        <v>116</v>
      </c>
      <c r="D94" s="63" t="s">
        <v>129</v>
      </c>
      <c r="E94" s="63" t="s">
        <v>91</v>
      </c>
      <c r="F94" s="64">
        <v>71.849998474121094</v>
      </c>
      <c r="G94" s="66">
        <v>44.369998931884766</v>
      </c>
    </row>
    <row r="95" spans="1:7">
      <c r="A95" s="63" t="s">
        <v>208</v>
      </c>
      <c r="B95" s="63" t="s">
        <v>42</v>
      </c>
      <c r="C95" s="63" t="s">
        <v>116</v>
      </c>
      <c r="D95" s="63" t="s">
        <v>129</v>
      </c>
      <c r="E95" s="63" t="s">
        <v>104</v>
      </c>
      <c r="F95" s="64">
        <v>12185.989967346191</v>
      </c>
      <c r="G95" s="66">
        <v>17601.149963378906</v>
      </c>
    </row>
    <row r="96" spans="1:7">
      <c r="A96" s="63" t="s">
        <v>208</v>
      </c>
      <c r="B96" s="63" t="s">
        <v>42</v>
      </c>
      <c r="C96" s="63" t="s">
        <v>116</v>
      </c>
      <c r="D96" s="63" t="s">
        <v>129</v>
      </c>
      <c r="E96" s="63" t="s">
        <v>45</v>
      </c>
      <c r="F96" s="64">
        <v>69292.200149536133</v>
      </c>
      <c r="G96" s="66">
        <v>164831.54162597656</v>
      </c>
    </row>
    <row r="97" spans="1:7">
      <c r="A97" s="63" t="s">
        <v>208</v>
      </c>
      <c r="B97" s="63" t="s">
        <v>42</v>
      </c>
      <c r="C97" s="63" t="s">
        <v>116</v>
      </c>
      <c r="D97" s="63" t="s">
        <v>134</v>
      </c>
      <c r="E97" s="63" t="s">
        <v>45</v>
      </c>
      <c r="F97" s="64">
        <v>19883.419921875</v>
      </c>
      <c r="G97" s="66">
        <v>17270.880859375</v>
      </c>
    </row>
    <row r="98" spans="1:7">
      <c r="A98" s="63" t="s">
        <v>208</v>
      </c>
      <c r="B98" s="63" t="s">
        <v>42</v>
      </c>
      <c r="C98" s="63" t="s">
        <v>116</v>
      </c>
      <c r="D98" s="63" t="s">
        <v>127</v>
      </c>
      <c r="E98" s="63" t="s">
        <v>72</v>
      </c>
      <c r="F98" s="64">
        <v>17552.01953125</v>
      </c>
      <c r="G98" s="66">
        <v>23607.759765625</v>
      </c>
    </row>
    <row r="99" spans="1:7">
      <c r="A99" s="63" t="s">
        <v>208</v>
      </c>
      <c r="B99" s="63" t="s">
        <v>42</v>
      </c>
      <c r="C99" s="63" t="s">
        <v>116</v>
      </c>
      <c r="D99" s="63" t="s">
        <v>109</v>
      </c>
      <c r="E99" s="63" t="s">
        <v>104</v>
      </c>
      <c r="F99" s="64">
        <v>5001.8701171875</v>
      </c>
      <c r="G99" s="66">
        <v>31437.390625</v>
      </c>
    </row>
    <row r="100" spans="1:7">
      <c r="A100" s="63" t="s">
        <v>208</v>
      </c>
      <c r="B100" s="63" t="s">
        <v>42</v>
      </c>
      <c r="C100" s="63" t="s">
        <v>116</v>
      </c>
      <c r="D100" s="63" t="s">
        <v>132</v>
      </c>
      <c r="E100" s="63" t="s">
        <v>72</v>
      </c>
      <c r="F100" s="64">
        <v>16779.44921875</v>
      </c>
      <c r="G100" s="66">
        <v>17429.25</v>
      </c>
    </row>
    <row r="101" spans="1:7">
      <c r="A101" s="63" t="s">
        <v>208</v>
      </c>
      <c r="B101" s="63" t="s">
        <v>42</v>
      </c>
      <c r="C101" s="63" t="s">
        <v>116</v>
      </c>
      <c r="D101" s="63" t="s">
        <v>118</v>
      </c>
      <c r="E101" s="63" t="s">
        <v>45</v>
      </c>
      <c r="F101" s="64">
        <v>30443.950012207031</v>
      </c>
      <c r="G101" s="66">
        <v>77495.9306640625</v>
      </c>
    </row>
    <row r="102" spans="1:7">
      <c r="A102" s="63" t="s">
        <v>208</v>
      </c>
      <c r="B102" s="63" t="s">
        <v>42</v>
      </c>
      <c r="C102" s="63" t="s">
        <v>116</v>
      </c>
      <c r="D102" s="63" t="s">
        <v>132</v>
      </c>
      <c r="E102" s="63" t="s">
        <v>45</v>
      </c>
      <c r="F102" s="64">
        <v>1100.6499862670898</v>
      </c>
      <c r="G102" s="66">
        <v>2813.5</v>
      </c>
    </row>
    <row r="103" spans="1:7">
      <c r="A103" s="63" t="s">
        <v>208</v>
      </c>
      <c r="B103" s="63" t="s">
        <v>42</v>
      </c>
      <c r="C103" s="63" t="s">
        <v>116</v>
      </c>
      <c r="D103" s="63" t="s">
        <v>118</v>
      </c>
      <c r="E103" s="63" t="s">
        <v>104</v>
      </c>
      <c r="F103" s="64">
        <v>13873.9404296875</v>
      </c>
      <c r="G103" s="66">
        <v>86257.6796875</v>
      </c>
    </row>
    <row r="104" spans="1:7">
      <c r="A104" s="63" t="s">
        <v>208</v>
      </c>
      <c r="B104" s="63" t="s">
        <v>42</v>
      </c>
      <c r="C104" s="63" t="s">
        <v>116</v>
      </c>
      <c r="D104" s="63" t="s">
        <v>123</v>
      </c>
      <c r="E104" s="63" t="s">
        <v>216</v>
      </c>
      <c r="F104" s="64">
        <v>203674.046875</v>
      </c>
      <c r="G104" s="66">
        <v>645345.8125</v>
      </c>
    </row>
    <row r="105" spans="1:7">
      <c r="A105" s="63" t="s">
        <v>208</v>
      </c>
      <c r="B105" s="63" t="s">
        <v>42</v>
      </c>
      <c r="C105" s="63" t="s">
        <v>116</v>
      </c>
      <c r="D105" s="63" t="s">
        <v>123</v>
      </c>
      <c r="E105" s="63" t="s">
        <v>104</v>
      </c>
      <c r="F105" s="64">
        <v>14363.009741783142</v>
      </c>
      <c r="G105" s="66">
        <v>74039.950061798096</v>
      </c>
    </row>
    <row r="106" spans="1:7">
      <c r="A106" s="63" t="s">
        <v>208</v>
      </c>
      <c r="B106" s="63" t="s">
        <v>42</v>
      </c>
      <c r="C106" s="63" t="s">
        <v>116</v>
      </c>
      <c r="D106" s="63" t="s">
        <v>123</v>
      </c>
      <c r="E106" s="63" t="s">
        <v>45</v>
      </c>
      <c r="F106" s="64">
        <v>5151.8600997924805</v>
      </c>
      <c r="G106" s="66">
        <v>15520.029930114746</v>
      </c>
    </row>
    <row r="107" spans="1:7">
      <c r="A107" s="63" t="s">
        <v>208</v>
      </c>
      <c r="B107" s="63" t="s">
        <v>42</v>
      </c>
      <c r="C107" s="63" t="s">
        <v>116</v>
      </c>
      <c r="D107" s="63" t="s">
        <v>123</v>
      </c>
      <c r="E107" s="63" t="s">
        <v>73</v>
      </c>
      <c r="F107" s="64">
        <v>784.79000854492187</v>
      </c>
      <c r="G107" s="66">
        <v>42249.6201171875</v>
      </c>
    </row>
    <row r="108" spans="1:7">
      <c r="A108" s="63" t="s">
        <v>208</v>
      </c>
      <c r="B108" s="63" t="s">
        <v>42</v>
      </c>
      <c r="C108" s="63" t="s">
        <v>116</v>
      </c>
      <c r="D108" s="63" t="s">
        <v>123</v>
      </c>
      <c r="E108" s="63" t="s">
        <v>69</v>
      </c>
      <c r="F108" s="64">
        <v>11086.8095703125</v>
      </c>
      <c r="G108" s="66">
        <v>72800.7734375</v>
      </c>
    </row>
    <row r="109" spans="1:7">
      <c r="A109" s="63" t="s">
        <v>208</v>
      </c>
      <c r="B109" s="63" t="s">
        <v>42</v>
      </c>
      <c r="C109" s="63" t="s">
        <v>116</v>
      </c>
      <c r="D109" s="63" t="s">
        <v>118</v>
      </c>
      <c r="E109" s="63" t="s">
        <v>72</v>
      </c>
      <c r="F109" s="64">
        <v>24392.470703125</v>
      </c>
      <c r="G109" s="66">
        <v>40558.21875</v>
      </c>
    </row>
    <row r="110" spans="1:7">
      <c r="A110" s="63" t="s">
        <v>208</v>
      </c>
      <c r="B110" s="63" t="s">
        <v>77</v>
      </c>
      <c r="C110" s="63" t="s">
        <v>116</v>
      </c>
      <c r="D110" s="63" t="s">
        <v>128</v>
      </c>
      <c r="E110" s="63" t="s">
        <v>45</v>
      </c>
      <c r="F110" s="64">
        <v>10862.700394630432</v>
      </c>
      <c r="G110" s="66">
        <v>20201.599746704102</v>
      </c>
    </row>
    <row r="111" spans="1:7">
      <c r="A111" s="63" t="s">
        <v>208</v>
      </c>
      <c r="B111" s="63" t="s">
        <v>42</v>
      </c>
      <c r="C111" s="63" t="s">
        <v>116</v>
      </c>
      <c r="D111" s="63" t="s">
        <v>132</v>
      </c>
      <c r="E111" s="63" t="s">
        <v>104</v>
      </c>
      <c r="F111" s="64">
        <v>392.36000061035156</v>
      </c>
      <c r="G111" s="66">
        <v>416</v>
      </c>
    </row>
    <row r="112" spans="1:7" ht="15.75" thickBot="1">
      <c r="A112" s="39" t="s">
        <v>208</v>
      </c>
      <c r="B112" s="40"/>
      <c r="C112" s="40"/>
      <c r="D112" s="40"/>
      <c r="E112" s="40"/>
      <c r="F112" s="40">
        <f>SUM(F79:F111)</f>
        <v>637857.49594306946</v>
      </c>
      <c r="G112" s="41">
        <f>SUM(G79:G111)</f>
        <v>2453475.6123962402</v>
      </c>
    </row>
    <row r="113" spans="1:7" ht="16.5" thickBot="1">
      <c r="A113" s="22" t="s">
        <v>0</v>
      </c>
      <c r="B113" s="22"/>
      <c r="C113" s="22"/>
      <c r="D113" s="22"/>
      <c r="E113" s="22"/>
      <c r="F113" s="22">
        <f>SUM(F78,F112)</f>
        <v>1495234.9176445007</v>
      </c>
      <c r="G113" s="42">
        <f>SUM(G78,G112)</f>
        <v>6081684.8249797821</v>
      </c>
    </row>
  </sheetData>
  <sortState ref="A12:H678">
    <sortCondition ref="D12:D678"/>
    <sortCondition ref="E12:E678"/>
  </sortState>
  <mergeCells count="5">
    <mergeCell ref="A6:G6"/>
    <mergeCell ref="A7:G7"/>
    <mergeCell ref="A8:G8"/>
    <mergeCell ref="A9:G9"/>
    <mergeCell ref="A10:G10"/>
  </mergeCells>
  <printOptions horizontalCentered="1"/>
  <pageMargins left="0.53" right="0.43307086614173201" top="0.74803149606299202" bottom="0.74803149606299202" header="0.31496062992126" footer="0.31496062992126"/>
  <pageSetup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4"/>
  <sheetViews>
    <sheetView topLeftCell="A42" workbookViewId="0">
      <selection activeCell="F64" sqref="F64"/>
    </sheetView>
  </sheetViews>
  <sheetFormatPr baseColWidth="10" defaultColWidth="27.42578125" defaultRowHeight="15"/>
  <cols>
    <col min="1" max="1" width="11.85546875" style="31" bestFit="1" customWidth="1"/>
    <col min="2" max="2" width="14.7109375" style="31" bestFit="1" customWidth="1"/>
    <col min="3" max="3" width="13.42578125" style="31" bestFit="1" customWidth="1"/>
    <col min="4" max="4" width="30.5703125" style="31" bestFit="1" customWidth="1"/>
    <col min="5" max="5" width="20.140625" style="31" bestFit="1" customWidth="1"/>
    <col min="6" max="6" width="14.42578125" style="6" bestFit="1" customWidth="1"/>
    <col min="7" max="7" width="16.85546875" style="1" bestFit="1" customWidth="1"/>
  </cols>
  <sheetData>
    <row r="1" spans="1:7">
      <c r="A1" s="30"/>
    </row>
    <row r="6" spans="1:7">
      <c r="A6" s="76" t="s">
        <v>18</v>
      </c>
      <c r="B6" s="76"/>
      <c r="C6" s="76"/>
      <c r="D6" s="76"/>
      <c r="E6" s="76"/>
      <c r="F6" s="76"/>
      <c r="G6" s="76"/>
    </row>
    <row r="7" spans="1:7" ht="23.25">
      <c r="A7" s="77" t="s">
        <v>19</v>
      </c>
      <c r="B7" s="77"/>
      <c r="C7" s="77"/>
      <c r="D7" s="77"/>
      <c r="E7" s="77"/>
      <c r="F7" s="77"/>
      <c r="G7" s="77"/>
    </row>
    <row r="8" spans="1:7" ht="22.5">
      <c r="A8" s="78" t="s">
        <v>20</v>
      </c>
      <c r="B8" s="78"/>
      <c r="C8" s="78"/>
      <c r="D8" s="78"/>
      <c r="E8" s="78"/>
      <c r="F8" s="78"/>
      <c r="G8" s="78"/>
    </row>
    <row r="9" spans="1:7" ht="20.25" thickBot="1">
      <c r="A9" s="74" t="s">
        <v>40</v>
      </c>
      <c r="B9" s="74"/>
      <c r="C9" s="74"/>
      <c r="D9" s="74"/>
      <c r="E9" s="74"/>
      <c r="F9" s="74"/>
      <c r="G9" s="74"/>
    </row>
    <row r="10" spans="1:7" ht="15.75" thickBot="1">
      <c r="A10" s="79" t="s">
        <v>28</v>
      </c>
      <c r="B10" s="80"/>
      <c r="C10" s="80"/>
      <c r="D10" s="80"/>
      <c r="E10" s="80"/>
      <c r="F10" s="80"/>
      <c r="G10" s="81"/>
    </row>
    <row r="11" spans="1:7" ht="15.75" thickBot="1">
      <c r="A11" s="28" t="s">
        <v>7</v>
      </c>
      <c r="B11" s="29" t="s">
        <v>8</v>
      </c>
      <c r="C11" s="29" t="s">
        <v>9</v>
      </c>
      <c r="D11" s="29" t="s">
        <v>17</v>
      </c>
      <c r="E11" s="29" t="s">
        <v>10</v>
      </c>
      <c r="F11" s="5" t="s">
        <v>11</v>
      </c>
      <c r="G11" s="4" t="s">
        <v>12</v>
      </c>
    </row>
    <row r="12" spans="1:7">
      <c r="A12" s="62" t="s">
        <v>41</v>
      </c>
      <c r="B12" s="62" t="s">
        <v>42</v>
      </c>
      <c r="C12" s="62" t="s">
        <v>1</v>
      </c>
      <c r="D12" s="62" t="s">
        <v>68</v>
      </c>
      <c r="E12" s="62" t="s">
        <v>69</v>
      </c>
      <c r="F12" s="24">
        <v>604110.2529296875</v>
      </c>
      <c r="G12" s="61">
        <v>3393999.15625</v>
      </c>
    </row>
    <row r="13" spans="1:7">
      <c r="A13" s="63" t="s">
        <v>41</v>
      </c>
      <c r="B13" s="63" t="s">
        <v>42</v>
      </c>
      <c r="C13" s="63" t="s">
        <v>1</v>
      </c>
      <c r="D13" s="63" t="s">
        <v>68</v>
      </c>
      <c r="E13" s="63" t="s">
        <v>70</v>
      </c>
      <c r="F13" s="64">
        <v>124739.13671875</v>
      </c>
      <c r="G13" s="66">
        <v>504921</v>
      </c>
    </row>
    <row r="14" spans="1:7">
      <c r="A14" s="63" t="s">
        <v>41</v>
      </c>
      <c r="B14" s="63" t="s">
        <v>42</v>
      </c>
      <c r="C14" s="63" t="s">
        <v>1</v>
      </c>
      <c r="D14" s="63" t="s">
        <v>68</v>
      </c>
      <c r="E14" s="63" t="s">
        <v>71</v>
      </c>
      <c r="F14" s="64">
        <v>150884.453125</v>
      </c>
      <c r="G14" s="66">
        <v>842079</v>
      </c>
    </row>
    <row r="15" spans="1:7">
      <c r="A15" s="63" t="s">
        <v>41</v>
      </c>
      <c r="B15" s="63" t="s">
        <v>42</v>
      </c>
      <c r="C15" s="63" t="s">
        <v>1</v>
      </c>
      <c r="D15" s="63" t="s">
        <v>68</v>
      </c>
      <c r="E15" s="63" t="s">
        <v>72</v>
      </c>
      <c r="F15" s="64">
        <v>29937.390625</v>
      </c>
      <c r="G15" s="66">
        <v>96900</v>
      </c>
    </row>
    <row r="16" spans="1:7">
      <c r="A16" s="63" t="s">
        <v>41</v>
      </c>
      <c r="B16" s="63" t="s">
        <v>42</v>
      </c>
      <c r="C16" s="63" t="s">
        <v>1</v>
      </c>
      <c r="D16" s="63" t="s">
        <v>68</v>
      </c>
      <c r="E16" s="63" t="s">
        <v>73</v>
      </c>
      <c r="F16" s="64">
        <v>4342.8800048828125</v>
      </c>
      <c r="G16" s="66">
        <v>4085</v>
      </c>
    </row>
    <row r="17" spans="1:7">
      <c r="A17" s="63" t="s">
        <v>41</v>
      </c>
      <c r="B17" s="63" t="s">
        <v>42</v>
      </c>
      <c r="C17" s="63" t="s">
        <v>1</v>
      </c>
      <c r="D17" s="63" t="s">
        <v>74</v>
      </c>
      <c r="E17" s="63" t="s">
        <v>45</v>
      </c>
      <c r="F17" s="64">
        <v>132522.84375</v>
      </c>
      <c r="G17" s="66">
        <v>564400</v>
      </c>
    </row>
    <row r="18" spans="1:7">
      <c r="A18" s="63" t="s">
        <v>41</v>
      </c>
      <c r="B18" s="63" t="s">
        <v>42</v>
      </c>
      <c r="C18" s="63" t="s">
        <v>1</v>
      </c>
      <c r="D18" s="63" t="s">
        <v>74</v>
      </c>
      <c r="E18" s="63" t="s">
        <v>69</v>
      </c>
      <c r="F18" s="64">
        <v>26943.650390625</v>
      </c>
      <c r="G18" s="66">
        <v>135000</v>
      </c>
    </row>
    <row r="19" spans="1:7">
      <c r="A19" s="63" t="s">
        <v>41</v>
      </c>
      <c r="B19" s="63" t="s">
        <v>42</v>
      </c>
      <c r="C19" s="63" t="s">
        <v>1</v>
      </c>
      <c r="D19" s="63" t="s">
        <v>75</v>
      </c>
      <c r="E19" s="63" t="s">
        <v>76</v>
      </c>
      <c r="F19" s="64">
        <v>2449.419921875</v>
      </c>
      <c r="G19" s="66">
        <v>9705</v>
      </c>
    </row>
    <row r="20" spans="1:7">
      <c r="A20" s="63" t="s">
        <v>41</v>
      </c>
      <c r="B20" s="63" t="s">
        <v>42</v>
      </c>
      <c r="C20" s="63" t="s">
        <v>1</v>
      </c>
      <c r="D20" s="63" t="s">
        <v>66</v>
      </c>
      <c r="E20" s="63" t="s">
        <v>45</v>
      </c>
      <c r="F20" s="64">
        <v>483.19000244140625</v>
      </c>
      <c r="G20" s="66">
        <v>4273.1201171875</v>
      </c>
    </row>
    <row r="21" spans="1:7">
      <c r="A21" s="63" t="s">
        <v>41</v>
      </c>
      <c r="B21" s="63" t="s">
        <v>42</v>
      </c>
      <c r="C21" s="63" t="s">
        <v>1</v>
      </c>
      <c r="D21" s="63" t="s">
        <v>68</v>
      </c>
      <c r="E21" s="63" t="s">
        <v>45</v>
      </c>
      <c r="F21" s="64">
        <v>1337.6600341796875</v>
      </c>
      <c r="G21" s="66">
        <v>2067.60009765625</v>
      </c>
    </row>
    <row r="22" spans="1:7">
      <c r="A22" s="63" t="s">
        <v>41</v>
      </c>
      <c r="B22" s="63" t="s">
        <v>42</v>
      </c>
      <c r="C22" s="63" t="s">
        <v>1</v>
      </c>
      <c r="D22" s="63" t="s">
        <v>65</v>
      </c>
      <c r="E22" s="63" t="s">
        <v>45</v>
      </c>
      <c r="F22" s="64">
        <v>11249.2001953125</v>
      </c>
      <c r="G22" s="66">
        <v>17929</v>
      </c>
    </row>
    <row r="23" spans="1:7">
      <c r="A23" s="63" t="s">
        <v>41</v>
      </c>
      <c r="B23" s="63" t="s">
        <v>77</v>
      </c>
      <c r="C23" s="63" t="s">
        <v>1</v>
      </c>
      <c r="D23" s="63" t="s">
        <v>78</v>
      </c>
      <c r="E23" s="63" t="s">
        <v>45</v>
      </c>
      <c r="F23" s="64">
        <v>2270.25</v>
      </c>
      <c r="G23" s="66">
        <v>3288.60009765625</v>
      </c>
    </row>
    <row r="24" spans="1:7">
      <c r="A24" s="63" t="s">
        <v>41</v>
      </c>
      <c r="B24" s="63" t="s">
        <v>42</v>
      </c>
      <c r="C24" s="63" t="s">
        <v>1</v>
      </c>
      <c r="D24" s="63" t="s">
        <v>67</v>
      </c>
      <c r="E24" s="63" t="s">
        <v>79</v>
      </c>
      <c r="F24" s="64">
        <v>8172.85986328125</v>
      </c>
      <c r="G24" s="66">
        <v>41940.48046875</v>
      </c>
    </row>
    <row r="25" spans="1:7">
      <c r="A25" s="63" t="s">
        <v>41</v>
      </c>
      <c r="B25" s="63" t="s">
        <v>42</v>
      </c>
      <c r="C25" s="63" t="s">
        <v>1</v>
      </c>
      <c r="D25" s="63" t="s">
        <v>67</v>
      </c>
      <c r="E25" s="63" t="s">
        <v>80</v>
      </c>
      <c r="F25" s="64">
        <v>20822.44921875</v>
      </c>
      <c r="G25" s="66">
        <v>57309.12109375</v>
      </c>
    </row>
    <row r="26" spans="1:7">
      <c r="A26" s="63" t="s">
        <v>41</v>
      </c>
      <c r="B26" s="63" t="s">
        <v>42</v>
      </c>
      <c r="C26" s="63" t="s">
        <v>1</v>
      </c>
      <c r="D26" s="63" t="s">
        <v>67</v>
      </c>
      <c r="E26" s="63" t="s">
        <v>69</v>
      </c>
      <c r="F26" s="64">
        <v>155777.501953125</v>
      </c>
      <c r="G26" s="66">
        <v>1526062</v>
      </c>
    </row>
    <row r="27" spans="1:7">
      <c r="A27" s="63" t="s">
        <v>41</v>
      </c>
      <c r="B27" s="63" t="s">
        <v>42</v>
      </c>
      <c r="C27" s="63" t="s">
        <v>1</v>
      </c>
      <c r="D27" s="63" t="s">
        <v>67</v>
      </c>
      <c r="E27" s="63" t="s">
        <v>45</v>
      </c>
      <c r="F27" s="64">
        <v>32524.639404296875</v>
      </c>
      <c r="G27" s="66">
        <v>312026</v>
      </c>
    </row>
    <row r="28" spans="1:7">
      <c r="A28" s="63" t="s">
        <v>41</v>
      </c>
      <c r="B28" s="63" t="s">
        <v>42</v>
      </c>
      <c r="C28" s="63" t="s">
        <v>1</v>
      </c>
      <c r="D28" s="63" t="s">
        <v>67</v>
      </c>
      <c r="E28" s="63" t="s">
        <v>81</v>
      </c>
      <c r="F28" s="64">
        <v>3491.8798828125</v>
      </c>
      <c r="G28" s="66">
        <v>42223.6796875</v>
      </c>
    </row>
    <row r="29" spans="1:7">
      <c r="A29" s="63" t="s">
        <v>41</v>
      </c>
      <c r="B29" s="63" t="s">
        <v>42</v>
      </c>
      <c r="C29" s="63" t="s">
        <v>1</v>
      </c>
      <c r="D29" s="63" t="s">
        <v>67</v>
      </c>
      <c r="E29" s="63" t="s">
        <v>72</v>
      </c>
      <c r="F29" s="64">
        <v>131535.73046875</v>
      </c>
      <c r="G29" s="66">
        <v>496066.40625</v>
      </c>
    </row>
    <row r="30" spans="1:7">
      <c r="A30" s="63" t="s">
        <v>41</v>
      </c>
      <c r="B30" s="63" t="s">
        <v>42</v>
      </c>
      <c r="C30" s="63" t="s">
        <v>1</v>
      </c>
      <c r="D30" s="63" t="s">
        <v>82</v>
      </c>
      <c r="E30" s="63" t="s">
        <v>73</v>
      </c>
      <c r="F30" s="64">
        <v>870.90997314453125</v>
      </c>
      <c r="G30" s="66">
        <v>720</v>
      </c>
    </row>
    <row r="31" spans="1:7">
      <c r="A31" s="63" t="s">
        <v>41</v>
      </c>
      <c r="B31" s="63" t="s">
        <v>42</v>
      </c>
      <c r="C31" s="63" t="s">
        <v>1</v>
      </c>
      <c r="D31" s="63" t="s">
        <v>83</v>
      </c>
      <c r="E31" s="63" t="s">
        <v>84</v>
      </c>
      <c r="F31" s="64">
        <v>753419.15625</v>
      </c>
      <c r="G31" s="66">
        <v>603174.59375</v>
      </c>
    </row>
    <row r="32" spans="1:7">
      <c r="A32" s="63" t="s">
        <v>41</v>
      </c>
      <c r="B32" s="63" t="s">
        <v>42</v>
      </c>
      <c r="C32" s="63" t="s">
        <v>1</v>
      </c>
      <c r="D32" s="63" t="s">
        <v>83</v>
      </c>
      <c r="E32" s="63" t="s">
        <v>73</v>
      </c>
      <c r="F32" s="64">
        <v>1231.9700012207031</v>
      </c>
      <c r="G32" s="66">
        <v>2052</v>
      </c>
    </row>
    <row r="33" spans="1:7">
      <c r="A33" s="63" t="s">
        <v>41</v>
      </c>
      <c r="B33" s="63" t="s">
        <v>42</v>
      </c>
      <c r="C33" s="63" t="s">
        <v>1</v>
      </c>
      <c r="D33" s="63" t="s">
        <v>83</v>
      </c>
      <c r="E33" s="63" t="s">
        <v>85</v>
      </c>
      <c r="F33" s="64">
        <v>433313.7890625</v>
      </c>
      <c r="G33" s="66">
        <v>246358.6796875</v>
      </c>
    </row>
    <row r="34" spans="1:7">
      <c r="A34" s="63" t="s">
        <v>41</v>
      </c>
      <c r="B34" s="63" t="s">
        <v>42</v>
      </c>
      <c r="C34" s="63" t="s">
        <v>1</v>
      </c>
      <c r="D34" s="63" t="s">
        <v>65</v>
      </c>
      <c r="E34" s="63" t="s">
        <v>84</v>
      </c>
      <c r="F34" s="64">
        <v>275871.5</v>
      </c>
      <c r="G34" s="66">
        <v>225115.203125</v>
      </c>
    </row>
    <row r="35" spans="1:7" ht="15.75" thickBot="1">
      <c r="A35" s="39" t="s">
        <v>41</v>
      </c>
      <c r="B35" s="40"/>
      <c r="C35" s="40"/>
      <c r="D35" s="40"/>
      <c r="E35" s="40"/>
      <c r="F35" s="40">
        <f>SUM(F12:F34)</f>
        <v>2908302.7137756348</v>
      </c>
      <c r="G35" s="41">
        <f>SUM(G12:G34)</f>
        <v>9131695.640625</v>
      </c>
    </row>
    <row r="36" spans="1:7">
      <c r="A36" s="63" t="s">
        <v>208</v>
      </c>
      <c r="B36" s="63" t="s">
        <v>42</v>
      </c>
      <c r="C36" s="63" t="s">
        <v>1</v>
      </c>
      <c r="D36" s="63" t="s">
        <v>68</v>
      </c>
      <c r="E36" s="63" t="s">
        <v>81</v>
      </c>
      <c r="F36" s="64">
        <v>18480</v>
      </c>
      <c r="G36" s="66">
        <v>97422.75</v>
      </c>
    </row>
    <row r="37" spans="1:7">
      <c r="A37" s="63" t="s">
        <v>208</v>
      </c>
      <c r="B37" s="63" t="s">
        <v>42</v>
      </c>
      <c r="C37" s="63" t="s">
        <v>1</v>
      </c>
      <c r="D37" s="63" t="s">
        <v>68</v>
      </c>
      <c r="E37" s="63" t="s">
        <v>45</v>
      </c>
      <c r="F37" s="64">
        <v>20372.339965820313</v>
      </c>
      <c r="G37" s="66">
        <v>80150.359375</v>
      </c>
    </row>
    <row r="38" spans="1:7">
      <c r="A38" s="63" t="s">
        <v>208</v>
      </c>
      <c r="B38" s="63" t="s">
        <v>42</v>
      </c>
      <c r="C38" s="63" t="s">
        <v>1</v>
      </c>
      <c r="D38" s="63" t="s">
        <v>68</v>
      </c>
      <c r="E38" s="63" t="s">
        <v>73</v>
      </c>
      <c r="F38" s="64">
        <v>783.82000732421875</v>
      </c>
      <c r="G38" s="66">
        <v>1296</v>
      </c>
    </row>
    <row r="39" spans="1:7">
      <c r="A39" s="63" t="s">
        <v>208</v>
      </c>
      <c r="B39" s="63" t="s">
        <v>42</v>
      </c>
      <c r="C39" s="63" t="s">
        <v>1</v>
      </c>
      <c r="D39" s="63" t="s">
        <v>68</v>
      </c>
      <c r="E39" s="63" t="s">
        <v>69</v>
      </c>
      <c r="F39" s="64">
        <v>222477.6015625</v>
      </c>
      <c r="G39" s="66">
        <v>1157992.375</v>
      </c>
    </row>
    <row r="40" spans="1:7">
      <c r="A40" s="63" t="s">
        <v>208</v>
      </c>
      <c r="B40" s="63" t="s">
        <v>42</v>
      </c>
      <c r="C40" s="63" t="s">
        <v>1</v>
      </c>
      <c r="D40" s="63" t="s">
        <v>68</v>
      </c>
      <c r="E40" s="63" t="s">
        <v>79</v>
      </c>
      <c r="F40" s="64">
        <v>99791.296875</v>
      </c>
      <c r="G40" s="66">
        <v>542246</v>
      </c>
    </row>
    <row r="41" spans="1:7">
      <c r="A41" s="63" t="s">
        <v>208</v>
      </c>
      <c r="B41" s="63" t="s">
        <v>42</v>
      </c>
      <c r="C41" s="63" t="s">
        <v>1</v>
      </c>
      <c r="D41" s="63" t="s">
        <v>74</v>
      </c>
      <c r="E41" s="63" t="s">
        <v>104</v>
      </c>
      <c r="F41" s="64">
        <v>1397.0799560546875</v>
      </c>
      <c r="G41" s="66">
        <v>5950</v>
      </c>
    </row>
    <row r="42" spans="1:7">
      <c r="A42" s="63" t="s">
        <v>208</v>
      </c>
      <c r="B42" s="63" t="s">
        <v>42</v>
      </c>
      <c r="C42" s="63" t="s">
        <v>1</v>
      </c>
      <c r="D42" s="63" t="s">
        <v>74</v>
      </c>
      <c r="E42" s="63" t="s">
        <v>45</v>
      </c>
      <c r="F42" s="64">
        <v>93445.25</v>
      </c>
      <c r="G42" s="66">
        <v>419617.6171875</v>
      </c>
    </row>
    <row r="43" spans="1:7">
      <c r="A43" s="63" t="s">
        <v>208</v>
      </c>
      <c r="B43" s="63" t="s">
        <v>42</v>
      </c>
      <c r="C43" s="63" t="s">
        <v>1</v>
      </c>
      <c r="D43" s="63" t="s">
        <v>75</v>
      </c>
      <c r="E43" s="63" t="s">
        <v>45</v>
      </c>
      <c r="F43" s="64">
        <v>65.319999694824219</v>
      </c>
      <c r="G43" s="66">
        <v>262.07998657226562</v>
      </c>
    </row>
    <row r="44" spans="1:7">
      <c r="A44" s="63" t="s">
        <v>208</v>
      </c>
      <c r="B44" s="63" t="s">
        <v>42</v>
      </c>
      <c r="C44" s="63" t="s">
        <v>1</v>
      </c>
      <c r="D44" s="63" t="s">
        <v>75</v>
      </c>
      <c r="E44" s="63" t="s">
        <v>76</v>
      </c>
      <c r="F44" s="64">
        <v>10777.4599609375</v>
      </c>
      <c r="G44" s="66">
        <v>20952</v>
      </c>
    </row>
    <row r="45" spans="1:7">
      <c r="A45" s="63" t="s">
        <v>208</v>
      </c>
      <c r="B45" s="63" t="s">
        <v>42</v>
      </c>
      <c r="C45" s="63" t="s">
        <v>1</v>
      </c>
      <c r="D45" s="63" t="s">
        <v>66</v>
      </c>
      <c r="E45" s="63" t="s">
        <v>45</v>
      </c>
      <c r="F45" s="64">
        <v>291.79000854492188</v>
      </c>
      <c r="G45" s="66">
        <v>2746.800048828125</v>
      </c>
    </row>
    <row r="46" spans="1:7">
      <c r="A46" s="63" t="s">
        <v>208</v>
      </c>
      <c r="B46" s="63" t="s">
        <v>42</v>
      </c>
      <c r="C46" s="63" t="s">
        <v>1</v>
      </c>
      <c r="D46" s="63" t="s">
        <v>74</v>
      </c>
      <c r="E46" s="63" t="s">
        <v>71</v>
      </c>
      <c r="F46" s="64">
        <v>35924.859375</v>
      </c>
      <c r="G46" s="66">
        <v>172391.7421875</v>
      </c>
    </row>
    <row r="47" spans="1:7">
      <c r="A47" s="63" t="s">
        <v>208</v>
      </c>
      <c r="B47" s="63" t="s">
        <v>42</v>
      </c>
      <c r="C47" s="63" t="s">
        <v>1</v>
      </c>
      <c r="D47" s="63" t="s">
        <v>67</v>
      </c>
      <c r="E47" s="63" t="s">
        <v>104</v>
      </c>
      <c r="F47" s="64">
        <v>6881</v>
      </c>
      <c r="G47" s="66">
        <v>57247.19921875</v>
      </c>
    </row>
    <row r="48" spans="1:7">
      <c r="A48" s="63" t="s">
        <v>208</v>
      </c>
      <c r="B48" s="63" t="s">
        <v>42</v>
      </c>
      <c r="C48" s="63" t="s">
        <v>1</v>
      </c>
      <c r="D48" s="63" t="s">
        <v>83</v>
      </c>
      <c r="E48" s="63" t="s">
        <v>104</v>
      </c>
      <c r="F48" s="64">
        <v>274.42999267578125</v>
      </c>
      <c r="G48" s="66">
        <v>474</v>
      </c>
    </row>
    <row r="49" spans="1:7">
      <c r="A49" s="63" t="s">
        <v>208</v>
      </c>
      <c r="B49" s="63" t="s">
        <v>42</v>
      </c>
      <c r="C49" s="63" t="s">
        <v>1</v>
      </c>
      <c r="D49" s="63" t="s">
        <v>83</v>
      </c>
      <c r="E49" s="63" t="s">
        <v>45</v>
      </c>
      <c r="F49" s="64">
        <v>816.47999572753906</v>
      </c>
      <c r="G49" s="66">
        <v>1120.8999938964844</v>
      </c>
    </row>
    <row r="50" spans="1:7">
      <c r="A50" s="63" t="s">
        <v>208</v>
      </c>
      <c r="B50" s="63" t="s">
        <v>42</v>
      </c>
      <c r="C50" s="63" t="s">
        <v>1</v>
      </c>
      <c r="D50" s="63" t="s">
        <v>218</v>
      </c>
      <c r="E50" s="63" t="s">
        <v>45</v>
      </c>
      <c r="F50" s="64">
        <v>1272.3399658203125</v>
      </c>
      <c r="G50" s="66">
        <v>1968.5999755859375</v>
      </c>
    </row>
    <row r="51" spans="1:7">
      <c r="A51" s="63" t="s">
        <v>208</v>
      </c>
      <c r="B51" s="63" t="s">
        <v>42</v>
      </c>
      <c r="C51" s="63" t="s">
        <v>1</v>
      </c>
      <c r="D51" s="63" t="s">
        <v>82</v>
      </c>
      <c r="E51" s="63" t="s">
        <v>73</v>
      </c>
      <c r="F51" s="64">
        <v>391.91000366210937</v>
      </c>
      <c r="G51" s="66">
        <v>648</v>
      </c>
    </row>
    <row r="52" spans="1:7">
      <c r="A52" s="63" t="s">
        <v>208</v>
      </c>
      <c r="B52" s="63" t="s">
        <v>42</v>
      </c>
      <c r="C52" s="63" t="s">
        <v>1</v>
      </c>
      <c r="D52" s="63" t="s">
        <v>67</v>
      </c>
      <c r="E52" s="63" t="s">
        <v>72</v>
      </c>
      <c r="F52" s="64">
        <v>241659.23828125</v>
      </c>
      <c r="G52" s="66">
        <v>944919.6875</v>
      </c>
    </row>
    <row r="53" spans="1:7">
      <c r="A53" s="63" t="s">
        <v>208</v>
      </c>
      <c r="B53" s="63" t="s">
        <v>42</v>
      </c>
      <c r="C53" s="63" t="s">
        <v>1</v>
      </c>
      <c r="D53" s="63" t="s">
        <v>65</v>
      </c>
      <c r="E53" s="63" t="s">
        <v>84</v>
      </c>
      <c r="F53" s="64">
        <v>1209064.34375</v>
      </c>
      <c r="G53" s="66">
        <v>703533.59375</v>
      </c>
    </row>
    <row r="54" spans="1:7">
      <c r="A54" s="63" t="s">
        <v>208</v>
      </c>
      <c r="B54" s="63" t="s">
        <v>42</v>
      </c>
      <c r="C54" s="63" t="s">
        <v>1</v>
      </c>
      <c r="D54" s="63" t="s">
        <v>67</v>
      </c>
      <c r="E54" s="63" t="s">
        <v>81</v>
      </c>
      <c r="F54" s="64">
        <v>255578.84045410156</v>
      </c>
      <c r="G54" s="66">
        <v>1972650.228515625</v>
      </c>
    </row>
    <row r="55" spans="1:7">
      <c r="A55" s="63" t="s">
        <v>208</v>
      </c>
      <c r="B55" s="63" t="s">
        <v>42</v>
      </c>
      <c r="C55" s="63" t="s">
        <v>1</v>
      </c>
      <c r="D55" s="63" t="s">
        <v>68</v>
      </c>
      <c r="E55" s="63" t="s">
        <v>71</v>
      </c>
      <c r="F55" s="64">
        <v>100589.6328125</v>
      </c>
      <c r="G55" s="66">
        <v>551556.0625</v>
      </c>
    </row>
    <row r="56" spans="1:7">
      <c r="A56" s="63" t="s">
        <v>208</v>
      </c>
      <c r="B56" s="63" t="s">
        <v>42</v>
      </c>
      <c r="C56" s="63" t="s">
        <v>1</v>
      </c>
      <c r="D56" s="63" t="s">
        <v>67</v>
      </c>
      <c r="E56" s="63" t="s">
        <v>45</v>
      </c>
      <c r="F56" s="64">
        <v>103485.90124511719</v>
      </c>
      <c r="G56" s="66">
        <v>1287286.4638671875</v>
      </c>
    </row>
    <row r="57" spans="1:7">
      <c r="A57" s="63" t="s">
        <v>208</v>
      </c>
      <c r="B57" s="63" t="s">
        <v>42</v>
      </c>
      <c r="C57" s="63" t="s">
        <v>1</v>
      </c>
      <c r="D57" s="63" t="s">
        <v>67</v>
      </c>
      <c r="E57" s="63" t="s">
        <v>69</v>
      </c>
      <c r="F57" s="64">
        <v>56467.8798828125</v>
      </c>
      <c r="G57" s="66">
        <v>562471</v>
      </c>
    </row>
    <row r="58" spans="1:7">
      <c r="A58" s="63" t="s">
        <v>208</v>
      </c>
      <c r="B58" s="63" t="s">
        <v>42</v>
      </c>
      <c r="C58" s="63" t="s">
        <v>1</v>
      </c>
      <c r="D58" s="63" t="s">
        <v>217</v>
      </c>
      <c r="E58" s="63" t="s">
        <v>219</v>
      </c>
      <c r="F58" s="64">
        <v>159709.08984375</v>
      </c>
      <c r="G58" s="66">
        <v>282380</v>
      </c>
    </row>
    <row r="59" spans="1:7">
      <c r="A59" s="63" t="s">
        <v>208</v>
      </c>
      <c r="B59" s="63" t="s">
        <v>42</v>
      </c>
      <c r="C59" s="63" t="s">
        <v>1</v>
      </c>
      <c r="D59" s="63" t="s">
        <v>217</v>
      </c>
      <c r="E59" s="63" t="s">
        <v>45</v>
      </c>
      <c r="F59" s="64">
        <v>174.18000030517578</v>
      </c>
      <c r="G59" s="66">
        <v>672.260009765625</v>
      </c>
    </row>
    <row r="60" spans="1:7">
      <c r="A60" s="63" t="s">
        <v>208</v>
      </c>
      <c r="B60" s="63" t="s">
        <v>42</v>
      </c>
      <c r="C60" s="63" t="s">
        <v>1</v>
      </c>
      <c r="D60" s="63" t="s">
        <v>83</v>
      </c>
      <c r="E60" s="63" t="s">
        <v>85</v>
      </c>
      <c r="F60" s="64">
        <v>87246</v>
      </c>
      <c r="G60" s="66">
        <v>60554</v>
      </c>
    </row>
    <row r="61" spans="1:7">
      <c r="A61" s="63" t="s">
        <v>208</v>
      </c>
      <c r="B61" s="63" t="s">
        <v>42</v>
      </c>
      <c r="C61" s="63" t="s">
        <v>1</v>
      </c>
      <c r="D61" s="63" t="s">
        <v>65</v>
      </c>
      <c r="E61" s="63" t="s">
        <v>45</v>
      </c>
      <c r="F61" s="64">
        <v>120203.15625</v>
      </c>
      <c r="G61" s="66">
        <v>64970.7109375</v>
      </c>
    </row>
    <row r="62" spans="1:7">
      <c r="A62" s="63" t="s">
        <v>208</v>
      </c>
      <c r="B62" s="63" t="s">
        <v>42</v>
      </c>
      <c r="C62" s="63" t="s">
        <v>1</v>
      </c>
      <c r="D62" s="63" t="s">
        <v>67</v>
      </c>
      <c r="E62" s="63" t="s">
        <v>220</v>
      </c>
      <c r="F62" s="64">
        <v>38141.359375</v>
      </c>
      <c r="G62" s="66">
        <v>285120.7265625</v>
      </c>
    </row>
    <row r="63" spans="1:7" ht="15.75" thickBot="1">
      <c r="A63" s="39" t="s">
        <v>208</v>
      </c>
      <c r="B63" s="40"/>
      <c r="C63" s="40"/>
      <c r="D63" s="40"/>
      <c r="E63" s="40"/>
      <c r="F63" s="40">
        <f>SUM(F36:F62)</f>
        <v>2885762.5995635986</v>
      </c>
      <c r="G63" s="41">
        <f>SUM(G36:G62)</f>
        <v>9278601.1566162109</v>
      </c>
    </row>
    <row r="64" spans="1:7" ht="16.5" thickBot="1">
      <c r="A64" s="22" t="s">
        <v>0</v>
      </c>
      <c r="B64" s="22"/>
      <c r="C64" s="22"/>
      <c r="D64" s="22"/>
      <c r="E64" s="22"/>
      <c r="F64" s="22">
        <f>SUM(F35,F63)</f>
        <v>5794065.3133392334</v>
      </c>
      <c r="G64" s="42">
        <f>SUM(G35,G63)</f>
        <v>18410296.797241211</v>
      </c>
    </row>
  </sheetData>
  <sortState ref="A12:H231">
    <sortCondition ref="D12:D231"/>
    <sortCondition ref="E12:E231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4803149606299202" bottom="0.74803149606299202" header="0.31496062992126" footer="0.31496062992126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8"/>
  <sheetViews>
    <sheetView topLeftCell="A26" workbookViewId="0">
      <selection activeCell="F48" sqref="F48"/>
    </sheetView>
  </sheetViews>
  <sheetFormatPr baseColWidth="10" defaultColWidth="54.140625" defaultRowHeight="15"/>
  <cols>
    <col min="1" max="1" width="8" bestFit="1" customWidth="1"/>
    <col min="2" max="2" width="7.7109375" bestFit="1" customWidth="1"/>
    <col min="3" max="3" width="20.7109375" bestFit="1" customWidth="1"/>
    <col min="4" max="4" width="25.7109375" bestFit="1" customWidth="1"/>
    <col min="5" max="5" width="18.7109375" bestFit="1" customWidth="1"/>
    <col min="6" max="6" width="11.5703125" style="6" bestFit="1" customWidth="1"/>
    <col min="7" max="7" width="13.140625" style="1" bestFit="1" customWidth="1"/>
  </cols>
  <sheetData>
    <row r="1" spans="1:7">
      <c r="A1" s="14"/>
    </row>
    <row r="6" spans="1:7">
      <c r="A6" s="67" t="s">
        <v>18</v>
      </c>
      <c r="B6" s="67"/>
      <c r="C6" s="67"/>
      <c r="D6" s="67"/>
      <c r="E6" s="67"/>
      <c r="F6" s="67"/>
      <c r="G6" s="67"/>
    </row>
    <row r="7" spans="1:7" ht="23.25">
      <c r="A7" s="68" t="s">
        <v>19</v>
      </c>
      <c r="B7" s="68"/>
      <c r="C7" s="68"/>
      <c r="D7" s="68"/>
      <c r="E7" s="68"/>
      <c r="F7" s="68"/>
      <c r="G7" s="68"/>
    </row>
    <row r="8" spans="1:7" ht="22.5">
      <c r="A8" s="69" t="s">
        <v>20</v>
      </c>
      <c r="B8" s="69"/>
      <c r="C8" s="69"/>
      <c r="D8" s="69"/>
      <c r="E8" s="69"/>
      <c r="F8" s="69"/>
      <c r="G8" s="69"/>
    </row>
    <row r="9" spans="1:7" ht="20.25" thickBot="1">
      <c r="A9" s="74" t="s">
        <v>40</v>
      </c>
      <c r="B9" s="74"/>
      <c r="C9" s="74"/>
      <c r="D9" s="74"/>
      <c r="E9" s="74"/>
      <c r="F9" s="74"/>
      <c r="G9" s="74"/>
    </row>
    <row r="10" spans="1:7" ht="15.75" thickBot="1">
      <c r="A10" s="71" t="s">
        <v>29</v>
      </c>
      <c r="B10" s="72"/>
      <c r="C10" s="72"/>
      <c r="D10" s="72"/>
      <c r="E10" s="72"/>
      <c r="F10" s="72"/>
      <c r="G10" s="75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63" t="s">
        <v>41</v>
      </c>
      <c r="B12" s="63" t="s">
        <v>135</v>
      </c>
      <c r="C12" s="63" t="s">
        <v>43</v>
      </c>
      <c r="D12" s="63" t="s">
        <v>137</v>
      </c>
      <c r="E12" s="63" t="s">
        <v>45</v>
      </c>
      <c r="F12" s="64">
        <v>47096.9609375</v>
      </c>
      <c r="G12" s="66">
        <v>84562.796875</v>
      </c>
    </row>
    <row r="13" spans="1:7">
      <c r="A13" s="63" t="s">
        <v>41</v>
      </c>
      <c r="B13" s="63" t="s">
        <v>135</v>
      </c>
      <c r="C13" s="63" t="s">
        <v>43</v>
      </c>
      <c r="D13" s="63" t="s">
        <v>53</v>
      </c>
      <c r="E13" s="63" t="s">
        <v>45</v>
      </c>
      <c r="F13" s="64">
        <v>46266.620674133301</v>
      </c>
      <c r="G13" s="66">
        <v>122791.94873046875</v>
      </c>
    </row>
    <row r="14" spans="1:7">
      <c r="A14" s="63" t="s">
        <v>41</v>
      </c>
      <c r="B14" s="63" t="s">
        <v>135</v>
      </c>
      <c r="C14" s="63" t="s">
        <v>43</v>
      </c>
      <c r="D14" s="63" t="s">
        <v>64</v>
      </c>
      <c r="E14" s="63" t="s">
        <v>45</v>
      </c>
      <c r="F14" s="64">
        <v>6311.8800048828125</v>
      </c>
      <c r="G14" s="66">
        <v>24851.7099609375</v>
      </c>
    </row>
    <row r="15" spans="1:7">
      <c r="A15" s="63" t="s">
        <v>41</v>
      </c>
      <c r="B15" s="63" t="s">
        <v>135</v>
      </c>
      <c r="C15" s="63" t="s">
        <v>43</v>
      </c>
      <c r="D15" s="63" t="s">
        <v>138</v>
      </c>
      <c r="E15" s="63" t="s">
        <v>45</v>
      </c>
      <c r="F15" s="64">
        <v>47155.919921875</v>
      </c>
      <c r="G15" s="66">
        <v>54890.41015625</v>
      </c>
    </row>
    <row r="16" spans="1:7">
      <c r="A16" s="63" t="s">
        <v>41</v>
      </c>
      <c r="B16" s="63" t="s">
        <v>135</v>
      </c>
      <c r="C16" s="63" t="s">
        <v>43</v>
      </c>
      <c r="D16" s="63" t="s">
        <v>46</v>
      </c>
      <c r="E16" s="63" t="s">
        <v>73</v>
      </c>
      <c r="F16" s="64">
        <v>370.54000854492187</v>
      </c>
      <c r="G16" s="66">
        <v>4051.9400634765625</v>
      </c>
    </row>
    <row r="17" spans="1:7">
      <c r="A17" s="63" t="s">
        <v>41</v>
      </c>
      <c r="B17" s="63" t="s">
        <v>135</v>
      </c>
      <c r="C17" s="63" t="s">
        <v>43</v>
      </c>
      <c r="D17" s="63" t="s">
        <v>46</v>
      </c>
      <c r="E17" s="63" t="s">
        <v>45</v>
      </c>
      <c r="F17" s="64">
        <v>1944.1199893951416</v>
      </c>
      <c r="G17" s="66">
        <v>15705.400058746338</v>
      </c>
    </row>
    <row r="18" spans="1:7">
      <c r="A18" s="63" t="s">
        <v>41</v>
      </c>
      <c r="B18" s="63" t="s">
        <v>135</v>
      </c>
      <c r="C18" s="63" t="s">
        <v>43</v>
      </c>
      <c r="D18" s="63" t="s">
        <v>57</v>
      </c>
      <c r="E18" s="63" t="s">
        <v>45</v>
      </c>
      <c r="F18" s="64">
        <v>62159.531631469727</v>
      </c>
      <c r="G18" s="66">
        <v>210250.97314453125</v>
      </c>
    </row>
    <row r="19" spans="1:7">
      <c r="A19" s="63" t="s">
        <v>41</v>
      </c>
      <c r="B19" s="63" t="s">
        <v>135</v>
      </c>
      <c r="C19" s="63" t="s">
        <v>43</v>
      </c>
      <c r="D19" s="63" t="s">
        <v>136</v>
      </c>
      <c r="E19" s="63" t="s">
        <v>45</v>
      </c>
      <c r="F19" s="64">
        <v>120434.26156616211</v>
      </c>
      <c r="G19" s="66">
        <v>300291.98754882813</v>
      </c>
    </row>
    <row r="20" spans="1:7">
      <c r="A20" s="63" t="s">
        <v>41</v>
      </c>
      <c r="B20" s="63" t="s">
        <v>135</v>
      </c>
      <c r="C20" s="63" t="s">
        <v>43</v>
      </c>
      <c r="D20" s="63" t="s">
        <v>139</v>
      </c>
      <c r="E20" s="63" t="s">
        <v>45</v>
      </c>
      <c r="F20" s="64">
        <v>7129.0800170898437</v>
      </c>
      <c r="G20" s="66">
        <v>14450.150146484375</v>
      </c>
    </row>
    <row r="21" spans="1:7">
      <c r="A21" s="63" t="s">
        <v>41</v>
      </c>
      <c r="B21" s="63" t="s">
        <v>135</v>
      </c>
      <c r="C21" s="63" t="s">
        <v>43</v>
      </c>
      <c r="D21" s="63" t="s">
        <v>140</v>
      </c>
      <c r="E21" s="63" t="s">
        <v>45</v>
      </c>
      <c r="F21" s="64">
        <v>527.08001708984375</v>
      </c>
      <c r="G21" s="66">
        <v>5600</v>
      </c>
    </row>
    <row r="22" spans="1:7">
      <c r="A22" s="63" t="s">
        <v>41</v>
      </c>
      <c r="B22" s="63" t="s">
        <v>135</v>
      </c>
      <c r="C22" s="63" t="s">
        <v>43</v>
      </c>
      <c r="D22" s="63" t="s">
        <v>141</v>
      </c>
      <c r="E22" s="63" t="s">
        <v>80</v>
      </c>
      <c r="F22" s="64">
        <v>25010.5703125</v>
      </c>
      <c r="G22" s="66">
        <v>63409.0703125</v>
      </c>
    </row>
    <row r="23" spans="1:7">
      <c r="A23" s="63" t="s">
        <v>41</v>
      </c>
      <c r="B23" s="63" t="s">
        <v>135</v>
      </c>
      <c r="C23" s="63" t="s">
        <v>43</v>
      </c>
      <c r="D23" s="63" t="s">
        <v>141</v>
      </c>
      <c r="E23" s="63" t="s">
        <v>45</v>
      </c>
      <c r="F23" s="64">
        <v>70043.529541015625</v>
      </c>
      <c r="G23" s="66">
        <v>222333.349609375</v>
      </c>
    </row>
    <row r="24" spans="1:7">
      <c r="A24" s="63" t="s">
        <v>41</v>
      </c>
      <c r="B24" s="63" t="s">
        <v>135</v>
      </c>
      <c r="C24" s="63" t="s">
        <v>43</v>
      </c>
      <c r="D24" s="63" t="s">
        <v>142</v>
      </c>
      <c r="E24" s="63" t="s">
        <v>45</v>
      </c>
      <c r="F24" s="64">
        <v>87607.470703125</v>
      </c>
      <c r="G24" s="66">
        <v>285400.32421875</v>
      </c>
    </row>
    <row r="25" spans="1:7">
      <c r="A25" s="63" t="s">
        <v>41</v>
      </c>
      <c r="B25" s="63" t="s">
        <v>135</v>
      </c>
      <c r="C25" s="63" t="s">
        <v>43</v>
      </c>
      <c r="D25" s="63" t="s">
        <v>143</v>
      </c>
      <c r="E25" s="63" t="s">
        <v>45</v>
      </c>
      <c r="F25" s="64">
        <v>54.430000305175781</v>
      </c>
      <c r="G25" s="66">
        <v>65.400001525878906</v>
      </c>
    </row>
    <row r="26" spans="1:7">
      <c r="A26" s="63" t="s">
        <v>41</v>
      </c>
      <c r="B26" s="63" t="s">
        <v>135</v>
      </c>
      <c r="C26" s="63" t="s">
        <v>43</v>
      </c>
      <c r="D26" s="63" t="s">
        <v>144</v>
      </c>
      <c r="E26" s="63" t="s">
        <v>73</v>
      </c>
      <c r="F26" s="64">
        <v>3.9900000095367432</v>
      </c>
      <c r="G26" s="66">
        <v>2.5299999713897705</v>
      </c>
    </row>
    <row r="27" spans="1:7">
      <c r="A27" s="63" t="s">
        <v>41</v>
      </c>
      <c r="B27" s="63" t="s">
        <v>135</v>
      </c>
      <c r="C27" s="63" t="s">
        <v>43</v>
      </c>
      <c r="D27" s="63" t="s">
        <v>144</v>
      </c>
      <c r="E27" s="63" t="s">
        <v>45</v>
      </c>
      <c r="F27" s="64">
        <v>52729.359474182129</v>
      </c>
      <c r="G27" s="66">
        <v>244350.19692993164</v>
      </c>
    </row>
    <row r="28" spans="1:7">
      <c r="A28" s="63" t="s">
        <v>41</v>
      </c>
      <c r="B28" s="63" t="s">
        <v>135</v>
      </c>
      <c r="C28" s="63" t="s">
        <v>43</v>
      </c>
      <c r="D28" s="63" t="s">
        <v>144</v>
      </c>
      <c r="E28" s="63" t="s">
        <v>85</v>
      </c>
      <c r="F28" s="64">
        <v>15.510000228881836</v>
      </c>
      <c r="G28" s="66">
        <v>373.44000244140625</v>
      </c>
    </row>
    <row r="29" spans="1:7">
      <c r="A29" s="63" t="s">
        <v>41</v>
      </c>
      <c r="B29" s="63" t="s">
        <v>135</v>
      </c>
      <c r="C29" s="63" t="s">
        <v>43</v>
      </c>
      <c r="D29" s="63" t="s">
        <v>63</v>
      </c>
      <c r="E29" s="63" t="s">
        <v>45</v>
      </c>
      <c r="F29" s="64">
        <v>278372.365234375</v>
      </c>
      <c r="G29" s="66">
        <v>590883.3984375</v>
      </c>
    </row>
    <row r="30" spans="1:7">
      <c r="A30" s="63" t="s">
        <v>41</v>
      </c>
      <c r="B30" s="63" t="s">
        <v>135</v>
      </c>
      <c r="C30" s="63" t="s">
        <v>43</v>
      </c>
      <c r="D30" s="63" t="s">
        <v>58</v>
      </c>
      <c r="E30" s="63" t="s">
        <v>45</v>
      </c>
      <c r="F30" s="64">
        <v>189.60000610351562</v>
      </c>
      <c r="G30" s="66">
        <v>583.80999755859375</v>
      </c>
    </row>
    <row r="31" spans="1:7" ht="15.75" thickBot="1">
      <c r="A31" s="39" t="s">
        <v>41</v>
      </c>
      <c r="B31" s="40"/>
      <c r="C31" s="40"/>
      <c r="D31" s="40"/>
      <c r="E31" s="40"/>
      <c r="F31" s="40">
        <f>SUM(F12:F30)</f>
        <v>853422.82003998756</v>
      </c>
      <c r="G31" s="41">
        <f>SUM(G12:G30)</f>
        <v>2244848.8361942768</v>
      </c>
    </row>
    <row r="32" spans="1:7">
      <c r="A32" s="63" t="s">
        <v>208</v>
      </c>
      <c r="B32" s="63" t="s">
        <v>135</v>
      </c>
      <c r="C32" s="63" t="s">
        <v>43</v>
      </c>
      <c r="D32" s="63" t="s">
        <v>144</v>
      </c>
      <c r="E32" s="63" t="s">
        <v>45</v>
      </c>
      <c r="F32" s="64">
        <v>44702.650770187378</v>
      </c>
      <c r="G32" s="66">
        <v>165765.14990234375</v>
      </c>
    </row>
    <row r="33" spans="1:7">
      <c r="A33" s="63" t="s">
        <v>208</v>
      </c>
      <c r="B33" s="63" t="s">
        <v>135</v>
      </c>
      <c r="C33" s="63" t="s">
        <v>43</v>
      </c>
      <c r="D33" s="63" t="s">
        <v>136</v>
      </c>
      <c r="E33" s="63" t="s">
        <v>45</v>
      </c>
      <c r="F33" s="64">
        <v>157588.13198852539</v>
      </c>
      <c r="G33" s="66">
        <v>414195.56207275391</v>
      </c>
    </row>
    <row r="34" spans="1:7">
      <c r="A34" s="63" t="s">
        <v>208</v>
      </c>
      <c r="B34" s="63" t="s">
        <v>135</v>
      </c>
      <c r="C34" s="63" t="s">
        <v>43</v>
      </c>
      <c r="D34" s="63" t="s">
        <v>53</v>
      </c>
      <c r="E34" s="63" t="s">
        <v>45</v>
      </c>
      <c r="F34" s="64">
        <v>65441.410743713379</v>
      </c>
      <c r="G34" s="66">
        <v>165444.76181793213</v>
      </c>
    </row>
    <row r="35" spans="1:7">
      <c r="A35" s="63" t="s">
        <v>208</v>
      </c>
      <c r="B35" s="63" t="s">
        <v>135</v>
      </c>
      <c r="C35" s="63" t="s">
        <v>43</v>
      </c>
      <c r="D35" s="63" t="s">
        <v>64</v>
      </c>
      <c r="E35" s="63" t="s">
        <v>45</v>
      </c>
      <c r="F35" s="64">
        <v>449.05999755859375</v>
      </c>
      <c r="G35" s="66">
        <v>1564.199951171875</v>
      </c>
    </row>
    <row r="36" spans="1:7">
      <c r="A36" s="63" t="s">
        <v>208</v>
      </c>
      <c r="B36" s="63" t="s">
        <v>135</v>
      </c>
      <c r="C36" s="63" t="s">
        <v>43</v>
      </c>
      <c r="D36" s="63" t="s">
        <v>138</v>
      </c>
      <c r="E36" s="63" t="s">
        <v>45</v>
      </c>
      <c r="F36" s="64">
        <v>99059.7890625</v>
      </c>
      <c r="G36" s="66">
        <v>121450.96875</v>
      </c>
    </row>
    <row r="37" spans="1:7">
      <c r="A37" s="63" t="s">
        <v>208</v>
      </c>
      <c r="B37" s="63" t="s">
        <v>135</v>
      </c>
      <c r="C37" s="63" t="s">
        <v>43</v>
      </c>
      <c r="D37" s="63" t="s">
        <v>46</v>
      </c>
      <c r="E37" s="63" t="s">
        <v>45</v>
      </c>
      <c r="F37" s="64">
        <v>7191.9599609375</v>
      </c>
      <c r="G37" s="66">
        <v>36656.389892578125</v>
      </c>
    </row>
    <row r="38" spans="1:7">
      <c r="A38" s="63" t="s">
        <v>208</v>
      </c>
      <c r="B38" s="63" t="s">
        <v>135</v>
      </c>
      <c r="C38" s="63" t="s">
        <v>43</v>
      </c>
      <c r="D38" s="63" t="s">
        <v>57</v>
      </c>
      <c r="E38" s="63" t="s">
        <v>80</v>
      </c>
      <c r="F38" s="64">
        <v>23513.099609375</v>
      </c>
      <c r="G38" s="66">
        <v>73762.46875</v>
      </c>
    </row>
    <row r="39" spans="1:7">
      <c r="A39" s="63" t="s">
        <v>208</v>
      </c>
      <c r="B39" s="63" t="s">
        <v>135</v>
      </c>
      <c r="C39" s="63" t="s">
        <v>43</v>
      </c>
      <c r="D39" s="63" t="s">
        <v>57</v>
      </c>
      <c r="E39" s="63" t="s">
        <v>45</v>
      </c>
      <c r="F39" s="64">
        <v>115940.30160522461</v>
      </c>
      <c r="G39" s="66">
        <v>347907.12292480469</v>
      </c>
    </row>
    <row r="40" spans="1:7">
      <c r="A40" s="63" t="s">
        <v>208</v>
      </c>
      <c r="B40" s="63" t="s">
        <v>135</v>
      </c>
      <c r="C40" s="63" t="s">
        <v>43</v>
      </c>
      <c r="D40" s="63" t="s">
        <v>221</v>
      </c>
      <c r="E40" s="63" t="s">
        <v>45</v>
      </c>
      <c r="F40" s="64">
        <v>181.6199951171875</v>
      </c>
      <c r="G40" s="66">
        <v>587.010009765625</v>
      </c>
    </row>
    <row r="41" spans="1:7">
      <c r="A41" s="63" t="s">
        <v>208</v>
      </c>
      <c r="B41" s="63" t="s">
        <v>135</v>
      </c>
      <c r="C41" s="63" t="s">
        <v>43</v>
      </c>
      <c r="D41" s="63" t="s">
        <v>58</v>
      </c>
      <c r="E41" s="63" t="s">
        <v>45</v>
      </c>
      <c r="F41" s="64">
        <v>41315.048828125</v>
      </c>
      <c r="G41" s="66">
        <v>109821.1171875</v>
      </c>
    </row>
    <row r="42" spans="1:7">
      <c r="A42" s="63" t="s">
        <v>208</v>
      </c>
      <c r="B42" s="63" t="s">
        <v>135</v>
      </c>
      <c r="C42" s="63" t="s">
        <v>43</v>
      </c>
      <c r="D42" s="63" t="s">
        <v>139</v>
      </c>
      <c r="E42" s="63" t="s">
        <v>45</v>
      </c>
      <c r="F42" s="64">
        <v>98185.569608688354</v>
      </c>
      <c r="G42" s="66">
        <v>243346.07968902588</v>
      </c>
    </row>
    <row r="43" spans="1:7">
      <c r="A43" s="63" t="s">
        <v>208</v>
      </c>
      <c r="B43" s="63" t="s">
        <v>135</v>
      </c>
      <c r="C43" s="63" t="s">
        <v>43</v>
      </c>
      <c r="D43" s="63" t="s">
        <v>137</v>
      </c>
      <c r="E43" s="63" t="s">
        <v>45</v>
      </c>
      <c r="F43" s="64">
        <v>99156.717102050781</v>
      </c>
      <c r="G43" s="66">
        <v>146411.18890380859</v>
      </c>
    </row>
    <row r="44" spans="1:7">
      <c r="A44" s="63" t="s">
        <v>208</v>
      </c>
      <c r="B44" s="63" t="s">
        <v>135</v>
      </c>
      <c r="C44" s="63" t="s">
        <v>43</v>
      </c>
      <c r="D44" s="63" t="s">
        <v>143</v>
      </c>
      <c r="E44" s="63" t="s">
        <v>45</v>
      </c>
      <c r="F44" s="64">
        <v>27.219999313354492</v>
      </c>
      <c r="G44" s="66">
        <v>53.400001525878906</v>
      </c>
    </row>
    <row r="45" spans="1:7">
      <c r="A45" s="63" t="s">
        <v>208</v>
      </c>
      <c r="B45" s="63" t="s">
        <v>135</v>
      </c>
      <c r="C45" s="63" t="s">
        <v>43</v>
      </c>
      <c r="D45" s="63" t="s">
        <v>63</v>
      </c>
      <c r="E45" s="63" t="s">
        <v>45</v>
      </c>
      <c r="F45" s="64">
        <v>361725.328125</v>
      </c>
      <c r="G45" s="66">
        <v>710237.6953125</v>
      </c>
    </row>
    <row r="46" spans="1:7">
      <c r="A46" s="63" t="s">
        <v>208</v>
      </c>
      <c r="B46" s="63" t="s">
        <v>135</v>
      </c>
      <c r="C46" s="63" t="s">
        <v>43</v>
      </c>
      <c r="D46" s="63" t="s">
        <v>141</v>
      </c>
      <c r="E46" s="63" t="s">
        <v>45</v>
      </c>
      <c r="F46" s="64">
        <v>76838.979187011719</v>
      </c>
      <c r="G46" s="66">
        <v>178445.64990234375</v>
      </c>
    </row>
    <row r="47" spans="1:7" ht="15.75" thickBot="1">
      <c r="A47" s="39" t="s">
        <v>208</v>
      </c>
      <c r="B47" s="40"/>
      <c r="C47" s="40"/>
      <c r="D47" s="40"/>
      <c r="E47" s="40"/>
      <c r="F47" s="40">
        <f>SUM(F32:F46)</f>
        <v>1191316.8865833282</v>
      </c>
      <c r="G47" s="41">
        <f>SUM(G32:G46)</f>
        <v>2715648.7650680542</v>
      </c>
    </row>
    <row r="48" spans="1:7" ht="16.5" thickBot="1">
      <c r="A48" s="22" t="s">
        <v>0</v>
      </c>
      <c r="B48" s="22"/>
      <c r="C48" s="22"/>
      <c r="D48" s="22"/>
      <c r="E48" s="22"/>
      <c r="F48" s="22">
        <f>SUM(F31,F47)</f>
        <v>2044739.7066233158</v>
      </c>
      <c r="G48" s="22">
        <f>SUM(G31,G47)</f>
        <v>4960497.601262331</v>
      </c>
    </row>
  </sheetData>
  <sortState ref="A12:H257">
    <sortCondition ref="D12:D257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6"/>
  <sheetViews>
    <sheetView topLeftCell="A14" workbookViewId="0">
      <selection activeCell="F36" sqref="F36"/>
    </sheetView>
  </sheetViews>
  <sheetFormatPr baseColWidth="10" defaultColWidth="50.140625" defaultRowHeight="15"/>
  <cols>
    <col min="1" max="1" width="9.42578125" customWidth="1"/>
    <col min="2" max="2" width="7" bestFit="1" customWidth="1"/>
    <col min="3" max="3" width="12" bestFit="1" customWidth="1"/>
    <col min="4" max="4" width="23.5703125" bestFit="1" customWidth="1"/>
    <col min="5" max="5" width="18.7109375" bestFit="1" customWidth="1"/>
    <col min="6" max="6" width="14.42578125" style="6" bestFit="1" customWidth="1"/>
    <col min="7" max="7" width="15.5703125" style="1" bestFit="1" customWidth="1"/>
  </cols>
  <sheetData>
    <row r="1" spans="1:7">
      <c r="A1" s="14"/>
    </row>
    <row r="6" spans="1:7">
      <c r="A6" s="67" t="s">
        <v>18</v>
      </c>
      <c r="B6" s="67"/>
      <c r="C6" s="67"/>
      <c r="D6" s="67"/>
      <c r="E6" s="67"/>
      <c r="F6" s="67"/>
      <c r="G6" s="67"/>
    </row>
    <row r="7" spans="1:7" ht="23.25">
      <c r="A7" s="68" t="s">
        <v>19</v>
      </c>
      <c r="B7" s="68"/>
      <c r="C7" s="68"/>
      <c r="D7" s="68"/>
      <c r="E7" s="68"/>
      <c r="F7" s="68"/>
      <c r="G7" s="68"/>
    </row>
    <row r="8" spans="1:7" ht="22.5">
      <c r="A8" s="69" t="s">
        <v>20</v>
      </c>
      <c r="B8" s="69"/>
      <c r="C8" s="69"/>
      <c r="D8" s="69"/>
      <c r="E8" s="69"/>
      <c r="F8" s="69"/>
      <c r="G8" s="69"/>
    </row>
    <row r="9" spans="1:7" ht="20.25" thickBot="1">
      <c r="A9" s="74" t="s">
        <v>40</v>
      </c>
      <c r="B9" s="74"/>
      <c r="C9" s="74"/>
      <c r="D9" s="74"/>
      <c r="E9" s="74"/>
      <c r="F9" s="74"/>
      <c r="G9" s="74"/>
    </row>
    <row r="10" spans="1:7" ht="15.75" thickBot="1">
      <c r="A10" s="71" t="s">
        <v>30</v>
      </c>
      <c r="B10" s="72"/>
      <c r="C10" s="72"/>
      <c r="D10" s="72"/>
      <c r="E10" s="72"/>
      <c r="F10" s="72"/>
      <c r="G10" s="75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63" t="s">
        <v>41</v>
      </c>
      <c r="B12" s="63" t="s">
        <v>3</v>
      </c>
      <c r="C12" s="63" t="s">
        <v>43</v>
      </c>
      <c r="D12" s="63" t="s">
        <v>144</v>
      </c>
      <c r="E12" s="63" t="s">
        <v>45</v>
      </c>
      <c r="F12" s="64">
        <v>1402.3800392150879</v>
      </c>
      <c r="G12" s="66">
        <v>8524.5</v>
      </c>
    </row>
    <row r="13" spans="1:7">
      <c r="A13" s="63" t="s">
        <v>41</v>
      </c>
      <c r="B13" s="63" t="s">
        <v>3</v>
      </c>
      <c r="C13" s="63" t="s">
        <v>43</v>
      </c>
      <c r="D13" s="63" t="s">
        <v>145</v>
      </c>
      <c r="E13" s="63" t="s">
        <v>45</v>
      </c>
      <c r="F13" s="64">
        <v>60166.790500640869</v>
      </c>
      <c r="G13" s="66">
        <v>225645.24932861328</v>
      </c>
    </row>
    <row r="14" spans="1:7">
      <c r="A14" s="63" t="s">
        <v>41</v>
      </c>
      <c r="B14" s="63" t="s">
        <v>3</v>
      </c>
      <c r="C14" s="63" t="s">
        <v>43</v>
      </c>
      <c r="D14" s="63" t="s">
        <v>145</v>
      </c>
      <c r="E14" s="63" t="s">
        <v>73</v>
      </c>
      <c r="F14" s="64">
        <v>3061.60009765625</v>
      </c>
      <c r="G14" s="66">
        <v>6603.08984375</v>
      </c>
    </row>
    <row r="15" spans="1:7">
      <c r="A15" s="63" t="s">
        <v>41</v>
      </c>
      <c r="B15" s="63" t="s">
        <v>3</v>
      </c>
      <c r="C15" s="63" t="s">
        <v>43</v>
      </c>
      <c r="D15" s="63" t="s">
        <v>58</v>
      </c>
      <c r="E15" s="63" t="s">
        <v>45</v>
      </c>
      <c r="F15" s="64">
        <v>16436.079467773438</v>
      </c>
      <c r="G15" s="66">
        <v>41527</v>
      </c>
    </row>
    <row r="16" spans="1:7">
      <c r="A16" s="63" t="s">
        <v>41</v>
      </c>
      <c r="B16" s="63" t="s">
        <v>3</v>
      </c>
      <c r="C16" s="63" t="s">
        <v>43</v>
      </c>
      <c r="D16" s="63" t="s">
        <v>146</v>
      </c>
      <c r="E16" s="63" t="s">
        <v>45</v>
      </c>
      <c r="F16" s="64">
        <v>62546.01171875</v>
      </c>
      <c r="G16" s="66">
        <v>168900</v>
      </c>
    </row>
    <row r="17" spans="1:7">
      <c r="A17" s="63" t="s">
        <v>41</v>
      </c>
      <c r="B17" s="63" t="s">
        <v>3</v>
      </c>
      <c r="C17" s="63" t="s">
        <v>43</v>
      </c>
      <c r="D17" s="63" t="s">
        <v>147</v>
      </c>
      <c r="E17" s="63" t="s">
        <v>45</v>
      </c>
      <c r="F17" s="64">
        <v>76204.26953125</v>
      </c>
      <c r="G17" s="66">
        <v>99120</v>
      </c>
    </row>
    <row r="18" spans="1:7">
      <c r="A18" s="63" t="s">
        <v>41</v>
      </c>
      <c r="B18" s="63" t="s">
        <v>3</v>
      </c>
      <c r="C18" s="63" t="s">
        <v>43</v>
      </c>
      <c r="D18" s="63" t="s">
        <v>46</v>
      </c>
      <c r="E18" s="63" t="s">
        <v>45</v>
      </c>
      <c r="F18" s="64">
        <v>673.58999633789062</v>
      </c>
      <c r="G18" s="66">
        <v>4663.10009765625</v>
      </c>
    </row>
    <row r="19" spans="1:7">
      <c r="A19" s="63" t="s">
        <v>41</v>
      </c>
      <c r="B19" s="63" t="s">
        <v>3</v>
      </c>
      <c r="C19" s="63" t="s">
        <v>43</v>
      </c>
      <c r="D19" s="63" t="s">
        <v>55</v>
      </c>
      <c r="E19" s="63" t="s">
        <v>45</v>
      </c>
      <c r="F19" s="64">
        <v>121.55999755859375</v>
      </c>
      <c r="G19" s="66">
        <v>654</v>
      </c>
    </row>
    <row r="20" spans="1:7">
      <c r="A20" s="63" t="s">
        <v>41</v>
      </c>
      <c r="B20" s="63" t="s">
        <v>3</v>
      </c>
      <c r="C20" s="63" t="s">
        <v>43</v>
      </c>
      <c r="D20" s="63" t="s">
        <v>148</v>
      </c>
      <c r="E20" s="63" t="s">
        <v>45</v>
      </c>
      <c r="F20" s="64">
        <v>46252.490527153015</v>
      </c>
      <c r="G20" s="66">
        <v>93497.421264648438</v>
      </c>
    </row>
    <row r="21" spans="1:7">
      <c r="A21" s="63" t="s">
        <v>41</v>
      </c>
      <c r="B21" s="63" t="s">
        <v>3</v>
      </c>
      <c r="C21" s="63" t="s">
        <v>43</v>
      </c>
      <c r="D21" s="63" t="s">
        <v>149</v>
      </c>
      <c r="E21" s="63" t="s">
        <v>45</v>
      </c>
      <c r="F21" s="64">
        <v>2721.580078125</v>
      </c>
      <c r="G21" s="66">
        <v>10620</v>
      </c>
    </row>
    <row r="22" spans="1:7" ht="15.75" thickBot="1">
      <c r="A22" s="39" t="s">
        <v>41</v>
      </c>
      <c r="B22" s="40"/>
      <c r="C22" s="40"/>
      <c r="D22" s="40"/>
      <c r="E22" s="40"/>
      <c r="F22" s="40">
        <f>SUM(F12:F21)</f>
        <v>269586.35195446014</v>
      </c>
      <c r="G22" s="41">
        <f>SUM(G12:G21)</f>
        <v>659754.36053466797</v>
      </c>
    </row>
    <row r="23" spans="1:7">
      <c r="A23" s="63" t="s">
        <v>208</v>
      </c>
      <c r="B23" s="63" t="s">
        <v>3</v>
      </c>
      <c r="C23" s="63" t="s">
        <v>5</v>
      </c>
      <c r="D23" s="63" t="s">
        <v>162</v>
      </c>
      <c r="E23" s="63" t="s">
        <v>45</v>
      </c>
      <c r="F23" s="64">
        <v>54.430000305175781</v>
      </c>
      <c r="G23" s="66">
        <v>191.19999694824219</v>
      </c>
    </row>
    <row r="24" spans="1:7">
      <c r="A24" s="63" t="s">
        <v>208</v>
      </c>
      <c r="B24" s="63" t="s">
        <v>3</v>
      </c>
      <c r="C24" s="63" t="s">
        <v>5</v>
      </c>
      <c r="D24" s="63" t="s">
        <v>164</v>
      </c>
      <c r="E24" s="63" t="s">
        <v>45</v>
      </c>
      <c r="F24" s="64">
        <v>65.769996643066406</v>
      </c>
      <c r="G24" s="66">
        <v>317.54998779296875</v>
      </c>
    </row>
    <row r="25" spans="1:7">
      <c r="A25" s="63" t="s">
        <v>208</v>
      </c>
      <c r="B25" s="63" t="s">
        <v>3</v>
      </c>
      <c r="C25" s="63" t="s">
        <v>43</v>
      </c>
      <c r="D25" s="63" t="s">
        <v>63</v>
      </c>
      <c r="E25" s="63" t="s">
        <v>45</v>
      </c>
      <c r="F25" s="64">
        <v>12961.98046875</v>
      </c>
      <c r="G25" s="66">
        <v>24718.9296875</v>
      </c>
    </row>
    <row r="26" spans="1:7">
      <c r="A26" s="63" t="s">
        <v>208</v>
      </c>
      <c r="B26" s="63" t="s">
        <v>3</v>
      </c>
      <c r="C26" s="63" t="s">
        <v>43</v>
      </c>
      <c r="D26" s="63" t="s">
        <v>144</v>
      </c>
      <c r="E26" s="63" t="s">
        <v>45</v>
      </c>
      <c r="F26" s="64">
        <v>2743.35009765625</v>
      </c>
      <c r="G26" s="66">
        <v>4792.31982421875</v>
      </c>
    </row>
    <row r="27" spans="1:7">
      <c r="A27" s="63" t="s">
        <v>208</v>
      </c>
      <c r="B27" s="63" t="s">
        <v>3</v>
      </c>
      <c r="C27" s="63" t="s">
        <v>43</v>
      </c>
      <c r="D27" s="63" t="s">
        <v>145</v>
      </c>
      <c r="E27" s="63" t="s">
        <v>45</v>
      </c>
      <c r="F27" s="64">
        <v>28438.109680175781</v>
      </c>
      <c r="G27" s="66">
        <v>101177.78955078125</v>
      </c>
    </row>
    <row r="28" spans="1:7">
      <c r="A28" s="63" t="s">
        <v>208</v>
      </c>
      <c r="B28" s="63" t="s">
        <v>3</v>
      </c>
      <c r="C28" s="63" t="s">
        <v>43</v>
      </c>
      <c r="D28" s="63" t="s">
        <v>164</v>
      </c>
      <c r="E28" s="63" t="s">
        <v>45</v>
      </c>
      <c r="F28" s="64">
        <v>67.589996337890625</v>
      </c>
      <c r="G28" s="66">
        <v>326.30999755859375</v>
      </c>
    </row>
    <row r="29" spans="1:7">
      <c r="A29" s="63" t="s">
        <v>208</v>
      </c>
      <c r="B29" s="63" t="s">
        <v>3</v>
      </c>
      <c r="C29" s="63" t="s">
        <v>43</v>
      </c>
      <c r="D29" s="63" t="s">
        <v>58</v>
      </c>
      <c r="E29" s="63" t="s">
        <v>45</v>
      </c>
      <c r="F29" s="64">
        <v>478.54000854492187</v>
      </c>
      <c r="G29" s="66">
        <v>2706</v>
      </c>
    </row>
    <row r="30" spans="1:7">
      <c r="A30" s="63" t="s">
        <v>208</v>
      </c>
      <c r="B30" s="63" t="s">
        <v>3</v>
      </c>
      <c r="C30" s="63" t="s">
        <v>43</v>
      </c>
      <c r="D30" s="63" t="s">
        <v>146</v>
      </c>
      <c r="E30" s="63" t="s">
        <v>45</v>
      </c>
      <c r="F30" s="64">
        <v>2977.9899110794067</v>
      </c>
      <c r="G30" s="66">
        <v>13173.510158538818</v>
      </c>
    </row>
    <row r="31" spans="1:7">
      <c r="A31" s="63" t="s">
        <v>208</v>
      </c>
      <c r="B31" s="63" t="s">
        <v>3</v>
      </c>
      <c r="C31" s="63" t="s">
        <v>43</v>
      </c>
      <c r="D31" s="63" t="s">
        <v>147</v>
      </c>
      <c r="E31" s="63" t="s">
        <v>45</v>
      </c>
      <c r="F31" s="64">
        <v>12918.4404296875</v>
      </c>
      <c r="G31" s="66">
        <v>15806.400390625</v>
      </c>
    </row>
    <row r="32" spans="1:7">
      <c r="A32" s="63" t="s">
        <v>208</v>
      </c>
      <c r="B32" s="63" t="s">
        <v>3</v>
      </c>
      <c r="C32" s="63" t="s">
        <v>43</v>
      </c>
      <c r="D32" s="63" t="s">
        <v>148</v>
      </c>
      <c r="E32" s="63" t="s">
        <v>45</v>
      </c>
      <c r="F32" s="64">
        <v>1942.300048828125</v>
      </c>
      <c r="G32" s="66">
        <v>3875</v>
      </c>
    </row>
    <row r="33" spans="1:7">
      <c r="A33" s="63" t="s">
        <v>208</v>
      </c>
      <c r="B33" s="63" t="s">
        <v>223</v>
      </c>
      <c r="C33" s="63" t="s">
        <v>43</v>
      </c>
      <c r="D33" s="63" t="s">
        <v>50</v>
      </c>
      <c r="E33" s="63" t="s">
        <v>45</v>
      </c>
      <c r="F33" s="64">
        <v>45.259998321533203</v>
      </c>
      <c r="G33" s="66">
        <v>725.760009765625</v>
      </c>
    </row>
    <row r="34" spans="1:7">
      <c r="A34" s="63" t="s">
        <v>208</v>
      </c>
      <c r="B34" s="63" t="s">
        <v>3</v>
      </c>
      <c r="C34" s="63" t="s">
        <v>43</v>
      </c>
      <c r="D34" s="63" t="s">
        <v>149</v>
      </c>
      <c r="E34" s="63" t="s">
        <v>45</v>
      </c>
      <c r="F34" s="64">
        <v>177.36000061035156</v>
      </c>
      <c r="G34" s="66">
        <v>1130</v>
      </c>
    </row>
    <row r="35" spans="1:7" ht="15.75" thickBot="1">
      <c r="A35" s="39" t="s">
        <v>208</v>
      </c>
      <c r="B35" s="40"/>
      <c r="C35" s="40"/>
      <c r="D35" s="40"/>
      <c r="E35" s="40"/>
      <c r="F35" s="40">
        <f>SUM(F23:F34)</f>
        <v>62871.120636940002</v>
      </c>
      <c r="G35" s="41">
        <f>SUM(G23:G34)</f>
        <v>168940.76960372925</v>
      </c>
    </row>
    <row r="36" spans="1:7" ht="16.5" thickBot="1">
      <c r="A36" s="22" t="s">
        <v>0</v>
      </c>
      <c r="B36" s="22"/>
      <c r="C36" s="22"/>
      <c r="D36" s="22"/>
      <c r="E36" s="22"/>
      <c r="F36" s="22">
        <f>SUM(F22,F35)</f>
        <v>332457.47259140015</v>
      </c>
      <c r="G36" s="42">
        <f>SUM(G22,G35)</f>
        <v>828695.13013839722</v>
      </c>
    </row>
  </sheetData>
  <sortState ref="A12:H115">
    <sortCondition ref="D12:D115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G20" sqref="G20"/>
    </sheetView>
  </sheetViews>
  <sheetFormatPr baseColWidth="10" defaultColWidth="52.5703125" defaultRowHeight="15"/>
  <cols>
    <col min="1" max="1" width="8" bestFit="1" customWidth="1"/>
    <col min="2" max="2" width="7.85546875" bestFit="1" customWidth="1"/>
    <col min="3" max="3" width="12" bestFit="1" customWidth="1"/>
    <col min="4" max="4" width="42.42578125" bestFit="1" customWidth="1"/>
    <col min="5" max="5" width="18.7109375" bestFit="1" customWidth="1"/>
    <col min="6" max="6" width="11.5703125" style="6" bestFit="1" customWidth="1"/>
    <col min="7" max="7" width="12.7109375" style="1" bestFit="1" customWidth="1"/>
  </cols>
  <sheetData>
    <row r="1" spans="1:7">
      <c r="A1" s="14"/>
    </row>
    <row r="6" spans="1:7">
      <c r="A6" s="67" t="s">
        <v>18</v>
      </c>
      <c r="B6" s="67"/>
      <c r="C6" s="67"/>
      <c r="D6" s="67"/>
      <c r="E6" s="67"/>
      <c r="F6" s="67"/>
      <c r="G6" s="67"/>
    </row>
    <row r="7" spans="1:7" ht="23.25">
      <c r="A7" s="68" t="s">
        <v>19</v>
      </c>
      <c r="B7" s="68"/>
      <c r="C7" s="68"/>
      <c r="D7" s="68"/>
      <c r="E7" s="68"/>
      <c r="F7" s="68"/>
      <c r="G7" s="68"/>
    </row>
    <row r="8" spans="1:7" ht="22.5">
      <c r="A8" s="69" t="s">
        <v>20</v>
      </c>
      <c r="B8" s="69"/>
      <c r="C8" s="69"/>
      <c r="D8" s="69"/>
      <c r="E8" s="69"/>
      <c r="F8" s="69"/>
      <c r="G8" s="69"/>
    </row>
    <row r="9" spans="1:7" ht="20.25" thickBot="1">
      <c r="A9" s="74" t="s">
        <v>40</v>
      </c>
      <c r="B9" s="74"/>
      <c r="C9" s="74"/>
      <c r="D9" s="74"/>
      <c r="E9" s="74"/>
      <c r="F9" s="74"/>
      <c r="G9" s="74"/>
    </row>
    <row r="10" spans="1:7" ht="15.75" thickBot="1">
      <c r="A10" s="71" t="s">
        <v>31</v>
      </c>
      <c r="B10" s="72"/>
      <c r="C10" s="72"/>
      <c r="D10" s="72"/>
      <c r="E10" s="72"/>
      <c r="F10" s="72"/>
      <c r="G10" s="75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 ht="15.75" thickBot="1">
      <c r="A12" s="63" t="s">
        <v>41</v>
      </c>
      <c r="B12" s="63" t="s">
        <v>2</v>
      </c>
      <c r="C12" s="63" t="s">
        <v>43</v>
      </c>
      <c r="D12" s="63" t="s">
        <v>150</v>
      </c>
      <c r="E12" s="63" t="s">
        <v>45</v>
      </c>
      <c r="F12" s="64">
        <v>1601.2000198364258</v>
      </c>
      <c r="G12" s="66">
        <v>12776.259765625</v>
      </c>
    </row>
    <row r="13" spans="1:7" ht="15.75" thickBot="1">
      <c r="A13" s="51" t="s">
        <v>41</v>
      </c>
      <c r="B13" s="52"/>
      <c r="C13" s="52"/>
      <c r="D13" s="52"/>
      <c r="E13" s="52"/>
      <c r="F13" s="52">
        <f>SUM(F12)</f>
        <v>1601.2000198364258</v>
      </c>
      <c r="G13" s="53">
        <f>SUM(G12)</f>
        <v>12776.259765625</v>
      </c>
    </row>
    <row r="14" spans="1:7">
      <c r="A14" s="63" t="s">
        <v>208</v>
      </c>
      <c r="B14" s="63" t="s">
        <v>2</v>
      </c>
      <c r="C14" s="63" t="s">
        <v>151</v>
      </c>
      <c r="D14" s="63" t="s">
        <v>152</v>
      </c>
      <c r="E14" s="63" t="s">
        <v>155</v>
      </c>
      <c r="F14" s="64">
        <v>20028.109375</v>
      </c>
      <c r="G14" s="66">
        <v>64552.94921875</v>
      </c>
    </row>
    <row r="15" spans="1:7">
      <c r="A15" s="63" t="s">
        <v>208</v>
      </c>
      <c r="B15" s="63" t="s">
        <v>2</v>
      </c>
      <c r="C15" s="63" t="s">
        <v>151</v>
      </c>
      <c r="D15" s="63" t="s">
        <v>154</v>
      </c>
      <c r="E15" s="63" t="s">
        <v>155</v>
      </c>
      <c r="F15" s="64">
        <v>176</v>
      </c>
      <c r="G15" s="66">
        <v>10704.2998046875</v>
      </c>
    </row>
    <row r="16" spans="1:7">
      <c r="A16" s="63" t="s">
        <v>208</v>
      </c>
      <c r="B16" s="63" t="s">
        <v>2</v>
      </c>
      <c r="C16" s="63" t="s">
        <v>43</v>
      </c>
      <c r="D16" s="63" t="s">
        <v>53</v>
      </c>
      <c r="E16" s="63" t="s">
        <v>45</v>
      </c>
      <c r="F16" s="64">
        <v>840.239990234375</v>
      </c>
      <c r="G16" s="66">
        <v>6482.47021484375</v>
      </c>
    </row>
    <row r="17" spans="1:7">
      <c r="A17" s="63" t="s">
        <v>208</v>
      </c>
      <c r="B17" s="63" t="s">
        <v>2</v>
      </c>
      <c r="C17" s="63" t="s">
        <v>43</v>
      </c>
      <c r="D17" s="63" t="s">
        <v>150</v>
      </c>
      <c r="E17" s="63" t="s">
        <v>45</v>
      </c>
      <c r="F17" s="64">
        <v>3076.0200805664062</v>
      </c>
      <c r="G17" s="66">
        <v>41905.410766601563</v>
      </c>
    </row>
    <row r="18" spans="1:7" ht="15.75" thickBot="1">
      <c r="A18" s="39" t="s">
        <v>208</v>
      </c>
      <c r="B18" s="40"/>
      <c r="C18" s="40"/>
      <c r="D18" s="40"/>
      <c r="E18" s="40"/>
      <c r="F18" s="40">
        <f>SUM(F14:F17)</f>
        <v>24120.369445800781</v>
      </c>
      <c r="G18" s="41">
        <f>SUM(G14:G17)</f>
        <v>123645.13000488281</v>
      </c>
    </row>
    <row r="19" spans="1:7" ht="16.5" thickBot="1">
      <c r="A19" s="22" t="s">
        <v>0</v>
      </c>
      <c r="B19" s="22"/>
      <c r="C19" s="22"/>
      <c r="D19" s="22"/>
      <c r="E19" s="22"/>
      <c r="F19" s="22">
        <f>SUM(F13,F18)</f>
        <v>25721.569465637207</v>
      </c>
      <c r="G19" s="42">
        <f>SUM(G13,G18)</f>
        <v>136421.38977050781</v>
      </c>
    </row>
  </sheetData>
  <sortState ref="A12:H29">
    <sortCondition ref="D12:D29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5"/>
  <sheetViews>
    <sheetView topLeftCell="A40" workbookViewId="0">
      <selection activeCell="F55" sqref="F55"/>
    </sheetView>
  </sheetViews>
  <sheetFormatPr baseColWidth="10" defaultColWidth="56.85546875" defaultRowHeight="15"/>
  <cols>
    <col min="1" max="1" width="11.42578125" bestFit="1" customWidth="1"/>
    <col min="2" max="3" width="12" bestFit="1" customWidth="1"/>
    <col min="4" max="4" width="26.5703125" bestFit="1" customWidth="1"/>
    <col min="5" max="5" width="18.7109375" bestFit="1" customWidth="1"/>
    <col min="6" max="6" width="16.85546875" style="6" bestFit="1" customWidth="1"/>
    <col min="7" max="7" width="16.140625" style="1" bestFit="1" customWidth="1"/>
  </cols>
  <sheetData>
    <row r="1" spans="1:7">
      <c r="A1" s="14"/>
    </row>
    <row r="6" spans="1:7">
      <c r="A6" s="67" t="s">
        <v>18</v>
      </c>
      <c r="B6" s="67"/>
      <c r="C6" s="67"/>
      <c r="D6" s="67"/>
      <c r="E6" s="67"/>
      <c r="F6" s="67"/>
      <c r="G6" s="67"/>
    </row>
    <row r="7" spans="1:7" ht="23.25">
      <c r="A7" s="68" t="s">
        <v>19</v>
      </c>
      <c r="B7" s="68"/>
      <c r="C7" s="68"/>
      <c r="D7" s="68"/>
      <c r="E7" s="68"/>
      <c r="F7" s="68"/>
      <c r="G7" s="68"/>
    </row>
    <row r="8" spans="1:7" ht="22.5">
      <c r="A8" s="69" t="s">
        <v>20</v>
      </c>
      <c r="B8" s="69"/>
      <c r="C8" s="69"/>
      <c r="D8" s="69"/>
      <c r="E8" s="69"/>
      <c r="F8" s="69"/>
      <c r="G8" s="69"/>
    </row>
    <row r="9" spans="1:7" ht="20.25" thickBot="1">
      <c r="A9" s="74" t="s">
        <v>40</v>
      </c>
      <c r="B9" s="74"/>
      <c r="C9" s="74"/>
      <c r="D9" s="74"/>
      <c r="E9" s="74"/>
      <c r="F9" s="74"/>
      <c r="G9" s="74"/>
    </row>
    <row r="10" spans="1:7" ht="15.75" thickBot="1">
      <c r="A10" s="71" t="s">
        <v>32</v>
      </c>
      <c r="B10" s="72"/>
      <c r="C10" s="72"/>
      <c r="D10" s="72"/>
      <c r="E10" s="72"/>
      <c r="F10" s="72"/>
      <c r="G10" s="75"/>
    </row>
    <row r="11" spans="1:7">
      <c r="A11" s="7" t="s">
        <v>7</v>
      </c>
      <c r="B11" s="8" t="s">
        <v>8</v>
      </c>
      <c r="C11" s="8" t="s">
        <v>9</v>
      </c>
      <c r="D11" s="8" t="s">
        <v>17</v>
      </c>
      <c r="E11" s="8" t="s">
        <v>10</v>
      </c>
      <c r="F11" s="26" t="s">
        <v>11</v>
      </c>
      <c r="G11" s="9" t="s">
        <v>12</v>
      </c>
    </row>
    <row r="12" spans="1:7">
      <c r="A12" s="63" t="s">
        <v>41</v>
      </c>
      <c r="B12" s="63" t="s">
        <v>42</v>
      </c>
      <c r="C12" s="63" t="s">
        <v>151</v>
      </c>
      <c r="D12" s="63" t="s">
        <v>154</v>
      </c>
      <c r="E12" s="63" t="s">
        <v>155</v>
      </c>
      <c r="F12" s="64">
        <v>65413.10107421875</v>
      </c>
      <c r="G12" s="66">
        <v>305894.0390625</v>
      </c>
    </row>
    <row r="13" spans="1:7">
      <c r="A13" s="63" t="s">
        <v>41</v>
      </c>
      <c r="B13" s="63" t="s">
        <v>42</v>
      </c>
      <c r="C13" s="63" t="s">
        <v>151</v>
      </c>
      <c r="D13" s="63" t="s">
        <v>154</v>
      </c>
      <c r="E13" s="63" t="s">
        <v>72</v>
      </c>
      <c r="F13" s="64">
        <v>17270.179458618164</v>
      </c>
      <c r="G13" s="66">
        <v>339018.107421875</v>
      </c>
    </row>
    <row r="14" spans="1:7">
      <c r="A14" s="63" t="s">
        <v>41</v>
      </c>
      <c r="B14" s="63" t="s">
        <v>42</v>
      </c>
      <c r="C14" s="63" t="s">
        <v>151</v>
      </c>
      <c r="D14" s="63" t="s">
        <v>154</v>
      </c>
      <c r="E14" s="63" t="s">
        <v>76</v>
      </c>
      <c r="F14" s="64">
        <v>8483.5299377441406</v>
      </c>
      <c r="G14" s="66">
        <v>179710.5078125</v>
      </c>
    </row>
    <row r="15" spans="1:7">
      <c r="A15" s="63" t="s">
        <v>41</v>
      </c>
      <c r="B15" s="63" t="s">
        <v>42</v>
      </c>
      <c r="C15" s="63" t="s">
        <v>151</v>
      </c>
      <c r="D15" s="63" t="s">
        <v>154</v>
      </c>
      <c r="E15" s="63" t="s">
        <v>153</v>
      </c>
      <c r="F15" s="64">
        <v>16100.839842796326</v>
      </c>
      <c r="G15" s="66">
        <v>446148.2314453125</v>
      </c>
    </row>
    <row r="16" spans="1:7">
      <c r="A16" s="63" t="s">
        <v>41</v>
      </c>
      <c r="B16" s="63" t="s">
        <v>42</v>
      </c>
      <c r="C16" s="63" t="s">
        <v>151</v>
      </c>
      <c r="D16" s="63" t="s">
        <v>154</v>
      </c>
      <c r="E16" s="63" t="s">
        <v>156</v>
      </c>
      <c r="F16" s="64">
        <v>1693.1700439453125</v>
      </c>
      <c r="G16" s="66">
        <v>26359.73046875</v>
      </c>
    </row>
    <row r="17" spans="1:7">
      <c r="A17" s="63" t="s">
        <v>41</v>
      </c>
      <c r="B17" s="63" t="s">
        <v>42</v>
      </c>
      <c r="C17" s="63" t="s">
        <v>151</v>
      </c>
      <c r="D17" s="63" t="s">
        <v>154</v>
      </c>
      <c r="E17" s="63" t="s">
        <v>84</v>
      </c>
      <c r="F17" s="64">
        <v>15148.3203125</v>
      </c>
      <c r="G17" s="66">
        <v>38000</v>
      </c>
    </row>
    <row r="18" spans="1:7">
      <c r="A18" s="63" t="s">
        <v>41</v>
      </c>
      <c r="B18" s="63" t="s">
        <v>42</v>
      </c>
      <c r="C18" s="63" t="s">
        <v>151</v>
      </c>
      <c r="D18" s="63" t="s">
        <v>154</v>
      </c>
      <c r="E18" s="63" t="s">
        <v>45</v>
      </c>
      <c r="F18" s="64">
        <v>67361.908428192139</v>
      </c>
      <c r="G18" s="66">
        <v>518907.45314025879</v>
      </c>
    </row>
    <row r="19" spans="1:7">
      <c r="A19" s="63" t="s">
        <v>41</v>
      </c>
      <c r="B19" s="63" t="s">
        <v>42</v>
      </c>
      <c r="C19" s="63" t="s">
        <v>151</v>
      </c>
      <c r="D19" s="63" t="s">
        <v>154</v>
      </c>
      <c r="E19" s="63" t="s">
        <v>157</v>
      </c>
      <c r="F19" s="64">
        <v>50621.3984375</v>
      </c>
      <c r="G19" s="66">
        <v>167400</v>
      </c>
    </row>
    <row r="20" spans="1:7">
      <c r="A20" s="63" t="s">
        <v>41</v>
      </c>
      <c r="B20" s="63" t="s">
        <v>42</v>
      </c>
      <c r="C20" s="63" t="s">
        <v>151</v>
      </c>
      <c r="D20" s="63" t="s">
        <v>154</v>
      </c>
      <c r="E20" s="63" t="s">
        <v>158</v>
      </c>
      <c r="F20" s="64">
        <v>193.30000305175781</v>
      </c>
      <c r="G20" s="66">
        <v>4785</v>
      </c>
    </row>
    <row r="21" spans="1:7">
      <c r="A21" s="63" t="s">
        <v>41</v>
      </c>
      <c r="B21" s="63" t="s">
        <v>42</v>
      </c>
      <c r="C21" s="63" t="s">
        <v>151</v>
      </c>
      <c r="D21" s="63" t="s">
        <v>154</v>
      </c>
      <c r="E21" s="63" t="s">
        <v>159</v>
      </c>
      <c r="F21" s="64">
        <v>25</v>
      </c>
      <c r="G21" s="66">
        <v>834.22998046875</v>
      </c>
    </row>
    <row r="22" spans="1:7">
      <c r="A22" s="63" t="s">
        <v>41</v>
      </c>
      <c r="B22" s="63" t="s">
        <v>42</v>
      </c>
      <c r="C22" s="63" t="s">
        <v>151</v>
      </c>
      <c r="D22" s="63" t="s">
        <v>152</v>
      </c>
      <c r="E22" s="63" t="s">
        <v>155</v>
      </c>
      <c r="F22" s="64">
        <v>100664.46875</v>
      </c>
      <c r="G22" s="66">
        <v>318652.28125</v>
      </c>
    </row>
    <row r="23" spans="1:7">
      <c r="A23" s="63" t="s">
        <v>41</v>
      </c>
      <c r="B23" s="63" t="s">
        <v>135</v>
      </c>
      <c r="C23" s="63" t="s">
        <v>151</v>
      </c>
      <c r="D23" s="63" t="s">
        <v>154</v>
      </c>
      <c r="E23" s="63" t="s">
        <v>72</v>
      </c>
      <c r="F23" s="64">
        <v>2381.02001953125</v>
      </c>
      <c r="G23" s="66">
        <v>52880.75</v>
      </c>
    </row>
    <row r="24" spans="1:7">
      <c r="A24" s="63" t="s">
        <v>41</v>
      </c>
      <c r="B24" s="63" t="s">
        <v>42</v>
      </c>
      <c r="C24" s="63" t="s">
        <v>151</v>
      </c>
      <c r="D24" s="63" t="s">
        <v>152</v>
      </c>
      <c r="E24" s="63" t="s">
        <v>45</v>
      </c>
      <c r="F24" s="64">
        <v>55867.25</v>
      </c>
      <c r="G24" s="66">
        <v>552989.5</v>
      </c>
    </row>
    <row r="25" spans="1:7">
      <c r="A25" s="63" t="s">
        <v>41</v>
      </c>
      <c r="B25" s="63" t="s">
        <v>135</v>
      </c>
      <c r="C25" s="63" t="s">
        <v>151</v>
      </c>
      <c r="D25" s="63" t="s">
        <v>154</v>
      </c>
      <c r="E25" s="63" t="s">
        <v>45</v>
      </c>
      <c r="F25" s="64">
        <v>709</v>
      </c>
      <c r="G25" s="66">
        <v>312.82000732421875</v>
      </c>
    </row>
    <row r="26" spans="1:7">
      <c r="A26" s="63" t="s">
        <v>41</v>
      </c>
      <c r="B26" s="63" t="s">
        <v>42</v>
      </c>
      <c r="C26" s="63" t="s">
        <v>151</v>
      </c>
      <c r="D26" s="63" t="s">
        <v>154</v>
      </c>
      <c r="E26" s="63" t="s">
        <v>160</v>
      </c>
      <c r="F26" s="64">
        <v>15595</v>
      </c>
      <c r="G26" s="66">
        <v>348006</v>
      </c>
    </row>
    <row r="27" spans="1:7">
      <c r="A27" s="43" t="s">
        <v>41</v>
      </c>
      <c r="B27" s="44"/>
      <c r="C27" s="44"/>
      <c r="D27" s="44"/>
      <c r="E27" s="44"/>
      <c r="F27" s="44">
        <f>SUM(F12:F26)</f>
        <v>417527.48630809784</v>
      </c>
      <c r="G27" s="45">
        <f>SUM(G12:G26)</f>
        <v>3299898.6505889893</v>
      </c>
    </row>
    <row r="28" spans="1:7">
      <c r="A28" s="63" t="s">
        <v>208</v>
      </c>
      <c r="B28" s="63" t="s">
        <v>42</v>
      </c>
      <c r="C28" s="63" t="s">
        <v>151</v>
      </c>
      <c r="D28" s="63" t="s">
        <v>152</v>
      </c>
      <c r="E28" s="63" t="s">
        <v>155</v>
      </c>
      <c r="F28" s="64">
        <v>159944.58984375</v>
      </c>
      <c r="G28" s="66">
        <v>630770.53125</v>
      </c>
    </row>
    <row r="29" spans="1:7">
      <c r="A29" s="63" t="s">
        <v>208</v>
      </c>
      <c r="B29" s="63" t="s">
        <v>42</v>
      </c>
      <c r="C29" s="63" t="s">
        <v>151</v>
      </c>
      <c r="D29" s="63" t="s">
        <v>152</v>
      </c>
      <c r="E29" s="63" t="s">
        <v>224</v>
      </c>
      <c r="F29" s="64">
        <v>23083.76953125</v>
      </c>
      <c r="G29" s="66">
        <v>68271.703125</v>
      </c>
    </row>
    <row r="30" spans="1:7">
      <c r="A30" s="63" t="s">
        <v>208</v>
      </c>
      <c r="B30" s="63" t="s">
        <v>42</v>
      </c>
      <c r="C30" s="63" t="s">
        <v>151</v>
      </c>
      <c r="D30" s="63" t="s">
        <v>154</v>
      </c>
      <c r="E30" s="63" t="s">
        <v>158</v>
      </c>
      <c r="F30" s="64">
        <v>27281.970468521118</v>
      </c>
      <c r="G30" s="66">
        <v>175030.40997314453</v>
      </c>
    </row>
    <row r="31" spans="1:7">
      <c r="A31" s="63" t="s">
        <v>208</v>
      </c>
      <c r="B31" s="63" t="s">
        <v>42</v>
      </c>
      <c r="C31" s="63" t="s">
        <v>151</v>
      </c>
      <c r="D31" s="63" t="s">
        <v>154</v>
      </c>
      <c r="E31" s="63" t="s">
        <v>45</v>
      </c>
      <c r="F31" s="64">
        <v>117215.83063030243</v>
      </c>
      <c r="G31" s="66">
        <v>1534714.3440551758</v>
      </c>
    </row>
    <row r="32" spans="1:7">
      <c r="A32" s="63" t="s">
        <v>208</v>
      </c>
      <c r="B32" s="63" t="s">
        <v>42</v>
      </c>
      <c r="C32" s="63" t="s">
        <v>151</v>
      </c>
      <c r="D32" s="63" t="s">
        <v>154</v>
      </c>
      <c r="E32" s="63" t="s">
        <v>84</v>
      </c>
      <c r="F32" s="64">
        <v>72290.30859375</v>
      </c>
      <c r="G32" s="66">
        <v>122364.19921875</v>
      </c>
    </row>
    <row r="33" spans="1:7">
      <c r="A33" s="63" t="s">
        <v>208</v>
      </c>
      <c r="B33" s="63" t="s">
        <v>42</v>
      </c>
      <c r="C33" s="63" t="s">
        <v>151</v>
      </c>
      <c r="D33" s="63" t="s">
        <v>154</v>
      </c>
      <c r="E33" s="63" t="s">
        <v>156</v>
      </c>
      <c r="F33" s="64">
        <v>190.14999389648437</v>
      </c>
      <c r="G33" s="66">
        <v>4231.52001953125</v>
      </c>
    </row>
    <row r="34" spans="1:7">
      <c r="A34" s="63" t="s">
        <v>208</v>
      </c>
      <c r="B34" s="63" t="s">
        <v>42</v>
      </c>
      <c r="C34" s="63" t="s">
        <v>151</v>
      </c>
      <c r="D34" s="63" t="s">
        <v>154</v>
      </c>
      <c r="E34" s="63" t="s">
        <v>153</v>
      </c>
      <c r="F34" s="64">
        <v>10209.779614925385</v>
      </c>
      <c r="G34" s="66">
        <v>184623.69122314453</v>
      </c>
    </row>
    <row r="35" spans="1:7">
      <c r="A35" s="63" t="s">
        <v>208</v>
      </c>
      <c r="B35" s="63" t="s">
        <v>42</v>
      </c>
      <c r="C35" s="63" t="s">
        <v>151</v>
      </c>
      <c r="D35" s="63" t="s">
        <v>154</v>
      </c>
      <c r="E35" s="63" t="s">
        <v>76</v>
      </c>
      <c r="F35" s="64">
        <v>2382.9700317382812</v>
      </c>
      <c r="G35" s="66">
        <v>44055.21875</v>
      </c>
    </row>
    <row r="36" spans="1:7">
      <c r="A36" s="63" t="s">
        <v>208</v>
      </c>
      <c r="B36" s="63" t="s">
        <v>42</v>
      </c>
      <c r="C36" s="63" t="s">
        <v>151</v>
      </c>
      <c r="D36" s="63" t="s">
        <v>154</v>
      </c>
      <c r="E36" s="63" t="s">
        <v>155</v>
      </c>
      <c r="F36" s="64">
        <v>69871.261215209961</v>
      </c>
      <c r="G36" s="66">
        <v>486298.865234375</v>
      </c>
    </row>
    <row r="37" spans="1:7">
      <c r="A37" s="63" t="s">
        <v>208</v>
      </c>
      <c r="B37" s="63" t="s">
        <v>42</v>
      </c>
      <c r="C37" s="63" t="s">
        <v>151</v>
      </c>
      <c r="D37" s="63" t="s">
        <v>154</v>
      </c>
      <c r="E37" s="63" t="s">
        <v>224</v>
      </c>
      <c r="F37" s="64">
        <v>22507.58984375</v>
      </c>
      <c r="G37" s="66">
        <v>67791.9609375</v>
      </c>
    </row>
    <row r="38" spans="1:7">
      <c r="A38" s="63" t="s">
        <v>208</v>
      </c>
      <c r="B38" s="63" t="s">
        <v>42</v>
      </c>
      <c r="C38" s="63" t="s">
        <v>151</v>
      </c>
      <c r="D38" s="63" t="s">
        <v>154</v>
      </c>
      <c r="E38" s="63" t="s">
        <v>72</v>
      </c>
      <c r="F38" s="64">
        <v>117.75</v>
      </c>
      <c r="G38" s="66">
        <v>1315</v>
      </c>
    </row>
    <row r="39" spans="1:7">
      <c r="A39" s="63" t="s">
        <v>208</v>
      </c>
      <c r="B39" s="63" t="s">
        <v>42</v>
      </c>
      <c r="C39" s="63" t="s">
        <v>151</v>
      </c>
      <c r="D39" s="63" t="s">
        <v>152</v>
      </c>
      <c r="E39" s="63" t="s">
        <v>153</v>
      </c>
      <c r="F39" s="64">
        <v>626.79001617431641</v>
      </c>
      <c r="G39" s="66">
        <v>14755.979858398438</v>
      </c>
    </row>
    <row r="40" spans="1:7">
      <c r="A40" s="63" t="s">
        <v>208</v>
      </c>
      <c r="B40" s="63" t="s">
        <v>42</v>
      </c>
      <c r="C40" s="63" t="s">
        <v>151</v>
      </c>
      <c r="D40" s="63" t="s">
        <v>154</v>
      </c>
      <c r="E40" s="63" t="s">
        <v>79</v>
      </c>
      <c r="F40" s="64">
        <v>4424.75</v>
      </c>
      <c r="G40" s="66">
        <v>334843.6796875</v>
      </c>
    </row>
    <row r="41" spans="1:7">
      <c r="A41" s="63" t="s">
        <v>208</v>
      </c>
      <c r="B41" s="63" t="s">
        <v>42</v>
      </c>
      <c r="C41" s="63" t="s">
        <v>151</v>
      </c>
      <c r="D41" s="63" t="s">
        <v>152</v>
      </c>
      <c r="E41" s="63" t="s">
        <v>45</v>
      </c>
      <c r="F41" s="64">
        <v>230971.95490455627</v>
      </c>
      <c r="G41" s="66">
        <v>1573758.7168884277</v>
      </c>
    </row>
    <row r="42" spans="1:7">
      <c r="A42" s="63" t="s">
        <v>208</v>
      </c>
      <c r="B42" s="63" t="s">
        <v>135</v>
      </c>
      <c r="C42" s="63" t="s">
        <v>151</v>
      </c>
      <c r="D42" s="63" t="s">
        <v>152</v>
      </c>
      <c r="E42" s="63" t="s">
        <v>73</v>
      </c>
      <c r="F42" s="64">
        <v>12473.91015625</v>
      </c>
      <c r="G42" s="66">
        <v>53662.5</v>
      </c>
    </row>
    <row r="43" spans="1:7">
      <c r="A43" s="63" t="s">
        <v>208</v>
      </c>
      <c r="B43" s="63" t="s">
        <v>42</v>
      </c>
      <c r="C43" s="63" t="s">
        <v>151</v>
      </c>
      <c r="D43" s="63" t="s">
        <v>152</v>
      </c>
      <c r="E43" s="63" t="s">
        <v>72</v>
      </c>
      <c r="F43" s="64">
        <v>378.20999145507812</v>
      </c>
      <c r="G43" s="66">
        <v>11470.2099609375</v>
      </c>
    </row>
    <row r="44" spans="1:7">
      <c r="A44" s="63" t="s">
        <v>208</v>
      </c>
      <c r="B44" s="63" t="s">
        <v>42</v>
      </c>
      <c r="C44" s="63" t="s">
        <v>151</v>
      </c>
      <c r="D44" s="63" t="s">
        <v>152</v>
      </c>
      <c r="E44" s="63" t="s">
        <v>85</v>
      </c>
      <c r="F44" s="64">
        <v>24811.109375</v>
      </c>
      <c r="G44" s="66">
        <v>49500</v>
      </c>
    </row>
    <row r="45" spans="1:7">
      <c r="A45" s="63" t="s">
        <v>208</v>
      </c>
      <c r="B45" s="63" t="s">
        <v>42</v>
      </c>
      <c r="C45" s="63" t="s">
        <v>151</v>
      </c>
      <c r="D45" s="63" t="s">
        <v>152</v>
      </c>
      <c r="E45" s="63" t="s">
        <v>158</v>
      </c>
      <c r="F45" s="64">
        <v>251.75</v>
      </c>
      <c r="G45" s="66">
        <v>6885.2900390625</v>
      </c>
    </row>
    <row r="46" spans="1:7">
      <c r="A46" s="63" t="s">
        <v>208</v>
      </c>
      <c r="B46" s="63" t="s">
        <v>2</v>
      </c>
      <c r="C46" s="63" t="s">
        <v>151</v>
      </c>
      <c r="D46" s="63" t="s">
        <v>154</v>
      </c>
      <c r="E46" s="63" t="s">
        <v>155</v>
      </c>
      <c r="F46" s="64">
        <v>176</v>
      </c>
      <c r="G46" s="66">
        <v>10704.2998046875</v>
      </c>
    </row>
    <row r="47" spans="1:7">
      <c r="A47" s="63" t="s">
        <v>208</v>
      </c>
      <c r="B47" s="63" t="s">
        <v>2</v>
      </c>
      <c r="C47" s="63" t="s">
        <v>151</v>
      </c>
      <c r="D47" s="63" t="s">
        <v>152</v>
      </c>
      <c r="E47" s="63" t="s">
        <v>155</v>
      </c>
      <c r="F47" s="64">
        <v>20028.109375</v>
      </c>
      <c r="G47" s="66">
        <v>64552.94921875</v>
      </c>
    </row>
    <row r="48" spans="1:7">
      <c r="A48" s="63" t="s">
        <v>208</v>
      </c>
      <c r="B48" s="63" t="s">
        <v>225</v>
      </c>
      <c r="C48" s="63" t="s">
        <v>151</v>
      </c>
      <c r="D48" s="63" t="s">
        <v>154</v>
      </c>
      <c r="E48" s="63" t="s">
        <v>155</v>
      </c>
      <c r="F48" s="64">
        <v>307</v>
      </c>
      <c r="G48" s="66">
        <v>18026.900390625</v>
      </c>
    </row>
    <row r="49" spans="1:7">
      <c r="A49" s="63" t="s">
        <v>208</v>
      </c>
      <c r="B49" s="63" t="s">
        <v>135</v>
      </c>
      <c r="C49" s="63" t="s">
        <v>151</v>
      </c>
      <c r="D49" s="63" t="s">
        <v>154</v>
      </c>
      <c r="E49" s="63" t="s">
        <v>155</v>
      </c>
      <c r="F49" s="64">
        <v>26764.029296875</v>
      </c>
      <c r="G49" s="66">
        <v>65109</v>
      </c>
    </row>
    <row r="50" spans="1:7">
      <c r="A50" s="63" t="s">
        <v>208</v>
      </c>
      <c r="B50" s="63" t="s">
        <v>135</v>
      </c>
      <c r="C50" s="63" t="s">
        <v>151</v>
      </c>
      <c r="D50" s="63" t="s">
        <v>154</v>
      </c>
      <c r="E50" s="63" t="s">
        <v>153</v>
      </c>
      <c r="F50" s="64">
        <v>571.5</v>
      </c>
      <c r="G50" s="66">
        <v>2750</v>
      </c>
    </row>
    <row r="51" spans="1:7">
      <c r="A51" s="63" t="s">
        <v>208</v>
      </c>
      <c r="B51" s="63" t="s">
        <v>135</v>
      </c>
      <c r="C51" s="63" t="s">
        <v>151</v>
      </c>
      <c r="D51" s="63" t="s">
        <v>154</v>
      </c>
      <c r="E51" s="63" t="s">
        <v>72</v>
      </c>
      <c r="F51" s="64">
        <v>94.810001373291016</v>
      </c>
      <c r="G51" s="66">
        <v>5952.169921875</v>
      </c>
    </row>
    <row r="52" spans="1:7">
      <c r="A52" s="63" t="s">
        <v>208</v>
      </c>
      <c r="B52" s="63" t="s">
        <v>42</v>
      </c>
      <c r="C52" s="63" t="s">
        <v>151</v>
      </c>
      <c r="D52" s="63" t="s">
        <v>152</v>
      </c>
      <c r="E52" s="63" t="s">
        <v>84</v>
      </c>
      <c r="F52" s="64">
        <v>15238.1298828125</v>
      </c>
      <c r="G52" s="66">
        <v>39000</v>
      </c>
    </row>
    <row r="53" spans="1:7">
      <c r="A53" s="63" t="s">
        <v>208</v>
      </c>
      <c r="B53" s="63" t="s">
        <v>42</v>
      </c>
      <c r="C53" s="63" t="s">
        <v>151</v>
      </c>
      <c r="D53" s="63" t="s">
        <v>154</v>
      </c>
      <c r="E53" s="63" t="s">
        <v>45</v>
      </c>
      <c r="F53" s="64">
        <v>12.25</v>
      </c>
      <c r="G53" s="66">
        <v>10</v>
      </c>
    </row>
    <row r="54" spans="1:7">
      <c r="A54" s="43" t="s">
        <v>208</v>
      </c>
      <c r="B54" s="44"/>
      <c r="C54" s="44"/>
      <c r="D54" s="44"/>
      <c r="E54" s="44"/>
      <c r="F54" s="44">
        <f>SUM(F28:F53)</f>
        <v>842226.27276659012</v>
      </c>
      <c r="G54" s="45">
        <f>SUM(G28:G53)</f>
        <v>5570449.1395568848</v>
      </c>
    </row>
    <row r="55" spans="1:7" ht="16.5" thickBot="1">
      <c r="A55" s="32" t="s">
        <v>0</v>
      </c>
      <c r="B55" s="32"/>
      <c r="C55" s="32"/>
      <c r="D55" s="32"/>
      <c r="E55" s="32"/>
      <c r="F55" s="32">
        <f>SUM(F27,F54)</f>
        <v>1259753.759074688</v>
      </c>
      <c r="G55" s="46">
        <f>SUM(G27,G54)</f>
        <v>8870347.790145874</v>
      </c>
    </row>
  </sheetData>
  <sortState ref="A12:H201">
    <sortCondition ref="D12:D201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4803149606299202" bottom="0.74803149606299202" header="0.31496062992126" footer="0.31496062992126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53"/>
  <sheetViews>
    <sheetView topLeftCell="A30" workbookViewId="0">
      <selection activeCell="F53" sqref="F53"/>
    </sheetView>
  </sheetViews>
  <sheetFormatPr baseColWidth="10" defaultColWidth="53" defaultRowHeight="15"/>
  <cols>
    <col min="1" max="2" width="11.42578125" bestFit="1" customWidth="1"/>
    <col min="3" max="3" width="12" bestFit="1" customWidth="1"/>
    <col min="4" max="4" width="19.5703125" bestFit="1" customWidth="1"/>
    <col min="5" max="5" width="18.7109375" bestFit="1" customWidth="1"/>
    <col min="6" max="6" width="16.85546875" style="6" bestFit="1" customWidth="1"/>
    <col min="7" max="7" width="16.140625" style="1" bestFit="1" customWidth="1"/>
  </cols>
  <sheetData>
    <row r="1" spans="1:7">
      <c r="A1" s="14"/>
    </row>
    <row r="6" spans="1:7">
      <c r="A6" s="67" t="s">
        <v>18</v>
      </c>
      <c r="B6" s="67"/>
      <c r="C6" s="67"/>
      <c r="D6" s="67"/>
      <c r="E6" s="67"/>
      <c r="F6" s="67"/>
      <c r="G6" s="67"/>
    </row>
    <row r="7" spans="1:7" ht="23.25">
      <c r="A7" s="68" t="s">
        <v>19</v>
      </c>
      <c r="B7" s="68"/>
      <c r="C7" s="68"/>
      <c r="D7" s="68"/>
      <c r="E7" s="68"/>
      <c r="F7" s="68"/>
      <c r="G7" s="68"/>
    </row>
    <row r="8" spans="1:7" ht="22.5">
      <c r="A8" s="69" t="s">
        <v>20</v>
      </c>
      <c r="B8" s="69"/>
      <c r="C8" s="69"/>
      <c r="D8" s="69"/>
      <c r="E8" s="69"/>
      <c r="F8" s="69"/>
      <c r="G8" s="69"/>
    </row>
    <row r="9" spans="1:7" ht="20.25" thickBot="1">
      <c r="A9" s="74" t="s">
        <v>40</v>
      </c>
      <c r="B9" s="74"/>
      <c r="C9" s="74"/>
      <c r="D9" s="74"/>
      <c r="E9" s="74"/>
      <c r="F9" s="74"/>
      <c r="G9" s="74"/>
    </row>
    <row r="10" spans="1:7" ht="15.75" thickBot="1">
      <c r="A10" s="71" t="s">
        <v>33</v>
      </c>
      <c r="B10" s="72"/>
      <c r="C10" s="72"/>
      <c r="D10" s="72"/>
      <c r="E10" s="72"/>
      <c r="F10" s="72"/>
      <c r="G10" s="75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63" t="s">
        <v>41</v>
      </c>
      <c r="B12" s="63" t="s">
        <v>4</v>
      </c>
      <c r="C12" s="63" t="s">
        <v>5</v>
      </c>
      <c r="D12" s="63" t="s">
        <v>163</v>
      </c>
      <c r="E12" s="63" t="s">
        <v>73</v>
      </c>
      <c r="F12" s="64">
        <v>17454.949981689453</v>
      </c>
      <c r="G12" s="66">
        <v>92933.561279296875</v>
      </c>
    </row>
    <row r="13" spans="1:7">
      <c r="A13" s="63" t="s">
        <v>41</v>
      </c>
      <c r="B13" s="63" t="s">
        <v>4</v>
      </c>
      <c r="C13" s="63" t="s">
        <v>5</v>
      </c>
      <c r="D13" s="63" t="s">
        <v>163</v>
      </c>
      <c r="E13" s="63" t="s">
        <v>45</v>
      </c>
      <c r="F13" s="64">
        <v>28594.960464477539</v>
      </c>
      <c r="G13" s="66">
        <v>144697.28955078125</v>
      </c>
    </row>
    <row r="14" spans="1:7">
      <c r="A14" s="63" t="s">
        <v>41</v>
      </c>
      <c r="B14" s="63" t="s">
        <v>4</v>
      </c>
      <c r="C14" s="63" t="s">
        <v>5</v>
      </c>
      <c r="D14" s="63" t="s">
        <v>163</v>
      </c>
      <c r="E14" s="63" t="s">
        <v>91</v>
      </c>
      <c r="F14" s="64">
        <v>458.58999633789062</v>
      </c>
      <c r="G14" s="66">
        <v>1191.219970703125</v>
      </c>
    </row>
    <row r="15" spans="1:7">
      <c r="A15" s="63" t="s">
        <v>41</v>
      </c>
      <c r="B15" s="63" t="s">
        <v>4</v>
      </c>
      <c r="C15" s="63" t="s">
        <v>5</v>
      </c>
      <c r="D15" s="63" t="s">
        <v>46</v>
      </c>
      <c r="E15" s="63" t="s">
        <v>73</v>
      </c>
      <c r="F15" s="64">
        <v>6620.259765625</v>
      </c>
      <c r="G15" s="66">
        <v>17130.08984375</v>
      </c>
    </row>
    <row r="16" spans="1:7">
      <c r="A16" s="63" t="s">
        <v>41</v>
      </c>
      <c r="B16" s="63" t="s">
        <v>4</v>
      </c>
      <c r="C16" s="63" t="s">
        <v>5</v>
      </c>
      <c r="D16" s="63" t="s">
        <v>162</v>
      </c>
      <c r="E16" s="63" t="s">
        <v>73</v>
      </c>
      <c r="F16" s="64">
        <v>195.15000152587891</v>
      </c>
      <c r="G16" s="66">
        <v>669.33999633789062</v>
      </c>
    </row>
    <row r="17" spans="1:7">
      <c r="A17" s="63" t="s">
        <v>41</v>
      </c>
      <c r="B17" s="63" t="s">
        <v>4</v>
      </c>
      <c r="C17" s="63" t="s">
        <v>5</v>
      </c>
      <c r="D17" s="63" t="s">
        <v>162</v>
      </c>
      <c r="E17" s="63" t="s">
        <v>45</v>
      </c>
      <c r="F17" s="64">
        <v>122.92000198364258</v>
      </c>
      <c r="G17" s="66">
        <v>415.260009765625</v>
      </c>
    </row>
    <row r="18" spans="1:7">
      <c r="A18" s="63" t="s">
        <v>41</v>
      </c>
      <c r="B18" s="63" t="s">
        <v>3</v>
      </c>
      <c r="C18" s="63" t="s">
        <v>5</v>
      </c>
      <c r="D18" s="63" t="s">
        <v>46</v>
      </c>
      <c r="E18" s="63" t="s">
        <v>73</v>
      </c>
      <c r="F18" s="64">
        <v>1943.9900047779083</v>
      </c>
      <c r="G18" s="66">
        <v>3315.3499803543091</v>
      </c>
    </row>
    <row r="19" spans="1:7">
      <c r="A19" s="63" t="s">
        <v>41</v>
      </c>
      <c r="B19" s="63" t="s">
        <v>42</v>
      </c>
      <c r="C19" s="63" t="s">
        <v>5</v>
      </c>
      <c r="D19" s="63" t="s">
        <v>162</v>
      </c>
      <c r="E19" s="63" t="s">
        <v>45</v>
      </c>
      <c r="F19" s="64">
        <v>1117.6600341796875</v>
      </c>
      <c r="G19" s="66">
        <v>7400</v>
      </c>
    </row>
    <row r="20" spans="1:7">
      <c r="A20" s="63" t="s">
        <v>41</v>
      </c>
      <c r="B20" s="63" t="s">
        <v>3</v>
      </c>
      <c r="C20" s="63" t="s">
        <v>5</v>
      </c>
      <c r="D20" s="63" t="s">
        <v>164</v>
      </c>
      <c r="E20" s="63" t="s">
        <v>45</v>
      </c>
      <c r="F20" s="64">
        <v>722.47999572753906</v>
      </c>
      <c r="G20" s="66">
        <v>3950.0799560546875</v>
      </c>
    </row>
    <row r="21" spans="1:7">
      <c r="A21" s="63" t="s">
        <v>41</v>
      </c>
      <c r="B21" s="63" t="s">
        <v>3</v>
      </c>
      <c r="C21" s="63" t="s">
        <v>5</v>
      </c>
      <c r="D21" s="63" t="s">
        <v>162</v>
      </c>
      <c r="E21" s="63" t="s">
        <v>45</v>
      </c>
      <c r="F21" s="64">
        <v>29.030000686645508</v>
      </c>
      <c r="G21" s="66">
        <v>527</v>
      </c>
    </row>
    <row r="22" spans="1:7">
      <c r="A22" s="63" t="s">
        <v>41</v>
      </c>
      <c r="B22" s="63" t="s">
        <v>6</v>
      </c>
      <c r="C22" s="63" t="s">
        <v>5</v>
      </c>
      <c r="D22" s="63" t="s">
        <v>162</v>
      </c>
      <c r="E22" s="63" t="s">
        <v>45</v>
      </c>
      <c r="F22" s="64">
        <v>2586.8600616455078</v>
      </c>
      <c r="G22" s="66">
        <v>8735.5701293945312</v>
      </c>
    </row>
    <row r="23" spans="1:7">
      <c r="A23" s="63" t="s">
        <v>41</v>
      </c>
      <c r="B23" s="63" t="s">
        <v>135</v>
      </c>
      <c r="C23" s="63" t="s">
        <v>5</v>
      </c>
      <c r="D23" s="63" t="s">
        <v>165</v>
      </c>
      <c r="E23" s="63" t="s">
        <v>73</v>
      </c>
      <c r="F23" s="64">
        <v>1.7999999523162842</v>
      </c>
      <c r="G23" s="66">
        <v>3.9800000190734863</v>
      </c>
    </row>
    <row r="24" spans="1:7">
      <c r="A24" s="63" t="s">
        <v>41</v>
      </c>
      <c r="B24" s="63" t="s">
        <v>135</v>
      </c>
      <c r="C24" s="63" t="s">
        <v>5</v>
      </c>
      <c r="D24" s="63" t="s">
        <v>163</v>
      </c>
      <c r="E24" s="63" t="s">
        <v>45</v>
      </c>
      <c r="F24" s="64">
        <v>17111.319915771484</v>
      </c>
      <c r="G24" s="66">
        <v>92355.010131835938</v>
      </c>
    </row>
    <row r="25" spans="1:7">
      <c r="A25" s="63" t="s">
        <v>41</v>
      </c>
      <c r="B25" s="63" t="s">
        <v>135</v>
      </c>
      <c r="C25" s="63" t="s">
        <v>5</v>
      </c>
      <c r="D25" s="63" t="s">
        <v>166</v>
      </c>
      <c r="E25" s="63" t="s">
        <v>45</v>
      </c>
      <c r="F25" s="64">
        <v>51.709999084472656</v>
      </c>
      <c r="G25" s="66">
        <v>276</v>
      </c>
    </row>
    <row r="26" spans="1:7">
      <c r="A26" s="63" t="s">
        <v>41</v>
      </c>
      <c r="B26" s="63" t="s">
        <v>135</v>
      </c>
      <c r="C26" s="63" t="s">
        <v>5</v>
      </c>
      <c r="D26" s="63" t="s">
        <v>161</v>
      </c>
      <c r="E26" s="63" t="s">
        <v>73</v>
      </c>
      <c r="F26" s="64">
        <v>2</v>
      </c>
      <c r="G26" s="66">
        <v>2.7599999904632568</v>
      </c>
    </row>
    <row r="27" spans="1:7">
      <c r="A27" s="63" t="s">
        <v>41</v>
      </c>
      <c r="B27" s="63" t="s">
        <v>135</v>
      </c>
      <c r="C27" s="63" t="s">
        <v>5</v>
      </c>
      <c r="D27" s="63" t="s">
        <v>161</v>
      </c>
      <c r="E27" s="63" t="s">
        <v>45</v>
      </c>
      <c r="F27" s="64">
        <v>65.319999694824219</v>
      </c>
      <c r="G27" s="66">
        <v>416</v>
      </c>
    </row>
    <row r="28" spans="1:7">
      <c r="A28" s="63" t="s">
        <v>41</v>
      </c>
      <c r="B28" s="63" t="s">
        <v>135</v>
      </c>
      <c r="C28" s="63" t="s">
        <v>5</v>
      </c>
      <c r="D28" s="63" t="s">
        <v>162</v>
      </c>
      <c r="E28" s="63" t="s">
        <v>45</v>
      </c>
      <c r="F28" s="64">
        <v>34.020000457763672</v>
      </c>
      <c r="G28" s="66">
        <v>44.75</v>
      </c>
    </row>
    <row r="29" spans="1:7">
      <c r="A29" s="63" t="s">
        <v>41</v>
      </c>
      <c r="B29" s="63" t="s">
        <v>3</v>
      </c>
      <c r="C29" s="63" t="s">
        <v>5</v>
      </c>
      <c r="D29" s="63" t="s">
        <v>46</v>
      </c>
      <c r="E29" s="63" t="s">
        <v>45</v>
      </c>
      <c r="F29" s="64">
        <v>422.29998779296875</v>
      </c>
      <c r="G29" s="66">
        <v>1664</v>
      </c>
    </row>
    <row r="30" spans="1:7">
      <c r="A30" s="33" t="s">
        <v>41</v>
      </c>
      <c r="B30" s="34"/>
      <c r="C30" s="34"/>
      <c r="D30" s="34"/>
      <c r="E30" s="34"/>
      <c r="F30" s="34">
        <f>SUM(F12:F29)</f>
        <v>77535.320211410522</v>
      </c>
      <c r="G30" s="35">
        <f>SUM(G12:G29)</f>
        <v>375727.26084828377</v>
      </c>
    </row>
    <row r="31" spans="1:7">
      <c r="A31" s="63" t="s">
        <v>208</v>
      </c>
      <c r="B31" s="63" t="s">
        <v>42</v>
      </c>
      <c r="C31" s="63" t="s">
        <v>5</v>
      </c>
      <c r="D31" s="63" t="s">
        <v>162</v>
      </c>
      <c r="E31" s="63" t="s">
        <v>45</v>
      </c>
      <c r="F31" s="64">
        <v>471.29000854492187</v>
      </c>
      <c r="G31" s="66">
        <v>6587.75</v>
      </c>
    </row>
    <row r="32" spans="1:7">
      <c r="A32" s="63" t="s">
        <v>208</v>
      </c>
      <c r="B32" s="63" t="s">
        <v>4</v>
      </c>
      <c r="C32" s="63" t="s">
        <v>5</v>
      </c>
      <c r="D32" s="63" t="s">
        <v>165</v>
      </c>
      <c r="E32" s="63" t="s">
        <v>45</v>
      </c>
      <c r="F32" s="64">
        <v>64.860000610351563</v>
      </c>
      <c r="G32" s="66">
        <v>785.20001220703125</v>
      </c>
    </row>
    <row r="33" spans="1:7">
      <c r="A33" s="63" t="s">
        <v>208</v>
      </c>
      <c r="B33" s="63" t="s">
        <v>4</v>
      </c>
      <c r="C33" s="63" t="s">
        <v>5</v>
      </c>
      <c r="D33" s="63" t="s">
        <v>163</v>
      </c>
      <c r="E33" s="63" t="s">
        <v>73</v>
      </c>
      <c r="F33" s="64">
        <v>32250.5595703125</v>
      </c>
      <c r="G33" s="66">
        <v>180202.54296875</v>
      </c>
    </row>
    <row r="34" spans="1:7">
      <c r="A34" s="63" t="s">
        <v>208</v>
      </c>
      <c r="B34" s="63" t="s">
        <v>4</v>
      </c>
      <c r="C34" s="63" t="s">
        <v>5</v>
      </c>
      <c r="D34" s="63" t="s">
        <v>163</v>
      </c>
      <c r="E34" s="63" t="s">
        <v>45</v>
      </c>
      <c r="F34" s="64">
        <v>38047.519378662109</v>
      </c>
      <c r="G34" s="66">
        <v>154908.96984863281</v>
      </c>
    </row>
    <row r="35" spans="1:7">
      <c r="A35" s="63" t="s">
        <v>208</v>
      </c>
      <c r="B35" s="63" t="s">
        <v>4</v>
      </c>
      <c r="C35" s="63" t="s">
        <v>5</v>
      </c>
      <c r="D35" s="63" t="s">
        <v>163</v>
      </c>
      <c r="E35" s="63" t="s">
        <v>104</v>
      </c>
      <c r="F35" s="64">
        <v>728.47998046875</v>
      </c>
      <c r="G35" s="66">
        <v>4280</v>
      </c>
    </row>
    <row r="36" spans="1:7">
      <c r="A36" s="63" t="s">
        <v>208</v>
      </c>
      <c r="B36" s="63" t="s">
        <v>4</v>
      </c>
      <c r="C36" s="63" t="s">
        <v>5</v>
      </c>
      <c r="D36" s="63" t="s">
        <v>163</v>
      </c>
      <c r="E36" s="63" t="s">
        <v>91</v>
      </c>
      <c r="F36" s="64">
        <v>1454.9300537109375</v>
      </c>
      <c r="G36" s="66">
        <v>3972.110107421875</v>
      </c>
    </row>
    <row r="37" spans="1:7">
      <c r="A37" s="63" t="s">
        <v>208</v>
      </c>
      <c r="B37" s="63" t="s">
        <v>4</v>
      </c>
      <c r="C37" s="63" t="s">
        <v>5</v>
      </c>
      <c r="D37" s="63" t="s">
        <v>46</v>
      </c>
      <c r="E37" s="63" t="s">
        <v>45</v>
      </c>
      <c r="F37" s="64">
        <v>1732.72998046875</v>
      </c>
      <c r="G37" s="66">
        <v>13458.920166015625</v>
      </c>
    </row>
    <row r="38" spans="1:7">
      <c r="A38" s="63" t="s">
        <v>208</v>
      </c>
      <c r="B38" s="63" t="s">
        <v>4</v>
      </c>
      <c r="C38" s="63" t="s">
        <v>5</v>
      </c>
      <c r="D38" s="63" t="s">
        <v>226</v>
      </c>
      <c r="E38" s="63" t="s">
        <v>45</v>
      </c>
      <c r="F38" s="64">
        <v>178.72000122070312</v>
      </c>
      <c r="G38" s="66">
        <v>959.489990234375</v>
      </c>
    </row>
    <row r="39" spans="1:7">
      <c r="A39" s="63" t="s">
        <v>208</v>
      </c>
      <c r="B39" s="63" t="s">
        <v>42</v>
      </c>
      <c r="C39" s="63" t="s">
        <v>5</v>
      </c>
      <c r="D39" s="63" t="s">
        <v>164</v>
      </c>
      <c r="E39" s="63" t="s">
        <v>45</v>
      </c>
      <c r="F39" s="64">
        <v>1089.1800537109375</v>
      </c>
      <c r="G39" s="66">
        <v>10474.73046875</v>
      </c>
    </row>
    <row r="40" spans="1:7">
      <c r="A40" s="63" t="s">
        <v>208</v>
      </c>
      <c r="B40" s="63" t="s">
        <v>4</v>
      </c>
      <c r="C40" s="63" t="s">
        <v>5</v>
      </c>
      <c r="D40" s="63" t="s">
        <v>161</v>
      </c>
      <c r="E40" s="63" t="s">
        <v>45</v>
      </c>
      <c r="F40" s="64">
        <v>9421.2099609375</v>
      </c>
      <c r="G40" s="66">
        <v>54663.390625</v>
      </c>
    </row>
    <row r="41" spans="1:7">
      <c r="A41" s="63" t="s">
        <v>208</v>
      </c>
      <c r="B41" s="63" t="s">
        <v>4</v>
      </c>
      <c r="C41" s="63" t="s">
        <v>5</v>
      </c>
      <c r="D41" s="63" t="s">
        <v>162</v>
      </c>
      <c r="E41" s="63" t="s">
        <v>45</v>
      </c>
      <c r="F41" s="64">
        <v>23751.01921081543</v>
      </c>
      <c r="G41" s="66">
        <v>71881.849792480469</v>
      </c>
    </row>
    <row r="42" spans="1:7">
      <c r="A42" s="63" t="s">
        <v>208</v>
      </c>
      <c r="B42" s="63" t="s">
        <v>3</v>
      </c>
      <c r="C42" s="63" t="s">
        <v>5</v>
      </c>
      <c r="D42" s="63" t="s">
        <v>164</v>
      </c>
      <c r="E42" s="63" t="s">
        <v>45</v>
      </c>
      <c r="F42" s="64">
        <v>65.769996643066406</v>
      </c>
      <c r="G42" s="66">
        <v>317.54998779296875</v>
      </c>
    </row>
    <row r="43" spans="1:7">
      <c r="A43" s="63" t="s">
        <v>208</v>
      </c>
      <c r="B43" s="63" t="s">
        <v>3</v>
      </c>
      <c r="C43" s="63" t="s">
        <v>5</v>
      </c>
      <c r="D43" s="63" t="s">
        <v>162</v>
      </c>
      <c r="E43" s="63" t="s">
        <v>45</v>
      </c>
      <c r="F43" s="64">
        <v>54.430000305175781</v>
      </c>
      <c r="G43" s="66">
        <v>191.19999694824219</v>
      </c>
    </row>
    <row r="44" spans="1:7">
      <c r="A44" s="63" t="s">
        <v>208</v>
      </c>
      <c r="B44" s="63" t="s">
        <v>6</v>
      </c>
      <c r="C44" s="63" t="s">
        <v>5</v>
      </c>
      <c r="D44" s="63" t="s">
        <v>162</v>
      </c>
      <c r="E44" s="63" t="s">
        <v>45</v>
      </c>
      <c r="F44" s="64">
        <v>29177.340146541595</v>
      </c>
      <c r="G44" s="66">
        <v>110667.04052734375</v>
      </c>
    </row>
    <row r="45" spans="1:7">
      <c r="A45" s="63" t="s">
        <v>208</v>
      </c>
      <c r="B45" s="63" t="s">
        <v>135</v>
      </c>
      <c r="C45" s="63" t="s">
        <v>5</v>
      </c>
      <c r="D45" s="63" t="s">
        <v>165</v>
      </c>
      <c r="E45" s="63" t="s">
        <v>45</v>
      </c>
      <c r="F45" s="64">
        <v>54.889999389648438</v>
      </c>
      <c r="G45" s="66">
        <v>880.8699951171875</v>
      </c>
    </row>
    <row r="46" spans="1:7">
      <c r="A46" s="63" t="s">
        <v>208</v>
      </c>
      <c r="B46" s="63" t="s">
        <v>135</v>
      </c>
      <c r="C46" s="63" t="s">
        <v>5</v>
      </c>
      <c r="D46" s="63" t="s">
        <v>163</v>
      </c>
      <c r="E46" s="63" t="s">
        <v>73</v>
      </c>
      <c r="F46" s="64">
        <v>2474.820068359375</v>
      </c>
      <c r="G46" s="66">
        <v>41433.5</v>
      </c>
    </row>
    <row r="47" spans="1:7">
      <c r="A47" s="63" t="s">
        <v>208</v>
      </c>
      <c r="B47" s="63" t="s">
        <v>135</v>
      </c>
      <c r="C47" s="63" t="s">
        <v>5</v>
      </c>
      <c r="D47" s="63" t="s">
        <v>46</v>
      </c>
      <c r="E47" s="63" t="s">
        <v>45</v>
      </c>
      <c r="F47" s="64">
        <v>380.14999389648437</v>
      </c>
      <c r="G47" s="66">
        <v>2537.389892578125</v>
      </c>
    </row>
    <row r="48" spans="1:7">
      <c r="A48" s="63" t="s">
        <v>208</v>
      </c>
      <c r="B48" s="63" t="s">
        <v>135</v>
      </c>
      <c r="C48" s="63" t="s">
        <v>5</v>
      </c>
      <c r="D48" s="63" t="s">
        <v>166</v>
      </c>
      <c r="E48" s="63" t="s">
        <v>45</v>
      </c>
      <c r="F48" s="64">
        <v>1716.4100341796875</v>
      </c>
      <c r="G48" s="66">
        <v>4602</v>
      </c>
    </row>
    <row r="49" spans="1:7">
      <c r="A49" s="63" t="s">
        <v>208</v>
      </c>
      <c r="B49" s="63" t="s">
        <v>135</v>
      </c>
      <c r="C49" s="63" t="s">
        <v>5</v>
      </c>
      <c r="D49" s="63" t="s">
        <v>162</v>
      </c>
      <c r="E49" s="63" t="s">
        <v>45</v>
      </c>
      <c r="F49" s="64">
        <v>1137.6299743652344</v>
      </c>
      <c r="G49" s="66">
        <v>8461.68994140625</v>
      </c>
    </row>
    <row r="50" spans="1:7">
      <c r="A50" s="63" t="s">
        <v>208</v>
      </c>
      <c r="B50" s="63" t="s">
        <v>4</v>
      </c>
      <c r="C50" s="63" t="s">
        <v>5</v>
      </c>
      <c r="D50" s="63" t="s">
        <v>166</v>
      </c>
      <c r="E50" s="63" t="s">
        <v>45</v>
      </c>
      <c r="F50" s="64">
        <v>113.40000152587891</v>
      </c>
      <c r="G50" s="66">
        <v>572.25</v>
      </c>
    </row>
    <row r="51" spans="1:7">
      <c r="A51" s="63" t="s">
        <v>208</v>
      </c>
      <c r="B51" s="63" t="s">
        <v>135</v>
      </c>
      <c r="C51" s="63" t="s">
        <v>173</v>
      </c>
      <c r="D51" s="63" t="s">
        <v>166</v>
      </c>
      <c r="E51" s="63" t="s">
        <v>45</v>
      </c>
      <c r="F51" s="64">
        <v>1632.949951171875</v>
      </c>
      <c r="G51" s="66">
        <v>3490.199951171875</v>
      </c>
    </row>
    <row r="52" spans="1:7">
      <c r="A52" s="33" t="s">
        <v>208</v>
      </c>
      <c r="B52" s="34"/>
      <c r="C52" s="34"/>
      <c r="D52" s="34"/>
      <c r="E52" s="34"/>
      <c r="F52" s="34">
        <f>SUM(F31:F51)</f>
        <v>145998.28836584091</v>
      </c>
      <c r="G52" s="35">
        <f>SUM(G31:G51)</f>
        <v>675328.64427185059</v>
      </c>
    </row>
    <row r="53" spans="1:7" ht="16.5" thickBot="1">
      <c r="A53" s="32" t="s">
        <v>0</v>
      </c>
      <c r="B53" s="32"/>
      <c r="C53" s="32"/>
      <c r="D53" s="32"/>
      <c r="E53" s="32"/>
      <c r="F53" s="32">
        <f>SUM(F30,F52)</f>
        <v>223533.60857725143</v>
      </c>
      <c r="G53" s="46">
        <f>SUM(G30,G52)</f>
        <v>1051055.9051201344</v>
      </c>
    </row>
  </sheetData>
  <sortState ref="A12:H113">
    <sortCondition ref="D12:D113"/>
    <sortCondition ref="E12:E113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Consolidado</vt:lpstr>
      <vt:lpstr>Bovino Carnico</vt:lpstr>
      <vt:lpstr>Bovino Lacteo</vt:lpstr>
      <vt:lpstr>Leche</vt:lpstr>
      <vt:lpstr>Porcino Carnico</vt:lpstr>
      <vt:lpstr>Pavo</vt:lpstr>
      <vt:lpstr>Caprino</vt:lpstr>
      <vt:lpstr>Pieles</vt:lpstr>
      <vt:lpstr>Embutidos</vt:lpstr>
      <vt:lpstr>Pollo</vt:lpstr>
      <vt:lpstr>Otro Origen</vt:lpstr>
      <vt:lpstr>Huevo</vt:lpstr>
      <vt:lpstr>Huevos Fertiles</vt:lpstr>
      <vt:lpstr>Alimento animal</vt:lpstr>
      <vt:lpstr>Provet</vt:lpstr>
      <vt:lpstr>'Alimento animal'!Títulos_a_imprimir</vt:lpstr>
      <vt:lpstr>'Bovino Carnico'!Títulos_a_imprimir</vt:lpstr>
      <vt:lpstr>'Bovino Lacteo'!Títulos_a_imprimir</vt:lpstr>
      <vt:lpstr>Caprino!Títulos_a_imprimir</vt:lpstr>
      <vt:lpstr>Embutidos!Títulos_a_imprimir</vt:lpstr>
      <vt:lpstr>Huevo!Títulos_a_imprimir</vt:lpstr>
      <vt:lpstr>'Huevos Fertiles'!Títulos_a_imprimir</vt:lpstr>
      <vt:lpstr>Leche!Títulos_a_imprimir</vt:lpstr>
      <vt:lpstr>'Otro Origen'!Títulos_a_imprimir</vt:lpstr>
      <vt:lpstr>Pavo!Títulos_a_imprimir</vt:lpstr>
      <vt:lpstr>Pieles!Títulos_a_imprimir</vt:lpstr>
      <vt:lpstr>Pollo!Títulos_a_imprimir</vt:lpstr>
      <vt:lpstr>'Porcino Carnico'!Títulos_a_imprimir</vt:lpstr>
      <vt:lpstr>Provet!Títulos_a_imprimir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Bolivar Toribio</dc:creator>
  <cp:lastModifiedBy>estadistica</cp:lastModifiedBy>
  <cp:lastPrinted>2014-03-13T15:35:13Z</cp:lastPrinted>
  <dcterms:created xsi:type="dcterms:W3CDTF">2013-05-27T12:29:06Z</dcterms:created>
  <dcterms:modified xsi:type="dcterms:W3CDTF">2014-04-08T15:56:04Z</dcterms:modified>
</cp:coreProperties>
</file>