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yddel Ramirez\Desktop\OAI2.0\Transparencia\2023\03 Marzo\Finanzas\"/>
    </mc:Choice>
  </mc:AlternateContent>
  <xr:revisionPtr revIDLastSave="0" documentId="8_{5A17871E-7283-4726-B211-B6F66B2670D1}" xr6:coauthVersionLast="47" xr6:coauthVersionMax="47" xr10:uidLastSave="{00000000-0000-0000-0000-000000000000}"/>
  <bookViews>
    <workbookView xWindow="-120" yWindow="-120" windowWidth="38640" windowHeight="21240" xr2:uid="{30641DDB-BE83-451B-87B1-9B9342B0882A}"/>
  </bookViews>
  <sheets>
    <sheet name="Ctas. X P Marzo 23" sheetId="1" r:id="rId1"/>
  </sheets>
  <definedNames>
    <definedName name="_xlnm._FilterDatabase" localSheetId="0" hidden="1">'Ctas. X P Marzo 23'!#REF!</definedName>
    <definedName name="_xlnm.Print_Area" localSheetId="0">'Ctas. X P Marzo 23'!$A$88:$M$121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D58" i="1"/>
  <c r="D115" i="1" s="1"/>
  <c r="G58" i="1"/>
  <c r="H58" i="1"/>
  <c r="I58" i="1" s="1"/>
  <c r="I115" i="1" s="1"/>
  <c r="L58" i="1"/>
  <c r="D65" i="1"/>
  <c r="G65" i="1"/>
  <c r="I65" i="1"/>
  <c r="L65" i="1"/>
  <c r="D68" i="1"/>
  <c r="G68" i="1"/>
  <c r="I68" i="1"/>
  <c r="L68" i="1"/>
  <c r="L115" i="1" s="1"/>
  <c r="D71" i="1"/>
  <c r="G71" i="1"/>
  <c r="I71" i="1"/>
  <c r="L71" i="1"/>
  <c r="D86" i="1"/>
  <c r="G86" i="1"/>
  <c r="I86" i="1"/>
  <c r="L86" i="1"/>
  <c r="D94" i="1"/>
  <c r="G94" i="1"/>
  <c r="I94" i="1"/>
  <c r="L94" i="1"/>
  <c r="D103" i="1"/>
  <c r="G103" i="1"/>
  <c r="I103" i="1"/>
  <c r="L103" i="1"/>
  <c r="D113" i="1"/>
  <c r="G113" i="1"/>
  <c r="I113" i="1"/>
  <c r="L113" i="1"/>
  <c r="G115" i="1"/>
  <c r="H115" i="1" l="1"/>
</calcChain>
</file>

<file path=xl/sharedStrings.xml><?xml version="1.0" encoding="utf-8"?>
<sst xmlns="http://schemas.openxmlformats.org/spreadsheetml/2006/main" count="731" uniqueCount="233">
  <si>
    <t>AUTORIZAD0</t>
  </si>
  <si>
    <t xml:space="preserve">REVISADO POR </t>
  </si>
  <si>
    <t>REALIZADO POR</t>
  </si>
  <si>
    <t>DIRECCION ADMINIST. FINANCIERA</t>
  </si>
  <si>
    <t xml:space="preserve">DEPARTAMENTO  FINANCIERO </t>
  </si>
  <si>
    <t>DIVISION DE CONTABILIDAD</t>
  </si>
  <si>
    <t>DIV. CONTABILIDAD</t>
  </si>
  <si>
    <t>ESTEFANI TAVERAS</t>
  </si>
  <si>
    <t>YANINA RODRIGUEZ</t>
  </si>
  <si>
    <t>KELVIA ALT. REYES</t>
  </si>
  <si>
    <t>XIOMARA COLON</t>
  </si>
  <si>
    <t xml:space="preserve"> </t>
  </si>
  <si>
    <t>TOTAL GENERAL POR PAGAR  AL 31 DE MARZO DEL 2023.</t>
  </si>
  <si>
    <t>SUB-TOTAL  MARZO 2023</t>
  </si>
  <si>
    <t>30/04/2023</t>
  </si>
  <si>
    <t xml:space="preserve"> Energía eléctrica</t>
  </si>
  <si>
    <t>2.2.1.6.01</t>
  </si>
  <si>
    <t>31/03/2023</t>
  </si>
  <si>
    <t>CREDITO</t>
  </si>
  <si>
    <t>ENERGIA ELECTRICA HATO MAYOR</t>
  </si>
  <si>
    <t>EDENORTE</t>
  </si>
  <si>
    <t>B1500346559</t>
  </si>
  <si>
    <t>ENERGIA ELECTRICA SEDE CENTRAL</t>
  </si>
  <si>
    <t>EDESUR</t>
  </si>
  <si>
    <t>B1500364473</t>
  </si>
  <si>
    <t>Mantenimiento y reparación de obras de ingeniería civil o infraestructura</t>
  </si>
  <si>
    <t>2.2.7.1.04</t>
  </si>
  <si>
    <t>30/03/2023</t>
  </si>
  <si>
    <t xml:space="preserve">MANTENIMINETO A EDIFICACION </t>
  </si>
  <si>
    <t>CONSUSTUC</t>
  </si>
  <si>
    <t>B1500000111</t>
  </si>
  <si>
    <t xml:space="preserve"> Alimentos y bebidas para personas </t>
  </si>
  <si>
    <t>2.3.1.1.01</t>
  </si>
  <si>
    <t>29/03/2023</t>
  </si>
  <si>
    <t>COMPRA ALIMENTOS CRUDOS</t>
  </si>
  <si>
    <t>SUPERMERCADO CARIBE</t>
  </si>
  <si>
    <t>B1500001701</t>
  </si>
  <si>
    <t xml:space="preserve"> Otros alquileres  </t>
  </si>
  <si>
    <t>2.2.5.8.01</t>
  </si>
  <si>
    <t>ALQUILER GALPON  MARZO</t>
  </si>
  <si>
    <t>PATRONATO NAC. DE GANADEROS</t>
  </si>
  <si>
    <t>B1500000199</t>
  </si>
  <si>
    <t>28/03/2023</t>
  </si>
  <si>
    <t>B1500001670</t>
  </si>
  <si>
    <t>B1500001658</t>
  </si>
  <si>
    <t xml:space="preserve">Servicios de Alimentacion </t>
  </si>
  <si>
    <t>2.2.9.2.01</t>
  </si>
  <si>
    <t>SERVICIO DE CATERING</t>
  </si>
  <si>
    <t>PA CATERING</t>
  </si>
  <si>
    <t>B1500002859</t>
  </si>
  <si>
    <t>SUB-TOTAL FEBRERO 2023</t>
  </si>
  <si>
    <t>28/02/2023</t>
  </si>
  <si>
    <t xml:space="preserve">ENERGIA ELECTRICA </t>
  </si>
  <si>
    <t>EDENORE</t>
  </si>
  <si>
    <t>B1500340338</t>
  </si>
  <si>
    <t>22/02/2023</t>
  </si>
  <si>
    <t>B1500001657</t>
  </si>
  <si>
    <t xml:space="preserve"> Equipos de cómputo</t>
  </si>
  <si>
    <t>2.6.1.3.01</t>
  </si>
  <si>
    <t>19/02/2023</t>
  </si>
  <si>
    <t>COMPRA DE SOFTWARE</t>
  </si>
  <si>
    <t>SOFTWARE ONE</t>
  </si>
  <si>
    <t>B1500000298</t>
  </si>
  <si>
    <t>17/02/2023</t>
  </si>
  <si>
    <t>SERVICIOS DE COMIDA</t>
  </si>
  <si>
    <t>B1500002834</t>
  </si>
  <si>
    <t xml:space="preserve">    Gasolina</t>
  </si>
  <si>
    <t>2.3.7.1.01</t>
  </si>
  <si>
    <t>15/02/2023</t>
  </si>
  <si>
    <t>COMBUSTIBLE</t>
  </si>
  <si>
    <t>ISLA DOM. DE PETROLEO</t>
  </si>
  <si>
    <t>B1500127825</t>
  </si>
  <si>
    <t>B1500001656</t>
  </si>
  <si>
    <t xml:space="preserve"> Útiles menores médico-quirúrgicos  </t>
  </si>
  <si>
    <t>2.3.9.3.01</t>
  </si>
  <si>
    <t>COMPRA JERINGAS</t>
  </si>
  <si>
    <t>GRUPO LGC</t>
  </si>
  <si>
    <t>B1500000027</t>
  </si>
  <si>
    <t>ISLA DOMINICANA DE PETROLEO</t>
  </si>
  <si>
    <t>B1500024431</t>
  </si>
  <si>
    <t>SUB-TOTAL ENERO 2023</t>
  </si>
  <si>
    <t>31/01/2023</t>
  </si>
  <si>
    <t xml:space="preserve">ALQUILER GALPON, ENERO </t>
  </si>
  <si>
    <t>B1500000189</t>
  </si>
  <si>
    <t>24/01/2023</t>
  </si>
  <si>
    <t>INSUMOS ALIMENTICIOS PARA EL PERSONAL</t>
  </si>
  <si>
    <t>B1500001652</t>
  </si>
  <si>
    <t xml:space="preserve">Productos médicos para uso veterinario  </t>
  </si>
  <si>
    <t xml:space="preserve">2.3.4.2.01 </t>
  </si>
  <si>
    <t>18/01/2023</t>
  </si>
  <si>
    <t xml:space="preserve">MATERIALES PARA AVICULTURAS </t>
  </si>
  <si>
    <t>ASEPORC SRL</t>
  </si>
  <si>
    <t>B1500000101</t>
  </si>
  <si>
    <t xml:space="preserve">COMPRA DE 50,000JERINGAS DE 10 ML. </t>
  </si>
  <si>
    <t xml:space="preserve">GRUPO LGC,SRL. </t>
  </si>
  <si>
    <t>B1500000026</t>
  </si>
  <si>
    <t xml:space="preserve"> Seguro de bienes muebles </t>
  </si>
  <si>
    <t>2.2.6.2.01</t>
  </si>
  <si>
    <t xml:space="preserve">INCLUSION EN POLIZA DE SEGURO CAMION HYUNDAI </t>
  </si>
  <si>
    <t xml:space="preserve">SEGUROS RESERVAS, SA. </t>
  </si>
  <si>
    <t>B1500039646</t>
  </si>
  <si>
    <t>INCLUSION A POLIZA DE SEGURO EL CAMION HYUNDAI AÑO 2023.</t>
  </si>
  <si>
    <t>B1500039647</t>
  </si>
  <si>
    <t>SUB TOTAL DICIEMBRE/2022</t>
  </si>
  <si>
    <t xml:space="preserve"> Servicios sanitarios médicos y veterinarios </t>
  </si>
  <si>
    <t>2.2.8.3.01</t>
  </si>
  <si>
    <t>SERVICIOS REFRIGERIOS</t>
  </si>
  <si>
    <t>XIOMARI VELOZ</t>
  </si>
  <si>
    <t>B1500001723</t>
  </si>
  <si>
    <t>30/12/2022</t>
  </si>
  <si>
    <t xml:space="preserve">PRUEBAS DIAGNOSTICAS DE ELISA BRUCELOSOS A CAPRINOS, REGIONAL SUR.  </t>
  </si>
  <si>
    <t>LABORATORIO VETERINARIO (LAVECEN)</t>
  </si>
  <si>
    <t>B1500005629</t>
  </si>
  <si>
    <t xml:space="preserve">PRUEBA DIAGNOSTICA DE ELISA BRUSELOSIS EN OVINOS, REGIONAL SUR.  </t>
  </si>
  <si>
    <t>B1500005634</t>
  </si>
  <si>
    <t>B1500005633</t>
  </si>
  <si>
    <t>B1500005632</t>
  </si>
  <si>
    <t>B1500005631</t>
  </si>
  <si>
    <t>B1500005630</t>
  </si>
  <si>
    <t>B1500005628</t>
  </si>
  <si>
    <t>B1500005627</t>
  </si>
  <si>
    <t>27/12/2022</t>
  </si>
  <si>
    <t>POLIZA DE SEGUROS</t>
  </si>
  <si>
    <t>SEGUROS BANRERVAS</t>
  </si>
  <si>
    <t>B1500039412</t>
  </si>
  <si>
    <t>B1500039411</t>
  </si>
  <si>
    <t xml:space="preserve"> Impresión y encuadernación </t>
  </si>
  <si>
    <t>2.2.2.2.01</t>
  </si>
  <si>
    <t>29/12/2022</t>
  </si>
  <si>
    <t>IMPRESION VARIOS FORMULARIOS</t>
  </si>
  <si>
    <t>GGM COMUNICACIONES INTEGRALES</t>
  </si>
  <si>
    <t>B1500000039</t>
  </si>
  <si>
    <t>COMPRA AZUCAR</t>
  </si>
  <si>
    <t>SARAPE SRL/</t>
  </si>
  <si>
    <t>SUB TOTAL NOVIEMBRE/2022</t>
  </si>
  <si>
    <t>B1500001611</t>
  </si>
  <si>
    <t>SUB TOTAL SEPTIEMBRE/2022</t>
  </si>
  <si>
    <t xml:space="preserve"> Otros servicios técnicos profesionales </t>
  </si>
  <si>
    <t>2.2.8.7.06</t>
  </si>
  <si>
    <t>SERVICIOS NOTARIALES</t>
  </si>
  <si>
    <t>DIONICIO EUGENIO GARCIA</t>
  </si>
  <si>
    <t>B1500000108</t>
  </si>
  <si>
    <t>SUB TOTAL AGOSTO/2022</t>
  </si>
  <si>
    <t>SERVICO DE BUFFET</t>
  </si>
  <si>
    <t>D CRISTAL EVENTOS</t>
  </si>
  <si>
    <t>B1500000001</t>
  </si>
  <si>
    <t>Muebles, equipos de oficina y estanteria</t>
  </si>
  <si>
    <t>2.6.1.1.01</t>
  </si>
  <si>
    <t>POR PERDIDA INVOLUTANRIA DE PLANTAS</t>
  </si>
  <si>
    <t>ACTIVIDADES CAOMA</t>
  </si>
  <si>
    <t>B1500000786</t>
  </si>
  <si>
    <t>Eventos generales</t>
  </si>
  <si>
    <t>2.2.8.6.01</t>
  </si>
  <si>
    <t>SERVICIOS DE INSTALACION DE STAND</t>
  </si>
  <si>
    <t>B1500000785</t>
  </si>
  <si>
    <t>Flete/Eventos generales</t>
  </si>
  <si>
    <t>2.2.4.2.01</t>
  </si>
  <si>
    <t xml:space="preserve"> -   </t>
  </si>
  <si>
    <t>SUB-TOTAL/MES DE MAYO 2021</t>
  </si>
  <si>
    <t>Mantenimiento y reparacion de equipos de produccion</t>
  </si>
  <si>
    <t>2.2.7.2.07</t>
  </si>
  <si>
    <t>23/05/2021</t>
  </si>
  <si>
    <t>REPARACION MOTOR PLANTA YSURA.</t>
  </si>
  <si>
    <t>REP. Y SERV. JOAN MANUEL JM EIRL</t>
  </si>
  <si>
    <t>B1500000466</t>
  </si>
  <si>
    <t>SUB-TOTAL</t>
  </si>
  <si>
    <t xml:space="preserve">Alimentos y bebidas para personas </t>
  </si>
  <si>
    <t>20/10/2020</t>
  </si>
  <si>
    <t>SEDA COMERCIAL</t>
  </si>
  <si>
    <t>N/A.</t>
  </si>
  <si>
    <t xml:space="preserve">    Gasoil</t>
  </si>
  <si>
    <t>2.3.7.1.02</t>
  </si>
  <si>
    <t xml:space="preserve">-   </t>
  </si>
  <si>
    <t>PAGO CONSUMO COMBUSTIBLE DE ESTA DIGEGA.</t>
  </si>
  <si>
    <t>ESTACION GASOLINERA MARINO DOÑE</t>
  </si>
  <si>
    <t>B1500001273</t>
  </si>
  <si>
    <t>18/03/2020</t>
  </si>
  <si>
    <t xml:space="preserve">PAGO COMBUSTIBLE A VEHICULOS DE ESTA DIGEGA. </t>
  </si>
  <si>
    <t xml:space="preserve">ESTACION GASOLINERA MARINO DOÑE, </t>
  </si>
  <si>
    <t>B1500001463</t>
  </si>
  <si>
    <t>B1500001456</t>
  </si>
  <si>
    <t>B1500001449</t>
  </si>
  <si>
    <t>28/02/2020</t>
  </si>
  <si>
    <t>B1500001433</t>
  </si>
  <si>
    <t>21/02/2020</t>
  </si>
  <si>
    <t>B1500001426</t>
  </si>
  <si>
    <t>17/02/2020</t>
  </si>
  <si>
    <t>B1500001414</t>
  </si>
  <si>
    <t>B1500001403</t>
  </si>
  <si>
    <t>B1500001379</t>
  </si>
  <si>
    <t>27/01/2020</t>
  </si>
  <si>
    <t>B1500001370</t>
  </si>
  <si>
    <t>22/01/2020</t>
  </si>
  <si>
    <t>B1500001361</t>
  </si>
  <si>
    <t>13/01/2020</t>
  </si>
  <si>
    <t>B1500001345</t>
  </si>
  <si>
    <t>B1500001334</t>
  </si>
  <si>
    <t>23/12/2019</t>
  </si>
  <si>
    <t>B1500001318</t>
  </si>
  <si>
    <t>B1500001311</t>
  </si>
  <si>
    <t>B1500001284</t>
  </si>
  <si>
    <t>Alimentos para animales</t>
  </si>
  <si>
    <t>2.3.1.2.01</t>
  </si>
  <si>
    <t>COMPRA ALIMENTOS PARA ANIMALES DEL PROY. YSURA.</t>
  </si>
  <si>
    <t>AGRIFEED, S.A.S.</t>
  </si>
  <si>
    <t>B1500000178</t>
  </si>
  <si>
    <t>B1500000152</t>
  </si>
  <si>
    <t>20/02/2020</t>
  </si>
  <si>
    <t>B1500000151</t>
  </si>
  <si>
    <t>20/01/2020</t>
  </si>
  <si>
    <t>B0100052673</t>
  </si>
  <si>
    <t>B0100052672</t>
  </si>
  <si>
    <t>27/12/2019</t>
  </si>
  <si>
    <t>B0100050953</t>
  </si>
  <si>
    <t>26/12/2019</t>
  </si>
  <si>
    <t>B0100050745</t>
  </si>
  <si>
    <t>B0100050645</t>
  </si>
  <si>
    <t>B0100050644</t>
  </si>
  <si>
    <t xml:space="preserve">FECHA LIMITE DE PAGO </t>
  </si>
  <si>
    <t>VALOR EN RD$</t>
  </si>
  <si>
    <t xml:space="preserve">DETALLE DE  LA CODIFIC. </t>
  </si>
  <si>
    <t xml:space="preserve">CODIFIC. </t>
  </si>
  <si>
    <t>BALANCE PENDIENTE  POR PAGAR</t>
  </si>
  <si>
    <t>PAGO INTERNO</t>
  </si>
  <si>
    <t>PAGO EJEC. PRESUP.</t>
  </si>
  <si>
    <t>FECHA FACTURA</t>
  </si>
  <si>
    <t>CONDICION PAGO</t>
  </si>
  <si>
    <t>MONTO EN RD$</t>
  </si>
  <si>
    <t>CONCEPTO</t>
  </si>
  <si>
    <t>PROVEEDOR</t>
  </si>
  <si>
    <t>FACTURA NUM.</t>
  </si>
  <si>
    <t>RELACION FACTURAS PENDIENTES DE PAGO AL 31 DE MARZO  2023</t>
  </si>
  <si>
    <t>DIRECCION GENERAL DE GANADERIA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</si>
</sst>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d/mm/yyyy"/>
  </numFmts>
  <fonts count="36" x14ac:knownFonts="1">
    <font>
      <sz val="10"/>
      <name val="Arial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b/>
      <sz val="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0"/>
      <name val="Century Gothic"/>
      <family val="2"/>
    </font>
    <font>
      <b/>
      <sz val="10"/>
      <name val="Times New Roman"/>
      <family val="1"/>
    </font>
    <font>
      <sz val="9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"/>
      <color theme="1"/>
      <name val="Century Gothic"/>
      <family val="2"/>
    </font>
    <font>
      <b/>
      <sz val="9"/>
      <name val="Times New Roman"/>
      <family val="1"/>
    </font>
    <font>
      <sz val="10"/>
      <color rgb="FF000000"/>
      <name val="Calibri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name val="Calibri"/>
      <family val="2"/>
    </font>
    <font>
      <b/>
      <sz val="12"/>
      <color rgb="FF00002A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2A"/>
      <name val="Calibri"/>
      <family val="2"/>
      <scheme val="minor"/>
    </font>
    <font>
      <b/>
      <sz val="9"/>
      <color rgb="FF00002A"/>
      <name val="Calibri"/>
      <family val="2"/>
      <scheme val="minor"/>
    </font>
    <font>
      <b/>
      <sz val="11"/>
      <color rgb="FF00002A"/>
      <name val="Calibri"/>
      <family val="2"/>
      <scheme val="minor"/>
    </font>
    <font>
      <b/>
      <sz val="14"/>
      <color rgb="FF00002A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2A"/>
      <name val="Calibri"/>
      <family val="2"/>
      <scheme val="minor"/>
    </font>
    <font>
      <sz val="10"/>
      <color rgb="FF00002A"/>
      <name val="Calibri"/>
      <family val="2"/>
      <scheme val="minor"/>
    </font>
    <font>
      <b/>
      <sz val="16"/>
      <color rgb="FF00002A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wrapText="1"/>
    </xf>
    <xf numFmtId="43" fontId="9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4" fillId="2" borderId="2" xfId="0" applyFont="1" applyFill="1" applyBorder="1" applyAlignment="1">
      <alignment horizontal="left"/>
    </xf>
    <xf numFmtId="4" fontId="13" fillId="2" borderId="3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/>
    </xf>
    <xf numFmtId="4" fontId="13" fillId="2" borderId="4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/>
    <xf numFmtId="0" fontId="13" fillId="2" borderId="5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/>
    <xf numFmtId="4" fontId="14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0" fillId="0" borderId="6" xfId="0" applyBorder="1"/>
    <xf numFmtId="0" fontId="7" fillId="0" borderId="6" xfId="0" applyFont="1" applyBorder="1" applyAlignment="1">
      <alignment horizontal="left"/>
    </xf>
    <xf numFmtId="4" fontId="14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left" wrapText="1"/>
    </xf>
    <xf numFmtId="14" fontId="14" fillId="0" borderId="6" xfId="0" applyNumberFormat="1" applyFont="1" applyBorder="1" applyAlignment="1">
      <alignment horizontal="right" wrapText="1"/>
    </xf>
    <xf numFmtId="0" fontId="7" fillId="0" borderId="6" xfId="0" applyFont="1" applyBorder="1"/>
    <xf numFmtId="0" fontId="14" fillId="3" borderId="6" xfId="0" applyFont="1" applyFill="1" applyBorder="1" applyAlignment="1">
      <alignment horizontal="left" wrapText="1"/>
    </xf>
    <xf numFmtId="0" fontId="12" fillId="0" borderId="6" xfId="0" applyFont="1" applyBorder="1"/>
    <xf numFmtId="14" fontId="7" fillId="4" borderId="6" xfId="0" applyNumberFormat="1" applyFont="1" applyFill="1" applyBorder="1" applyAlignment="1">
      <alignment horizontal="left"/>
    </xf>
    <xf numFmtId="4" fontId="7" fillId="0" borderId="6" xfId="0" applyNumberFormat="1" applyFont="1" applyBorder="1" applyAlignment="1">
      <alignment horizontal="right" wrapText="1"/>
    </xf>
    <xf numFmtId="0" fontId="4" fillId="4" borderId="6" xfId="0" applyFont="1" applyFill="1" applyBorder="1" applyAlignment="1">
      <alignment horizontal="left" wrapText="1"/>
    </xf>
    <xf numFmtId="0" fontId="0" fillId="0" borderId="6" xfId="0" applyBorder="1" applyAlignment="1">
      <alignment horizontal="left"/>
    </xf>
    <xf numFmtId="0" fontId="7" fillId="0" borderId="6" xfId="0" applyFont="1" applyBorder="1" applyAlignment="1">
      <alignment horizontal="right" wrapText="1"/>
    </xf>
    <xf numFmtId="0" fontId="10" fillId="0" borderId="6" xfId="0" applyFont="1" applyBorder="1"/>
    <xf numFmtId="0" fontId="4" fillId="0" borderId="6" xfId="0" applyFont="1" applyBorder="1" applyAlignment="1">
      <alignment horizontal="left" wrapText="1"/>
    </xf>
    <xf numFmtId="14" fontId="7" fillId="0" borderId="6" xfId="0" applyNumberFormat="1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6" xfId="0" applyFont="1" applyBorder="1" applyAlignment="1">
      <alignment horizontal="left" wrapText="1"/>
    </xf>
    <xf numFmtId="0" fontId="7" fillId="3" borderId="0" xfId="0" applyFont="1" applyFill="1" applyAlignment="1">
      <alignment horizontal="left"/>
    </xf>
    <xf numFmtId="4" fontId="14" fillId="3" borderId="7" xfId="0" applyNumberFormat="1" applyFont="1" applyFill="1" applyBorder="1" applyAlignment="1">
      <alignment horizontal="right" wrapText="1"/>
    </xf>
    <xf numFmtId="0" fontId="7" fillId="3" borderId="7" xfId="0" applyFont="1" applyFill="1" applyBorder="1" applyAlignment="1">
      <alignment horizontal="left" wrapText="1"/>
    </xf>
    <xf numFmtId="0" fontId="14" fillId="3" borderId="7" xfId="0" applyFont="1" applyFill="1" applyBorder="1" applyAlignment="1">
      <alignment horizontal="right" wrapText="1"/>
    </xf>
    <xf numFmtId="0" fontId="7" fillId="3" borderId="7" xfId="0" applyFont="1" applyFill="1" applyBorder="1"/>
    <xf numFmtId="0" fontId="14" fillId="3" borderId="8" xfId="0" applyFont="1" applyFill="1" applyBorder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12" fillId="3" borderId="0" xfId="0" applyFont="1" applyFill="1"/>
    <xf numFmtId="0" fontId="15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 wrapText="1"/>
    </xf>
    <xf numFmtId="0" fontId="7" fillId="2" borderId="0" xfId="0" applyFont="1" applyFill="1" applyAlignment="1">
      <alignment horizontal="left"/>
    </xf>
    <xf numFmtId="4" fontId="14" fillId="2" borderId="9" xfId="0" applyNumberFormat="1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left" wrapText="1"/>
    </xf>
    <xf numFmtId="4" fontId="14" fillId="2" borderId="10" xfId="0" applyNumberFormat="1" applyFont="1" applyFill="1" applyBorder="1" applyAlignment="1">
      <alignment horizontal="right" wrapText="1"/>
    </xf>
    <xf numFmtId="0" fontId="14" fillId="2" borderId="10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0" xfId="0" applyFont="1" applyFill="1" applyBorder="1"/>
    <xf numFmtId="0" fontId="14" fillId="2" borderId="6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/>
    <xf numFmtId="4" fontId="17" fillId="0" borderId="6" xfId="0" applyNumberFormat="1" applyFont="1" applyBorder="1"/>
    <xf numFmtId="0" fontId="18" fillId="4" borderId="6" xfId="0" applyFont="1" applyFill="1" applyBorder="1" applyAlignment="1">
      <alignment horizontal="right" wrapText="1"/>
    </xf>
    <xf numFmtId="14" fontId="17" fillId="0" borderId="11" xfId="0" applyNumberFormat="1" applyFont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17" fillId="0" borderId="6" xfId="0" applyFont="1" applyBorder="1"/>
    <xf numFmtId="4" fontId="7" fillId="4" borderId="6" xfId="0" applyNumberFormat="1" applyFont="1" applyFill="1" applyBorder="1" applyAlignment="1">
      <alignment horizontal="right" wrapText="1"/>
    </xf>
    <xf numFmtId="4" fontId="10" fillId="4" borderId="6" xfId="0" applyNumberFormat="1" applyFont="1" applyFill="1" applyBorder="1" applyAlignment="1">
      <alignment horizontal="right" wrapText="1"/>
    </xf>
    <xf numFmtId="0" fontId="10" fillId="4" borderId="6" xfId="0" applyFont="1" applyFill="1" applyBorder="1" applyAlignment="1">
      <alignment horizontal="right" wrapText="1"/>
    </xf>
    <xf numFmtId="4" fontId="17" fillId="0" borderId="11" xfId="0" applyNumberFormat="1" applyFont="1" applyBorder="1"/>
    <xf numFmtId="0" fontId="17" fillId="0" borderId="7" xfId="0" applyFont="1" applyBorder="1"/>
    <xf numFmtId="0" fontId="17" fillId="0" borderId="11" xfId="0" applyFont="1" applyBorder="1"/>
    <xf numFmtId="14" fontId="17" fillId="0" borderId="6" xfId="0" applyNumberFormat="1" applyFont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4" fontId="14" fillId="4" borderId="7" xfId="0" applyNumberFormat="1" applyFont="1" applyFill="1" applyBorder="1" applyAlignment="1">
      <alignment horizontal="right" wrapText="1"/>
    </xf>
    <xf numFmtId="0" fontId="7" fillId="4" borderId="13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left" wrapText="1"/>
    </xf>
    <xf numFmtId="0" fontId="14" fillId="4" borderId="7" xfId="0" applyFont="1" applyFill="1" applyBorder="1" applyAlignment="1">
      <alignment horizontal="right" wrapText="1"/>
    </xf>
    <xf numFmtId="0" fontId="7" fillId="4" borderId="7" xfId="0" applyFont="1" applyFill="1" applyBorder="1" applyAlignment="1">
      <alignment horizontal="right" wrapText="1"/>
    </xf>
    <xf numFmtId="0" fontId="7" fillId="4" borderId="7" xfId="0" applyFont="1" applyFill="1" applyBorder="1"/>
    <xf numFmtId="0" fontId="14" fillId="4" borderId="11" xfId="0" applyFont="1" applyFill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7" fillId="0" borderId="11" xfId="0" applyFont="1" applyBorder="1"/>
    <xf numFmtId="0" fontId="7" fillId="5" borderId="12" xfId="0" applyFont="1" applyFill="1" applyBorder="1" applyAlignment="1">
      <alignment horizontal="left"/>
    </xf>
    <xf numFmtId="4" fontId="14" fillId="5" borderId="10" xfId="0" applyNumberFormat="1" applyFont="1" applyFill="1" applyBorder="1" applyAlignment="1">
      <alignment horizontal="right" wrapText="1"/>
    </xf>
    <xf numFmtId="0" fontId="7" fillId="5" borderId="9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right" wrapText="1"/>
    </xf>
    <xf numFmtId="0" fontId="7" fillId="5" borderId="10" xfId="0" applyFont="1" applyFill="1" applyBorder="1" applyAlignment="1">
      <alignment horizontal="right" wrapText="1"/>
    </xf>
    <xf numFmtId="0" fontId="7" fillId="5" borderId="10" xfId="0" applyFont="1" applyFill="1" applyBorder="1"/>
    <xf numFmtId="0" fontId="14" fillId="5" borderId="11" xfId="0" applyFont="1" applyFill="1" applyBorder="1" applyAlignment="1">
      <alignment horizontal="left" wrapText="1"/>
    </xf>
    <xf numFmtId="0" fontId="19" fillId="3" borderId="15" xfId="0" applyFont="1" applyFill="1" applyBorder="1" applyAlignment="1">
      <alignment horizontal="left" wrapText="1"/>
    </xf>
    <xf numFmtId="0" fontId="7" fillId="3" borderId="11" xfId="0" applyFont="1" applyFill="1" applyBorder="1"/>
    <xf numFmtId="0" fontId="7" fillId="4" borderId="11" xfId="0" applyFont="1" applyFill="1" applyBorder="1" applyAlignment="1">
      <alignment horizontal="right" wrapText="1"/>
    </xf>
    <xf numFmtId="14" fontId="7" fillId="4" borderId="6" xfId="0" applyNumberFormat="1" applyFont="1" applyFill="1" applyBorder="1" applyAlignment="1">
      <alignment horizontal="right" wrapText="1"/>
    </xf>
    <xf numFmtId="0" fontId="7" fillId="4" borderId="6" xfId="0" applyFont="1" applyFill="1" applyBorder="1"/>
    <xf numFmtId="0" fontId="10" fillId="0" borderId="11" xfId="0" applyFont="1" applyBorder="1"/>
    <xf numFmtId="0" fontId="15" fillId="0" borderId="0" xfId="0" applyFont="1"/>
    <xf numFmtId="0" fontId="10" fillId="0" borderId="11" xfId="0" applyFont="1" applyBorder="1" applyAlignment="1">
      <alignment horizontal="right" wrapText="1"/>
    </xf>
    <xf numFmtId="0" fontId="20" fillId="0" borderId="0" xfId="0" applyFont="1"/>
    <xf numFmtId="0" fontId="21" fillId="0" borderId="6" xfId="0" applyFont="1" applyBorder="1" applyAlignment="1">
      <alignment horizontal="left"/>
    </xf>
    <xf numFmtId="0" fontId="10" fillId="0" borderId="6" xfId="0" applyFont="1" applyBorder="1" applyAlignment="1">
      <alignment horizontal="right" wrapText="1"/>
    </xf>
    <xf numFmtId="4" fontId="22" fillId="0" borderId="6" xfId="0" applyNumberFormat="1" applyFont="1" applyBorder="1"/>
    <xf numFmtId="14" fontId="22" fillId="0" borderId="6" xfId="0" applyNumberFormat="1" applyFont="1" applyBorder="1" applyAlignment="1">
      <alignment horizontal="center"/>
    </xf>
    <xf numFmtId="0" fontId="21" fillId="0" borderId="0" xfId="0" applyFont="1"/>
    <xf numFmtId="14" fontId="22" fillId="0" borderId="11" xfId="0" applyNumberFormat="1" applyFont="1" applyBorder="1" applyAlignment="1">
      <alignment horizontal="center"/>
    </xf>
    <xf numFmtId="0" fontId="4" fillId="0" borderId="16" xfId="0" applyFont="1" applyBorder="1" applyAlignment="1">
      <alignment horizontal="left" wrapText="1"/>
    </xf>
    <xf numFmtId="0" fontId="23" fillId="0" borderId="0" xfId="0" applyFont="1"/>
    <xf numFmtId="0" fontId="24" fillId="0" borderId="6" xfId="0" applyFont="1" applyBorder="1" applyAlignment="1">
      <alignment horizontal="right" wrapText="1"/>
    </xf>
    <xf numFmtId="0" fontId="7" fillId="4" borderId="16" xfId="0" applyFont="1" applyFill="1" applyBorder="1" applyAlignment="1">
      <alignment horizontal="left" wrapText="1"/>
    </xf>
    <xf numFmtId="0" fontId="7" fillId="4" borderId="11" xfId="0" applyFont="1" applyFill="1" applyBorder="1"/>
    <xf numFmtId="4" fontId="7" fillId="0" borderId="7" xfId="0" applyNumberFormat="1" applyFont="1" applyBorder="1" applyAlignment="1">
      <alignment horizontal="right" wrapText="1"/>
    </xf>
    <xf numFmtId="0" fontId="4" fillId="4" borderId="17" xfId="0" applyFont="1" applyFill="1" applyBorder="1" applyAlignment="1">
      <alignment horizontal="left" wrapText="1"/>
    </xf>
    <xf numFmtId="0" fontId="0" fillId="0" borderId="17" xfId="0" applyBorder="1" applyAlignment="1">
      <alignment horizontal="left"/>
    </xf>
    <xf numFmtId="0" fontId="14" fillId="0" borderId="7" xfId="0" applyFont="1" applyBorder="1" applyAlignment="1">
      <alignment horizontal="right" wrapText="1"/>
    </xf>
    <xf numFmtId="4" fontId="17" fillId="0" borderId="17" xfId="0" applyNumberFormat="1" applyFont="1" applyBorder="1"/>
    <xf numFmtId="14" fontId="7" fillId="0" borderId="7" xfId="0" applyNumberFormat="1" applyFont="1" applyBorder="1" applyAlignment="1">
      <alignment horizontal="right" wrapText="1"/>
    </xf>
    <xf numFmtId="0" fontId="10" fillId="0" borderId="17" xfId="0" applyFont="1" applyBorder="1"/>
    <xf numFmtId="0" fontId="3" fillId="0" borderId="18" xfId="0" applyFont="1" applyBorder="1" applyAlignment="1">
      <alignment horizontal="left" wrapText="1"/>
    </xf>
    <xf numFmtId="0" fontId="7" fillId="0" borderId="7" xfId="0" applyFont="1" applyBorder="1"/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right"/>
    </xf>
    <xf numFmtId="0" fontId="1" fillId="0" borderId="6" xfId="0" applyFont="1" applyBorder="1"/>
    <xf numFmtId="0" fontId="7" fillId="5" borderId="6" xfId="0" applyFont="1" applyFill="1" applyBorder="1" applyAlignment="1">
      <alignment horizontal="left"/>
    </xf>
    <xf numFmtId="4" fontId="14" fillId="5" borderId="6" xfId="0" applyNumberFormat="1" applyFont="1" applyFill="1" applyBorder="1" applyAlignment="1">
      <alignment horizontal="right" wrapText="1"/>
    </xf>
    <xf numFmtId="0" fontId="7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right" wrapText="1"/>
    </xf>
    <xf numFmtId="0" fontId="7" fillId="5" borderId="6" xfId="0" applyFont="1" applyFill="1" applyBorder="1" applyAlignment="1">
      <alignment horizontal="right" wrapText="1"/>
    </xf>
    <xf numFmtId="0" fontId="7" fillId="5" borderId="6" xfId="0" applyFont="1" applyFill="1" applyBorder="1"/>
    <xf numFmtId="0" fontId="7" fillId="3" borderId="6" xfId="0" applyFont="1" applyFill="1" applyBorder="1" applyAlignment="1">
      <alignment horizontal="left" wrapText="1"/>
    </xf>
    <xf numFmtId="0" fontId="12" fillId="3" borderId="6" xfId="0" applyFont="1" applyFill="1" applyBorder="1"/>
    <xf numFmtId="4" fontId="3" fillId="0" borderId="7" xfId="0" applyNumberFormat="1" applyFont="1" applyBorder="1"/>
    <xf numFmtId="0" fontId="4" fillId="4" borderId="11" xfId="0" applyFont="1" applyFill="1" applyBorder="1" applyAlignment="1">
      <alignment horizontal="left" wrapText="1"/>
    </xf>
    <xf numFmtId="0" fontId="0" fillId="0" borderId="7" xfId="0" applyBorder="1" applyAlignment="1">
      <alignment horizontal="left"/>
    </xf>
    <xf numFmtId="14" fontId="4" fillId="0" borderId="7" xfId="0" applyNumberFormat="1" applyFont="1" applyBorder="1" applyAlignment="1">
      <alignment horizontal="right"/>
    </xf>
    <xf numFmtId="0" fontId="5" fillId="0" borderId="11" xfId="0" applyFont="1" applyBorder="1" applyAlignment="1">
      <alignment horizontal="left"/>
    </xf>
    <xf numFmtId="0" fontId="4" fillId="0" borderId="7" xfId="0" applyFont="1" applyBorder="1" applyAlignment="1">
      <alignment vertical="center"/>
    </xf>
    <xf numFmtId="0" fontId="7" fillId="6" borderId="19" xfId="0" applyFont="1" applyFill="1" applyBorder="1" applyAlignment="1">
      <alignment horizontal="left"/>
    </xf>
    <xf numFmtId="4" fontId="14" fillId="6" borderId="20" xfId="0" applyNumberFormat="1" applyFont="1" applyFill="1" applyBorder="1" applyAlignment="1">
      <alignment horizontal="right" wrapText="1"/>
    </xf>
    <xf numFmtId="0" fontId="7" fillId="6" borderId="20" xfId="0" applyFont="1" applyFill="1" applyBorder="1" applyAlignment="1">
      <alignment horizontal="left" wrapText="1"/>
    </xf>
    <xf numFmtId="0" fontId="14" fillId="6" borderId="20" xfId="0" applyFont="1" applyFill="1" applyBorder="1" applyAlignment="1">
      <alignment horizontal="right" wrapText="1"/>
    </xf>
    <xf numFmtId="0" fontId="7" fillId="6" borderId="20" xfId="0" applyFont="1" applyFill="1" applyBorder="1"/>
    <xf numFmtId="0" fontId="14" fillId="6" borderId="20" xfId="0" applyFont="1" applyFill="1" applyBorder="1" applyAlignment="1">
      <alignment horizontal="left" wrapText="1"/>
    </xf>
    <xf numFmtId="0" fontId="7" fillId="6" borderId="21" xfId="0" applyFont="1" applyFill="1" applyBorder="1"/>
    <xf numFmtId="0" fontId="7" fillId="5" borderId="22" xfId="0" applyFont="1" applyFill="1" applyBorder="1" applyAlignment="1">
      <alignment horizontal="left"/>
    </xf>
    <xf numFmtId="4" fontId="14" fillId="5" borderId="23" xfId="0" applyNumberFormat="1" applyFont="1" applyFill="1" applyBorder="1" applyAlignment="1">
      <alignment horizontal="right" wrapText="1"/>
    </xf>
    <xf numFmtId="0" fontId="7" fillId="5" borderId="23" xfId="0" applyFont="1" applyFill="1" applyBorder="1" applyAlignment="1">
      <alignment horizontal="left" wrapText="1"/>
    </xf>
    <xf numFmtId="0" fontId="14" fillId="5" borderId="23" xfId="0" applyFont="1" applyFill="1" applyBorder="1" applyAlignment="1">
      <alignment horizontal="right" wrapText="1"/>
    </xf>
    <xf numFmtId="0" fontId="7" fillId="5" borderId="23" xfId="0" applyFont="1" applyFill="1" applyBorder="1"/>
    <xf numFmtId="0" fontId="14" fillId="5" borderId="23" xfId="0" applyFont="1" applyFill="1" applyBorder="1" applyAlignment="1">
      <alignment horizontal="left" wrapText="1"/>
    </xf>
    <xf numFmtId="0" fontId="7" fillId="5" borderId="24" xfId="0" applyFont="1" applyFill="1" applyBorder="1"/>
    <xf numFmtId="43" fontId="19" fillId="0" borderId="15" xfId="1" applyFont="1" applyBorder="1"/>
    <xf numFmtId="0" fontId="0" fillId="0" borderId="11" xfId="0" applyBorder="1" applyAlignment="1">
      <alignment horizontal="left"/>
    </xf>
    <xf numFmtId="0" fontId="14" fillId="4" borderId="11" xfId="0" applyFont="1" applyFill="1" applyBorder="1" applyAlignment="1">
      <alignment horizontal="right" wrapText="1"/>
    </xf>
    <xf numFmtId="165" fontId="25" fillId="0" borderId="15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25" fillId="0" borderId="15" xfId="0" applyFont="1" applyBorder="1"/>
    <xf numFmtId="0" fontId="7" fillId="5" borderId="13" xfId="0" applyFont="1" applyFill="1" applyBorder="1" applyAlignment="1">
      <alignment horizontal="left"/>
    </xf>
    <xf numFmtId="4" fontId="14" fillId="5" borderId="0" xfId="0" applyNumberFormat="1" applyFont="1" applyFill="1" applyAlignment="1">
      <alignment horizontal="right" wrapText="1"/>
    </xf>
    <xf numFmtId="0" fontId="14" fillId="5" borderId="7" xfId="0" applyFont="1" applyFill="1" applyBorder="1" applyAlignment="1">
      <alignment horizontal="right" wrapText="1"/>
    </xf>
    <xf numFmtId="4" fontId="14" fillId="5" borderId="7" xfId="0" applyNumberFormat="1" applyFont="1" applyFill="1" applyBorder="1" applyAlignment="1">
      <alignment horizontal="right" wrapText="1"/>
    </xf>
    <xf numFmtId="0" fontId="14" fillId="5" borderId="0" xfId="0" applyFont="1" applyFill="1" applyAlignment="1">
      <alignment horizontal="right" wrapText="1"/>
    </xf>
    <xf numFmtId="0" fontId="14" fillId="5" borderId="7" xfId="0" applyFont="1" applyFill="1" applyBorder="1" applyAlignment="1">
      <alignment horizontal="left" wrapText="1"/>
    </xf>
    <xf numFmtId="0" fontId="7" fillId="5" borderId="7" xfId="0" applyFont="1" applyFill="1" applyBorder="1" applyAlignment="1">
      <alignment horizontal="left"/>
    </xf>
    <xf numFmtId="0" fontId="7" fillId="5" borderId="0" xfId="0" applyFont="1" applyFill="1"/>
    <xf numFmtId="0" fontId="7" fillId="5" borderId="25" xfId="0" applyFont="1" applyFill="1" applyBorder="1" applyAlignment="1">
      <alignment horizontal="left"/>
    </xf>
    <xf numFmtId="4" fontId="14" fillId="5" borderId="26" xfId="0" applyNumberFormat="1" applyFont="1" applyFill="1" applyBorder="1" applyAlignment="1">
      <alignment horizontal="right" wrapText="1"/>
    </xf>
    <xf numFmtId="0" fontId="14" fillId="5" borderId="26" xfId="0" applyFont="1" applyFill="1" applyBorder="1" applyAlignment="1">
      <alignment horizontal="right" wrapText="1"/>
    </xf>
    <xf numFmtId="0" fontId="14" fillId="5" borderId="27" xfId="0" applyFont="1" applyFill="1" applyBorder="1" applyAlignment="1">
      <alignment horizontal="left" wrapText="1"/>
    </xf>
    <xf numFmtId="0" fontId="7" fillId="5" borderId="27" xfId="0" applyFont="1" applyFill="1" applyBorder="1" applyAlignment="1">
      <alignment horizontal="left"/>
    </xf>
    <xf numFmtId="0" fontId="7" fillId="5" borderId="28" xfId="0" applyFont="1" applyFill="1" applyBorder="1"/>
    <xf numFmtId="4" fontId="7" fillId="0" borderId="6" xfId="0" applyNumberFormat="1" applyFont="1" applyBorder="1"/>
    <xf numFmtId="4" fontId="7" fillId="7" borderId="6" xfId="0" applyNumberFormat="1" applyFont="1" applyFill="1" applyBorder="1" applyAlignment="1">
      <alignment horizontal="right" wrapText="1"/>
    </xf>
    <xf numFmtId="0" fontId="7" fillId="7" borderId="6" xfId="0" applyFont="1" applyFill="1" applyBorder="1" applyAlignment="1">
      <alignment horizontal="left" wrapText="1"/>
    </xf>
    <xf numFmtId="0" fontId="12" fillId="7" borderId="6" xfId="0" applyFont="1" applyFill="1" applyBorder="1"/>
    <xf numFmtId="4" fontId="7" fillId="0" borderId="11" xfId="0" applyNumberFormat="1" applyFont="1" applyBorder="1" applyAlignment="1">
      <alignment horizontal="right"/>
    </xf>
    <xf numFmtId="0" fontId="7" fillId="0" borderId="11" xfId="0" applyFont="1" applyBorder="1" applyAlignment="1">
      <alignment horizontal="left"/>
    </xf>
    <xf numFmtId="43" fontId="7" fillId="0" borderId="11" xfId="1" applyFont="1" applyFill="1" applyBorder="1" applyAlignment="1"/>
    <xf numFmtId="4" fontId="7" fillId="0" borderId="11" xfId="0" applyNumberFormat="1" applyFont="1" applyBorder="1"/>
    <xf numFmtId="14" fontId="7" fillId="0" borderId="11" xfId="0" applyNumberFormat="1" applyFont="1" applyBorder="1"/>
    <xf numFmtId="0" fontId="4" fillId="0" borderId="11" xfId="0" applyFont="1" applyBorder="1" applyAlignment="1">
      <alignment horizontal="left" wrapText="1"/>
    </xf>
    <xf numFmtId="4" fontId="7" fillId="0" borderId="6" xfId="0" applyNumberFormat="1" applyFont="1" applyBorder="1" applyAlignment="1">
      <alignment horizontal="right"/>
    </xf>
    <xf numFmtId="43" fontId="7" fillId="0" borderId="11" xfId="1" applyFont="1" applyFill="1" applyBorder="1" applyAlignment="1">
      <alignment horizontal="right"/>
    </xf>
    <xf numFmtId="14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0" fontId="7" fillId="0" borderId="17" xfId="0" applyFont="1" applyBorder="1" applyAlignment="1">
      <alignment horizontal="left"/>
    </xf>
    <xf numFmtId="43" fontId="7" fillId="0" borderId="17" xfId="1" applyFont="1" applyFill="1" applyBorder="1" applyAlignment="1">
      <alignment horizontal="right"/>
    </xf>
    <xf numFmtId="14" fontId="7" fillId="0" borderId="17" xfId="0" applyNumberFormat="1" applyFont="1" applyBorder="1" applyAlignment="1">
      <alignment horizontal="right"/>
    </xf>
    <xf numFmtId="0" fontId="7" fillId="0" borderId="17" xfId="0" applyFont="1" applyBorder="1"/>
    <xf numFmtId="0" fontId="4" fillId="0" borderId="17" xfId="0" applyFont="1" applyBorder="1" applyAlignment="1">
      <alignment horizontal="left" wrapText="1"/>
    </xf>
    <xf numFmtId="4" fontId="14" fillId="0" borderId="6" xfId="0" applyNumberFormat="1" applyFont="1" applyBorder="1"/>
    <xf numFmtId="0" fontId="14" fillId="0" borderId="6" xfId="0" applyFont="1" applyBorder="1" applyAlignment="1">
      <alignment wrapText="1"/>
    </xf>
    <xf numFmtId="0" fontId="14" fillId="0" borderId="6" xfId="0" applyFont="1" applyBorder="1"/>
    <xf numFmtId="0" fontId="14" fillId="0" borderId="6" xfId="0" applyFont="1" applyBorder="1" applyAlignment="1">
      <alignment horizontal="right"/>
    </xf>
    <xf numFmtId="0" fontId="7" fillId="0" borderId="6" xfId="0" applyFont="1" applyBorder="1" applyAlignment="1">
      <alignment horizontal="left" vertical="center" wrapText="1"/>
    </xf>
    <xf numFmtId="4" fontId="14" fillId="3" borderId="6" xfId="0" applyNumberFormat="1" applyFont="1" applyFill="1" applyBorder="1"/>
    <xf numFmtId="0" fontId="14" fillId="3" borderId="6" xfId="0" applyFont="1" applyFill="1" applyBorder="1" applyAlignment="1">
      <alignment wrapText="1"/>
    </xf>
    <xf numFmtId="0" fontId="14" fillId="3" borderId="6" xfId="0" applyFont="1" applyFill="1" applyBorder="1"/>
    <xf numFmtId="0" fontId="14" fillId="3" borderId="6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left" vertical="center" wrapText="1"/>
    </xf>
    <xf numFmtId="43" fontId="7" fillId="0" borderId="7" xfId="1" applyFont="1" applyFill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4" fontId="7" fillId="0" borderId="7" xfId="0" applyNumberFormat="1" applyFont="1" applyBorder="1" applyAlignment="1">
      <alignment horizontal="left" wrapText="1"/>
    </xf>
    <xf numFmtId="4" fontId="7" fillId="0" borderId="7" xfId="0" applyNumberFormat="1" applyFont="1" applyBorder="1" applyAlignment="1">
      <alignment wrapText="1"/>
    </xf>
    <xf numFmtId="0" fontId="8" fillId="0" borderId="7" xfId="0" applyFont="1" applyBorder="1" applyAlignment="1">
      <alignment horizontal="right" wrapText="1"/>
    </xf>
    <xf numFmtId="0" fontId="7" fillId="0" borderId="7" xfId="0" applyFont="1" applyBorder="1" applyAlignment="1">
      <alignment wrapText="1"/>
    </xf>
    <xf numFmtId="0" fontId="5" fillId="0" borderId="11" xfId="0" applyFont="1" applyBorder="1" applyAlignment="1">
      <alignment vertical="center" wrapText="1"/>
    </xf>
    <xf numFmtId="0" fontId="7" fillId="6" borderId="2" xfId="0" applyFont="1" applyFill="1" applyBorder="1" applyAlignment="1">
      <alignment horizontal="left"/>
    </xf>
    <xf numFmtId="4" fontId="14" fillId="7" borderId="29" xfId="0" applyNumberFormat="1" applyFont="1" applyFill="1" applyBorder="1"/>
    <xf numFmtId="0" fontId="14" fillId="7" borderId="20" xfId="0" applyFont="1" applyFill="1" applyBorder="1" applyAlignment="1">
      <alignment wrapText="1"/>
    </xf>
    <xf numFmtId="0" fontId="14" fillId="7" borderId="20" xfId="0" applyFont="1" applyFill="1" applyBorder="1"/>
    <xf numFmtId="4" fontId="14" fillId="7" borderId="20" xfId="0" applyNumberFormat="1" applyFont="1" applyFill="1" applyBorder="1"/>
    <xf numFmtId="0" fontId="14" fillId="7" borderId="20" xfId="0" applyFont="1" applyFill="1" applyBorder="1" applyAlignment="1">
      <alignment horizontal="right" wrapText="1"/>
    </xf>
    <xf numFmtId="0" fontId="14" fillId="7" borderId="20" xfId="0" applyFont="1" applyFill="1" applyBorder="1" applyAlignment="1">
      <alignment horizontal="left" wrapText="1"/>
    </xf>
    <xf numFmtId="0" fontId="7" fillId="7" borderId="20" xfId="0" applyFont="1" applyFill="1" applyBorder="1" applyAlignment="1">
      <alignment horizontal="left" wrapText="1"/>
    </xf>
    <xf numFmtId="0" fontId="7" fillId="7" borderId="21" xfId="0" applyFont="1" applyFill="1" applyBorder="1"/>
    <xf numFmtId="4" fontId="14" fillId="3" borderId="22" xfId="0" applyNumberFormat="1" applyFont="1" applyFill="1" applyBorder="1"/>
    <xf numFmtId="0" fontId="14" fillId="3" borderId="23" xfId="0" applyFont="1" applyFill="1" applyBorder="1" applyAlignment="1">
      <alignment wrapText="1"/>
    </xf>
    <xf numFmtId="0" fontId="14" fillId="3" borderId="23" xfId="0" applyFont="1" applyFill="1" applyBorder="1"/>
    <xf numFmtId="4" fontId="14" fillId="3" borderId="23" xfId="0" applyNumberFormat="1" applyFont="1" applyFill="1" applyBorder="1"/>
    <xf numFmtId="0" fontId="14" fillId="3" borderId="23" xfId="0" applyFont="1" applyFill="1" applyBorder="1" applyAlignment="1">
      <alignment horizontal="right" wrapText="1"/>
    </xf>
    <xf numFmtId="0" fontId="14" fillId="3" borderId="23" xfId="0" applyFont="1" applyFill="1" applyBorder="1" applyAlignment="1">
      <alignment horizontal="left" wrapText="1"/>
    </xf>
    <xf numFmtId="0" fontId="7" fillId="3" borderId="23" xfId="0" applyFont="1" applyFill="1" applyBorder="1" applyAlignment="1">
      <alignment horizontal="left" wrapText="1"/>
    </xf>
    <xf numFmtId="0" fontId="7" fillId="3" borderId="24" xfId="0" applyFont="1" applyFill="1" applyBorder="1"/>
    <xf numFmtId="4" fontId="8" fillId="0" borderId="7" xfId="0" applyNumberFormat="1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9" fillId="0" borderId="6" xfId="0" applyFont="1" applyBorder="1"/>
    <xf numFmtId="4" fontId="14" fillId="0" borderId="6" xfId="0" applyNumberFormat="1" applyFont="1" applyBorder="1" applyAlignment="1">
      <alignment wrapText="1"/>
    </xf>
    <xf numFmtId="0" fontId="9" fillId="0" borderId="6" xfId="0" applyFont="1" applyBorder="1" applyAlignment="1">
      <alignment horizontal="right" wrapText="1"/>
    </xf>
    <xf numFmtId="0" fontId="14" fillId="0" borderId="6" xfId="0" applyFont="1" applyBorder="1" applyAlignment="1">
      <alignment horizontal="center" wrapText="1"/>
    </xf>
    <xf numFmtId="0" fontId="7" fillId="5" borderId="11" xfId="0" applyFont="1" applyFill="1" applyBorder="1" applyAlignment="1">
      <alignment horizontal="left"/>
    </xf>
    <xf numFmtId="4" fontId="14" fillId="5" borderId="11" xfId="0" applyNumberFormat="1" applyFont="1" applyFill="1" applyBorder="1"/>
    <xf numFmtId="0" fontId="14" fillId="5" borderId="11" xfId="0" applyFont="1" applyFill="1" applyBorder="1" applyAlignment="1">
      <alignment wrapText="1"/>
    </xf>
    <xf numFmtId="0" fontId="14" fillId="5" borderId="11" xfId="0" applyFont="1" applyFill="1" applyBorder="1"/>
    <xf numFmtId="0" fontId="9" fillId="5" borderId="11" xfId="0" applyFont="1" applyFill="1" applyBorder="1"/>
    <xf numFmtId="4" fontId="14" fillId="5" borderId="11" xfId="0" applyNumberFormat="1" applyFont="1" applyFill="1" applyBorder="1" applyAlignment="1">
      <alignment wrapText="1"/>
    </xf>
    <xf numFmtId="0" fontId="9" fillId="5" borderId="11" xfId="0" applyFont="1" applyFill="1" applyBorder="1" applyAlignment="1">
      <alignment horizontal="right" wrapText="1"/>
    </xf>
    <xf numFmtId="0" fontId="14" fillId="5" borderId="11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left" wrapText="1"/>
    </xf>
    <xf numFmtId="4" fontId="7" fillId="4" borderId="6" xfId="0" applyNumberFormat="1" applyFont="1" applyFill="1" applyBorder="1"/>
    <xf numFmtId="0" fontId="7" fillId="4" borderId="6" xfId="0" applyFont="1" applyFill="1" applyBorder="1" applyAlignment="1">
      <alignment wrapText="1"/>
    </xf>
    <xf numFmtId="0" fontId="7" fillId="4" borderId="6" xfId="0" applyFont="1" applyFill="1" applyBorder="1" applyAlignment="1">
      <alignment horizontal="right" wrapText="1"/>
    </xf>
    <xf numFmtId="4" fontId="14" fillId="5" borderId="10" xfId="0" applyNumberFormat="1" applyFont="1" applyFill="1" applyBorder="1"/>
    <xf numFmtId="0" fontId="14" fillId="5" borderId="10" xfId="0" applyFont="1" applyFill="1" applyBorder="1" applyAlignment="1">
      <alignment wrapText="1"/>
    </xf>
    <xf numFmtId="0" fontId="14" fillId="5" borderId="10" xfId="0" applyFont="1" applyFill="1" applyBorder="1"/>
    <xf numFmtId="0" fontId="9" fillId="5" borderId="10" xfId="0" applyFont="1" applyFill="1" applyBorder="1"/>
    <xf numFmtId="4" fontId="14" fillId="5" borderId="10" xfId="0" applyNumberFormat="1" applyFont="1" applyFill="1" applyBorder="1" applyAlignment="1">
      <alignment wrapText="1"/>
    </xf>
    <xf numFmtId="0" fontId="9" fillId="5" borderId="10" xfId="0" applyFont="1" applyFill="1" applyBorder="1" applyAlignment="1">
      <alignment horizontal="right" wrapText="1"/>
    </xf>
    <xf numFmtId="0" fontId="14" fillId="5" borderId="10" xfId="0" applyFont="1" applyFill="1" applyBorder="1" applyAlignment="1">
      <alignment horizontal="center" wrapText="1"/>
    </xf>
    <xf numFmtId="0" fontId="14" fillId="5" borderId="6" xfId="0" applyFont="1" applyFill="1" applyBorder="1" applyAlignment="1">
      <alignment horizontal="left" wrapText="1"/>
    </xf>
    <xf numFmtId="0" fontId="14" fillId="5" borderId="6" xfId="0" applyFont="1" applyFill="1" applyBorder="1"/>
    <xf numFmtId="0" fontId="26" fillId="8" borderId="11" xfId="0" applyFont="1" applyFill="1" applyBorder="1" applyAlignment="1">
      <alignment horizontal="left" vertical="center" wrapText="1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1" xfId="0" applyFont="1" applyFill="1" applyBorder="1" applyAlignment="1">
      <alignment horizontal="center" wrapText="1"/>
    </xf>
    <xf numFmtId="0" fontId="27" fillId="8" borderId="11" xfId="0" applyFont="1" applyFill="1" applyBorder="1" applyAlignment="1">
      <alignment horizontal="right" vertical="center" wrapText="1"/>
    </xf>
    <xf numFmtId="0" fontId="26" fillId="8" borderId="11" xfId="0" applyFont="1" applyFill="1" applyBorder="1" applyAlignment="1">
      <alignment horizontal="left" wrapText="1"/>
    </xf>
    <xf numFmtId="0" fontId="27" fillId="8" borderId="1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right" vertical="center" wrapText="1"/>
    </xf>
    <xf numFmtId="0" fontId="3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43" fontId="28" fillId="0" borderId="0" xfId="1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 wrapText="1"/>
      <protection locked="0"/>
    </xf>
    <xf numFmtId="43" fontId="26" fillId="0" borderId="0" xfId="1" applyFont="1" applyAlignment="1" applyProtection="1">
      <alignment vertical="center"/>
      <protection locked="0"/>
    </xf>
    <xf numFmtId="43" fontId="30" fillId="0" borderId="0" xfId="1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right" vertical="center" wrapText="1"/>
      <protection locked="0"/>
    </xf>
    <xf numFmtId="0" fontId="28" fillId="0" borderId="0" xfId="0" applyFont="1" applyAlignment="1" applyProtection="1">
      <alignment vertical="center"/>
      <protection locked="0"/>
    </xf>
    <xf numFmtId="43" fontId="33" fillId="0" borderId="0" xfId="1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horizontal="left"/>
      <protection locked="0"/>
    </xf>
    <xf numFmtId="0" fontId="27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horizontal="left"/>
    </xf>
    <xf numFmtId="43" fontId="28" fillId="0" borderId="0" xfId="1" applyFont="1"/>
    <xf numFmtId="0" fontId="29" fillId="0" borderId="0" xfId="0" applyFont="1" applyAlignment="1">
      <alignment wrapText="1"/>
    </xf>
    <xf numFmtId="43" fontId="26" fillId="0" borderId="0" xfId="1" applyFont="1"/>
    <xf numFmtId="43" fontId="30" fillId="0" borderId="0" xfId="1" applyFont="1"/>
    <xf numFmtId="0" fontId="28" fillId="0" borderId="0" xfId="0" applyFont="1" applyAlignment="1">
      <alignment horizontal="center" wrapText="1"/>
    </xf>
    <xf numFmtId="0" fontId="32" fillId="0" borderId="0" xfId="0" applyFont="1" applyAlignment="1">
      <alignment horizontal="right" wrapText="1"/>
    </xf>
    <xf numFmtId="0" fontId="28" fillId="0" borderId="0" xfId="0" applyFont="1"/>
    <xf numFmtId="43" fontId="33" fillId="0" borderId="0" xfId="1" applyFont="1" applyAlignment="1">
      <alignment horizontal="right"/>
    </xf>
    <xf numFmtId="0" fontId="30" fillId="0" borderId="0" xfId="0" applyFont="1" applyAlignment="1">
      <alignment wrapText="1"/>
    </xf>
    <xf numFmtId="0" fontId="34" fillId="0" borderId="0" xfId="0" applyFont="1" applyAlignment="1">
      <alignment horizontal="left" wrapText="1"/>
    </xf>
    <xf numFmtId="0" fontId="2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273957</xdr:colOff>
      <xdr:row>1</xdr:row>
      <xdr:rowOff>39915</xdr:rowOff>
    </xdr:from>
    <xdr:to>
      <xdr:col>10</xdr:col>
      <xdr:colOff>1308100</xdr:colOff>
      <xdr:row>5</xdr:row>
      <xdr:rowOff>120651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29F37F0-7CD6-425E-86D8-E3C6AAB76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69957" y="201840"/>
          <a:ext cx="338818" cy="72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0</xdr:row>
          <xdr:rowOff>180975</xdr:rowOff>
        </xdr:from>
        <xdr:to>
          <xdr:col>6</xdr:col>
          <xdr:colOff>171450</xdr:colOff>
          <xdr:row>4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87294A8-96B4-42EA-A9F2-65FC977AF7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0</xdr:colOff>
      <xdr:row>1</xdr:row>
      <xdr:rowOff>0</xdr:rowOff>
    </xdr:from>
    <xdr:ext cx="1343025" cy="907142"/>
    <xdr:pic>
      <xdr:nvPicPr>
        <xdr:cNvPr id="3" name="Imagen 2">
          <a:extLst>
            <a:ext uri="{FF2B5EF4-FFF2-40B4-BE49-F238E27FC236}">
              <a16:creationId xmlns:a16="http://schemas.microsoft.com/office/drawing/2014/main" id="{273147C2-7D3C-4F59-A254-3D9C174E4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161925"/>
          <a:ext cx="1343025" cy="9071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A74D-ADDF-4102-9BAA-C2AC5442AC37}">
  <sheetPr>
    <tabColor rgb="FFFF0000"/>
    <pageSetUpPr fitToPage="1"/>
  </sheetPr>
  <dimension ref="A2:AK165"/>
  <sheetViews>
    <sheetView tabSelected="1" topLeftCell="A105" zoomScale="84" zoomScaleNormal="84" workbookViewId="0">
      <selection activeCell="P142" sqref="P142"/>
    </sheetView>
  </sheetViews>
  <sheetFormatPr baseColWidth="10" defaultColWidth="9.140625" defaultRowHeight="20.25" customHeight="1" x14ac:dyDescent="0.25"/>
  <cols>
    <col min="1" max="1" width="15" style="4" customWidth="1"/>
    <col min="2" max="2" width="28.5703125" style="1" customWidth="1"/>
    <col min="3" max="3" width="45.28515625" customWidth="1"/>
    <col min="4" max="4" width="16" customWidth="1"/>
    <col min="5" max="5" width="10.7109375" customWidth="1"/>
    <col min="6" max="6" width="11.140625" style="3" customWidth="1"/>
    <col min="7" max="7" width="15" customWidth="1"/>
    <col min="8" max="8" width="12.7109375" customWidth="1"/>
    <col min="9" max="9" width="14.5703125" customWidth="1"/>
    <col min="10" max="10" width="11.140625" customWidth="1"/>
    <col min="11" max="11" width="30" style="2" customWidth="1"/>
    <col min="12" max="12" width="15.5703125" customWidth="1"/>
    <col min="13" max="13" width="11.85546875" style="1" customWidth="1"/>
  </cols>
  <sheetData>
    <row r="2" spans="1:13" ht="20.25" customHeight="1" x14ac:dyDescent="0.25">
      <c r="A2" s="340" t="s">
        <v>11</v>
      </c>
      <c r="B2" s="339"/>
      <c r="C2" s="338"/>
      <c r="D2" s="337"/>
      <c r="E2" s="336"/>
      <c r="F2" s="335"/>
      <c r="G2" s="334"/>
      <c r="H2" s="330"/>
      <c r="I2" s="333"/>
      <c r="J2" s="332"/>
      <c r="K2" s="331"/>
      <c r="L2" s="330"/>
      <c r="M2" s="329"/>
    </row>
    <row r="3" spans="1:13" ht="20.25" customHeight="1" x14ac:dyDescent="0.2">
      <c r="A3" s="328"/>
      <c r="B3" s="327"/>
      <c r="C3" s="326"/>
      <c r="D3" s="325"/>
      <c r="E3" s="324"/>
      <c r="F3" s="323"/>
      <c r="G3" s="322"/>
      <c r="H3" s="318"/>
      <c r="I3" s="321"/>
      <c r="J3" s="320"/>
      <c r="K3" s="319"/>
      <c r="L3" s="318"/>
      <c r="M3" s="317"/>
    </row>
    <row r="4" spans="1:13" ht="20.25" customHeight="1" x14ac:dyDescent="0.2">
      <c r="A4" s="328"/>
      <c r="B4" s="327"/>
      <c r="C4" s="326"/>
      <c r="D4" s="325"/>
      <c r="E4" s="324"/>
      <c r="F4" s="323"/>
      <c r="G4" s="322"/>
      <c r="H4" s="318"/>
      <c r="I4" s="321"/>
      <c r="J4" s="320"/>
      <c r="K4" s="319"/>
      <c r="L4" s="318"/>
      <c r="M4" s="317"/>
    </row>
    <row r="5" spans="1:13" ht="20.25" customHeight="1" x14ac:dyDescent="0.2">
      <c r="A5" s="328"/>
      <c r="B5" s="327"/>
      <c r="C5" s="326"/>
      <c r="D5" s="325"/>
      <c r="E5" s="324"/>
      <c r="F5" s="323"/>
      <c r="G5" s="322"/>
      <c r="H5" s="318"/>
      <c r="I5" s="321"/>
      <c r="J5" s="320"/>
      <c r="K5" s="319"/>
      <c r="L5" s="318"/>
      <c r="M5" s="317"/>
    </row>
    <row r="6" spans="1:13" ht="20.25" customHeight="1" x14ac:dyDescent="0.2">
      <c r="A6" s="316" t="s">
        <v>232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</row>
    <row r="7" spans="1:13" ht="20.25" customHeight="1" x14ac:dyDescent="0.2">
      <c r="A7" s="315" t="s">
        <v>231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</row>
    <row r="8" spans="1:13" ht="20.25" customHeight="1" x14ac:dyDescent="0.25">
      <c r="A8" s="314"/>
      <c r="B8" s="313" t="s">
        <v>11</v>
      </c>
      <c r="C8" s="312"/>
      <c r="D8" s="311"/>
      <c r="E8" s="304"/>
      <c r="F8" s="310"/>
      <c r="G8" s="309"/>
      <c r="H8" s="308"/>
      <c r="I8" s="307"/>
      <c r="J8" s="306"/>
      <c r="K8" s="305"/>
      <c r="L8" s="304"/>
      <c r="M8" s="303"/>
    </row>
    <row r="9" spans="1:13" ht="53.25" customHeight="1" x14ac:dyDescent="0.25">
      <c r="A9" s="302" t="s">
        <v>230</v>
      </c>
      <c r="B9" s="301" t="s">
        <v>229</v>
      </c>
      <c r="C9" s="298" t="s">
        <v>228</v>
      </c>
      <c r="D9" s="298" t="s">
        <v>227</v>
      </c>
      <c r="E9" s="298" t="s">
        <v>226</v>
      </c>
      <c r="F9" s="300" t="s">
        <v>225</v>
      </c>
      <c r="G9" s="298" t="s">
        <v>224</v>
      </c>
      <c r="H9" s="298" t="s">
        <v>223</v>
      </c>
      <c r="I9" s="299" t="s">
        <v>222</v>
      </c>
      <c r="J9" s="298" t="s">
        <v>221</v>
      </c>
      <c r="K9" s="298" t="s">
        <v>220</v>
      </c>
      <c r="L9" s="298" t="s">
        <v>219</v>
      </c>
      <c r="M9" s="297" t="s">
        <v>218</v>
      </c>
    </row>
    <row r="10" spans="1:13" ht="30.75" customHeight="1" x14ac:dyDescent="0.25">
      <c r="A10" s="141" t="s">
        <v>217</v>
      </c>
      <c r="B10" s="78" t="s">
        <v>204</v>
      </c>
      <c r="C10" s="78" t="s">
        <v>203</v>
      </c>
      <c r="D10" s="285">
        <v>94985.1</v>
      </c>
      <c r="E10" s="141" t="s">
        <v>18</v>
      </c>
      <c r="F10" s="287" t="s">
        <v>197</v>
      </c>
      <c r="G10" s="285">
        <v>94985.1</v>
      </c>
      <c r="H10" s="141"/>
      <c r="I10" s="285">
        <v>94985.1</v>
      </c>
      <c r="J10" s="141" t="s">
        <v>202</v>
      </c>
      <c r="K10" s="78" t="s">
        <v>201</v>
      </c>
      <c r="L10" s="285">
        <v>94985.1</v>
      </c>
      <c r="M10" s="76" t="s">
        <v>14</v>
      </c>
    </row>
    <row r="11" spans="1:13" ht="30.75" customHeight="1" x14ac:dyDescent="0.25">
      <c r="A11" s="141" t="s">
        <v>216</v>
      </c>
      <c r="B11" s="78" t="s">
        <v>204</v>
      </c>
      <c r="C11" s="78" t="s">
        <v>203</v>
      </c>
      <c r="D11" s="285">
        <v>250974.9</v>
      </c>
      <c r="E11" s="141" t="s">
        <v>18</v>
      </c>
      <c r="F11" s="287" t="s">
        <v>197</v>
      </c>
      <c r="G11" s="285">
        <v>250974.9</v>
      </c>
      <c r="H11" s="141"/>
      <c r="I11" s="285">
        <v>250974.9</v>
      </c>
      <c r="J11" s="141" t="s">
        <v>202</v>
      </c>
      <c r="K11" s="78" t="s">
        <v>201</v>
      </c>
      <c r="L11" s="285">
        <v>250974.9</v>
      </c>
      <c r="M11" s="76" t="s">
        <v>14</v>
      </c>
    </row>
    <row r="12" spans="1:13" ht="30.75" customHeight="1" x14ac:dyDescent="0.25">
      <c r="A12" s="141" t="s">
        <v>215</v>
      </c>
      <c r="B12" s="78" t="s">
        <v>204</v>
      </c>
      <c r="C12" s="78" t="s">
        <v>203</v>
      </c>
      <c r="D12" s="285">
        <v>125047.8</v>
      </c>
      <c r="E12" s="141" t="s">
        <v>18</v>
      </c>
      <c r="F12" s="287" t="s">
        <v>214</v>
      </c>
      <c r="G12" s="285">
        <v>125047.8</v>
      </c>
      <c r="H12" s="141"/>
      <c r="I12" s="285">
        <v>125047.8</v>
      </c>
      <c r="J12" s="141" t="s">
        <v>202</v>
      </c>
      <c r="K12" s="78" t="s">
        <v>201</v>
      </c>
      <c r="L12" s="285">
        <v>125047.8</v>
      </c>
      <c r="M12" s="76" t="s">
        <v>14</v>
      </c>
    </row>
    <row r="13" spans="1:13" ht="30.75" customHeight="1" x14ac:dyDescent="0.25">
      <c r="A13" s="141" t="s">
        <v>213</v>
      </c>
      <c r="B13" s="78" t="s">
        <v>204</v>
      </c>
      <c r="C13" s="78" t="s">
        <v>203</v>
      </c>
      <c r="D13" s="285">
        <v>15598.98</v>
      </c>
      <c r="E13" s="141" t="s">
        <v>18</v>
      </c>
      <c r="F13" s="287" t="s">
        <v>212</v>
      </c>
      <c r="G13" s="285">
        <v>15598.98</v>
      </c>
      <c r="H13" s="141"/>
      <c r="I13" s="285">
        <v>15598.98</v>
      </c>
      <c r="J13" s="141" t="s">
        <v>202</v>
      </c>
      <c r="K13" s="78" t="s">
        <v>201</v>
      </c>
      <c r="L13" s="285">
        <v>15598.98</v>
      </c>
      <c r="M13" s="76" t="s">
        <v>14</v>
      </c>
    </row>
    <row r="14" spans="1:13" ht="30.75" customHeight="1" x14ac:dyDescent="0.25">
      <c r="A14" s="141" t="s">
        <v>211</v>
      </c>
      <c r="B14" s="78" t="s">
        <v>204</v>
      </c>
      <c r="C14" s="78" t="s">
        <v>203</v>
      </c>
      <c r="D14" s="285">
        <v>227642.18</v>
      </c>
      <c r="E14" s="141" t="s">
        <v>18</v>
      </c>
      <c r="F14" s="287" t="s">
        <v>209</v>
      </c>
      <c r="G14" s="285">
        <v>227642.18</v>
      </c>
      <c r="H14" s="141"/>
      <c r="I14" s="285">
        <v>227642.18</v>
      </c>
      <c r="J14" s="141" t="s">
        <v>202</v>
      </c>
      <c r="K14" s="78" t="s">
        <v>201</v>
      </c>
      <c r="L14" s="285">
        <v>227642.18</v>
      </c>
      <c r="M14" s="76" t="s">
        <v>14</v>
      </c>
    </row>
    <row r="15" spans="1:13" ht="30.75" customHeight="1" x14ac:dyDescent="0.25">
      <c r="A15" s="141" t="s">
        <v>210</v>
      </c>
      <c r="B15" s="78" t="s">
        <v>204</v>
      </c>
      <c r="C15" s="78" t="s">
        <v>203</v>
      </c>
      <c r="D15" s="285">
        <v>81717.3</v>
      </c>
      <c r="E15" s="141" t="s">
        <v>18</v>
      </c>
      <c r="F15" s="287" t="s">
        <v>209</v>
      </c>
      <c r="G15" s="285">
        <v>81717.3</v>
      </c>
      <c r="H15" s="141"/>
      <c r="I15" s="285">
        <v>81717.3</v>
      </c>
      <c r="J15" s="141" t="s">
        <v>202</v>
      </c>
      <c r="K15" s="78" t="s">
        <v>201</v>
      </c>
      <c r="L15" s="285">
        <v>81717.3</v>
      </c>
      <c r="M15" s="76" t="s">
        <v>14</v>
      </c>
    </row>
    <row r="16" spans="1:13" ht="30.75" customHeight="1" x14ac:dyDescent="0.25">
      <c r="A16" s="141" t="s">
        <v>208</v>
      </c>
      <c r="B16" s="78" t="s">
        <v>204</v>
      </c>
      <c r="C16" s="78" t="s">
        <v>203</v>
      </c>
      <c r="D16" s="285">
        <v>332692.2</v>
      </c>
      <c r="E16" s="141" t="s">
        <v>18</v>
      </c>
      <c r="F16" s="287" t="s">
        <v>207</v>
      </c>
      <c r="G16" s="285">
        <v>332692.2</v>
      </c>
      <c r="H16" s="141"/>
      <c r="I16" s="285">
        <v>332692.2</v>
      </c>
      <c r="J16" s="141" t="s">
        <v>202</v>
      </c>
      <c r="K16" s="78" t="s">
        <v>201</v>
      </c>
      <c r="L16" s="285">
        <v>332692.2</v>
      </c>
      <c r="M16" s="76" t="s">
        <v>14</v>
      </c>
    </row>
    <row r="17" spans="1:13" ht="30.75" customHeight="1" x14ac:dyDescent="0.25">
      <c r="A17" s="141" t="s">
        <v>206</v>
      </c>
      <c r="B17" s="78" t="s">
        <v>204</v>
      </c>
      <c r="C17" s="78" t="s">
        <v>203</v>
      </c>
      <c r="D17" s="285">
        <v>77994.899999999994</v>
      </c>
      <c r="E17" s="141" t="s">
        <v>18</v>
      </c>
      <c r="F17" s="287" t="s">
        <v>184</v>
      </c>
      <c r="G17" s="285">
        <v>77994.899999999994</v>
      </c>
      <c r="H17" s="141"/>
      <c r="I17" s="285">
        <v>77994.899999999994</v>
      </c>
      <c r="J17" s="141" t="s">
        <v>202</v>
      </c>
      <c r="K17" s="78" t="s">
        <v>201</v>
      </c>
      <c r="L17" s="285">
        <v>77994.899999999994</v>
      </c>
      <c r="M17" s="76" t="s">
        <v>14</v>
      </c>
    </row>
    <row r="18" spans="1:13" ht="30.75" customHeight="1" x14ac:dyDescent="0.25">
      <c r="A18" s="141" t="s">
        <v>205</v>
      </c>
      <c r="B18" s="78" t="s">
        <v>204</v>
      </c>
      <c r="C18" s="78" t="s">
        <v>203</v>
      </c>
      <c r="D18" s="285">
        <v>786642.44</v>
      </c>
      <c r="E18" s="141" t="s">
        <v>18</v>
      </c>
      <c r="F18" s="140">
        <v>43959</v>
      </c>
      <c r="G18" s="285">
        <v>786642.44</v>
      </c>
      <c r="H18" s="141"/>
      <c r="I18" s="285">
        <v>786642.44</v>
      </c>
      <c r="J18" s="141" t="s">
        <v>202</v>
      </c>
      <c r="K18" s="78" t="s">
        <v>201</v>
      </c>
      <c r="L18" s="285">
        <v>786642.44</v>
      </c>
      <c r="M18" s="76" t="s">
        <v>14</v>
      </c>
    </row>
    <row r="19" spans="1:13" ht="20.25" customHeight="1" thickBot="1" x14ac:dyDescent="0.3">
      <c r="A19" s="296"/>
      <c r="B19" s="295"/>
      <c r="C19" s="294" t="s">
        <v>165</v>
      </c>
      <c r="D19" s="288">
        <v>1993295.8</v>
      </c>
      <c r="E19" s="290"/>
      <c r="F19" s="293"/>
      <c r="G19" s="292">
        <v>1993295.8</v>
      </c>
      <c r="H19" s="291"/>
      <c r="I19" s="288">
        <v>1993295.8</v>
      </c>
      <c r="J19" s="290"/>
      <c r="K19" s="289"/>
      <c r="L19" s="288">
        <v>1993295.8</v>
      </c>
      <c r="M19" s="169"/>
    </row>
    <row r="20" spans="1:13" ht="30" customHeight="1" thickTop="1" x14ac:dyDescent="0.25">
      <c r="A20" s="73" t="s">
        <v>200</v>
      </c>
      <c r="B20" s="109" t="s">
        <v>178</v>
      </c>
      <c r="C20" s="78" t="s">
        <v>177</v>
      </c>
      <c r="D20" s="285">
        <v>250000</v>
      </c>
      <c r="E20" s="141" t="s">
        <v>18</v>
      </c>
      <c r="F20" s="140">
        <v>43750</v>
      </c>
      <c r="G20" s="285">
        <v>250000</v>
      </c>
      <c r="H20" s="141"/>
      <c r="I20" s="285">
        <v>250000</v>
      </c>
      <c r="J20" s="141" t="s">
        <v>67</v>
      </c>
      <c r="K20" s="78" t="s">
        <v>66</v>
      </c>
      <c r="L20" s="285">
        <v>150000</v>
      </c>
      <c r="M20" s="76" t="s">
        <v>14</v>
      </c>
    </row>
    <row r="21" spans="1:13" ht="30" customHeight="1" x14ac:dyDescent="0.25">
      <c r="A21" s="73" t="s">
        <v>200</v>
      </c>
      <c r="B21" s="109" t="s">
        <v>178</v>
      </c>
      <c r="C21" s="78" t="s">
        <v>177</v>
      </c>
      <c r="D21" s="141" t="s">
        <v>157</v>
      </c>
      <c r="E21" s="141" t="s">
        <v>18</v>
      </c>
      <c r="F21" s="140">
        <v>43750</v>
      </c>
      <c r="G21" s="141" t="s">
        <v>172</v>
      </c>
      <c r="H21" s="141"/>
      <c r="I21" s="141" t="s">
        <v>157</v>
      </c>
      <c r="J21" s="141" t="s">
        <v>171</v>
      </c>
      <c r="K21" s="78" t="s">
        <v>170</v>
      </c>
      <c r="L21" s="285">
        <v>100000</v>
      </c>
      <c r="M21" s="76" t="s">
        <v>14</v>
      </c>
    </row>
    <row r="22" spans="1:13" ht="30" customHeight="1" x14ac:dyDescent="0.25">
      <c r="A22" s="73" t="s">
        <v>199</v>
      </c>
      <c r="B22" s="109" t="s">
        <v>178</v>
      </c>
      <c r="C22" s="78" t="s">
        <v>177</v>
      </c>
      <c r="D22" s="285">
        <v>50000</v>
      </c>
      <c r="E22" s="141" t="s">
        <v>18</v>
      </c>
      <c r="F22" s="287" t="s">
        <v>197</v>
      </c>
      <c r="G22" s="285">
        <v>50000</v>
      </c>
      <c r="H22" s="141"/>
      <c r="I22" s="285">
        <v>50000</v>
      </c>
      <c r="J22" s="141" t="s">
        <v>67</v>
      </c>
      <c r="K22" s="78" t="s">
        <v>66</v>
      </c>
      <c r="L22" s="285">
        <v>30000</v>
      </c>
      <c r="M22" s="76" t="s">
        <v>14</v>
      </c>
    </row>
    <row r="23" spans="1:13" ht="30" customHeight="1" x14ac:dyDescent="0.25">
      <c r="A23" s="73" t="s">
        <v>199</v>
      </c>
      <c r="B23" s="109" t="s">
        <v>178</v>
      </c>
      <c r="C23" s="78" t="s">
        <v>177</v>
      </c>
      <c r="D23" s="141" t="s">
        <v>157</v>
      </c>
      <c r="E23" s="141" t="s">
        <v>18</v>
      </c>
      <c r="F23" s="287" t="s">
        <v>197</v>
      </c>
      <c r="G23" s="141" t="s">
        <v>172</v>
      </c>
      <c r="H23" s="141"/>
      <c r="I23" s="141" t="s">
        <v>157</v>
      </c>
      <c r="J23" s="141" t="s">
        <v>171</v>
      </c>
      <c r="K23" s="78" t="s">
        <v>170</v>
      </c>
      <c r="L23" s="285">
        <v>20000</v>
      </c>
      <c r="M23" s="76" t="s">
        <v>14</v>
      </c>
    </row>
    <row r="24" spans="1:13" ht="30" customHeight="1" x14ac:dyDescent="0.25">
      <c r="A24" s="73" t="s">
        <v>198</v>
      </c>
      <c r="B24" s="109" t="s">
        <v>178</v>
      </c>
      <c r="C24" s="78" t="s">
        <v>177</v>
      </c>
      <c r="D24" s="285">
        <v>200000</v>
      </c>
      <c r="E24" s="141" t="s">
        <v>18</v>
      </c>
      <c r="F24" s="287" t="s">
        <v>197</v>
      </c>
      <c r="G24" s="285">
        <v>200000</v>
      </c>
      <c r="H24" s="141"/>
      <c r="I24" s="285">
        <v>200000</v>
      </c>
      <c r="J24" s="141" t="s">
        <v>67</v>
      </c>
      <c r="K24" s="78" t="s">
        <v>66</v>
      </c>
      <c r="L24" s="285">
        <v>125000</v>
      </c>
      <c r="M24" s="76" t="s">
        <v>14</v>
      </c>
    </row>
    <row r="25" spans="1:13" ht="30" customHeight="1" x14ac:dyDescent="0.25">
      <c r="A25" s="73" t="s">
        <v>198</v>
      </c>
      <c r="B25" s="109" t="s">
        <v>178</v>
      </c>
      <c r="C25" s="78" t="s">
        <v>177</v>
      </c>
      <c r="D25" s="141" t="s">
        <v>157</v>
      </c>
      <c r="E25" s="141" t="s">
        <v>18</v>
      </c>
      <c r="F25" s="287" t="s">
        <v>197</v>
      </c>
      <c r="G25" s="141" t="s">
        <v>172</v>
      </c>
      <c r="H25" s="141"/>
      <c r="I25" s="141" t="s">
        <v>157</v>
      </c>
      <c r="J25" s="141" t="s">
        <v>171</v>
      </c>
      <c r="K25" s="78" t="s">
        <v>170</v>
      </c>
      <c r="L25" s="285">
        <v>75000</v>
      </c>
      <c r="M25" s="76" t="s">
        <v>14</v>
      </c>
    </row>
    <row r="26" spans="1:13" ht="30" customHeight="1" x14ac:dyDescent="0.25">
      <c r="A26" s="73" t="s">
        <v>196</v>
      </c>
      <c r="B26" s="109" t="s">
        <v>178</v>
      </c>
      <c r="C26" s="78" t="s">
        <v>177</v>
      </c>
      <c r="D26" s="285">
        <v>200000</v>
      </c>
      <c r="E26" s="141" t="s">
        <v>18</v>
      </c>
      <c r="F26" s="140">
        <v>44013</v>
      </c>
      <c r="G26" s="285">
        <v>200000</v>
      </c>
      <c r="H26" s="141"/>
      <c r="I26" s="285">
        <v>200000</v>
      </c>
      <c r="J26" s="141" t="s">
        <v>171</v>
      </c>
      <c r="K26" s="78" t="s">
        <v>170</v>
      </c>
      <c r="L26" s="285">
        <v>125000</v>
      </c>
      <c r="M26" s="76" t="s">
        <v>14</v>
      </c>
    </row>
    <row r="27" spans="1:13" ht="30" customHeight="1" x14ac:dyDescent="0.25">
      <c r="A27" s="73" t="s">
        <v>196</v>
      </c>
      <c r="B27" s="109" t="s">
        <v>178</v>
      </c>
      <c r="C27" s="78" t="s">
        <v>177</v>
      </c>
      <c r="D27" s="141" t="s">
        <v>157</v>
      </c>
      <c r="E27" s="141" t="s">
        <v>18</v>
      </c>
      <c r="F27" s="140">
        <v>44013</v>
      </c>
      <c r="G27" s="141" t="s">
        <v>172</v>
      </c>
      <c r="H27" s="141"/>
      <c r="I27" s="141" t="s">
        <v>157</v>
      </c>
      <c r="J27" s="141" t="s">
        <v>171</v>
      </c>
      <c r="K27" s="78" t="s">
        <v>170</v>
      </c>
      <c r="L27" s="285">
        <v>75000</v>
      </c>
      <c r="M27" s="76" t="s">
        <v>14</v>
      </c>
    </row>
    <row r="28" spans="1:13" ht="30" customHeight="1" x14ac:dyDescent="0.25">
      <c r="A28" s="73" t="s">
        <v>195</v>
      </c>
      <c r="B28" s="109" t="s">
        <v>178</v>
      </c>
      <c r="C28" s="78" t="s">
        <v>177</v>
      </c>
      <c r="D28" s="285">
        <v>250000</v>
      </c>
      <c r="E28" s="141" t="s">
        <v>18</v>
      </c>
      <c r="F28" s="287" t="s">
        <v>194</v>
      </c>
      <c r="G28" s="285">
        <v>250000</v>
      </c>
      <c r="H28" s="141"/>
      <c r="I28" s="285">
        <v>250000</v>
      </c>
      <c r="J28" s="141" t="s">
        <v>67</v>
      </c>
      <c r="K28" s="78" t="s">
        <v>66</v>
      </c>
      <c r="L28" s="285">
        <v>150000</v>
      </c>
      <c r="M28" s="76" t="s">
        <v>14</v>
      </c>
    </row>
    <row r="29" spans="1:13" ht="30" customHeight="1" x14ac:dyDescent="0.25">
      <c r="A29" s="73" t="s">
        <v>195</v>
      </c>
      <c r="B29" s="109" t="s">
        <v>178</v>
      </c>
      <c r="C29" s="78" t="s">
        <v>177</v>
      </c>
      <c r="D29" s="141" t="s">
        <v>157</v>
      </c>
      <c r="E29" s="141" t="s">
        <v>18</v>
      </c>
      <c r="F29" s="287" t="s">
        <v>194</v>
      </c>
      <c r="G29" s="141" t="s">
        <v>172</v>
      </c>
      <c r="H29" s="141"/>
      <c r="I29" s="141" t="s">
        <v>157</v>
      </c>
      <c r="J29" s="141" t="s">
        <v>171</v>
      </c>
      <c r="K29" s="78" t="s">
        <v>170</v>
      </c>
      <c r="L29" s="285">
        <v>100000</v>
      </c>
      <c r="M29" s="76" t="s">
        <v>14</v>
      </c>
    </row>
    <row r="30" spans="1:13" ht="30" customHeight="1" x14ac:dyDescent="0.25">
      <c r="A30" s="73" t="s">
        <v>193</v>
      </c>
      <c r="B30" s="109" t="s">
        <v>178</v>
      </c>
      <c r="C30" s="78" t="s">
        <v>177</v>
      </c>
      <c r="D30" s="285">
        <v>200000</v>
      </c>
      <c r="E30" s="141" t="s">
        <v>18</v>
      </c>
      <c r="F30" s="287" t="s">
        <v>192</v>
      </c>
      <c r="G30" s="285">
        <v>200000</v>
      </c>
      <c r="H30" s="141"/>
      <c r="I30" s="285">
        <v>200000</v>
      </c>
      <c r="J30" s="141" t="s">
        <v>67</v>
      </c>
      <c r="K30" s="78" t="s">
        <v>66</v>
      </c>
      <c r="L30" s="285">
        <v>125000</v>
      </c>
      <c r="M30" s="76" t="s">
        <v>14</v>
      </c>
    </row>
    <row r="31" spans="1:13" ht="30" customHeight="1" x14ac:dyDescent="0.25">
      <c r="A31" s="73" t="s">
        <v>193</v>
      </c>
      <c r="B31" s="109" t="s">
        <v>178</v>
      </c>
      <c r="C31" s="78" t="s">
        <v>177</v>
      </c>
      <c r="D31" s="141" t="s">
        <v>157</v>
      </c>
      <c r="E31" s="141" t="s">
        <v>18</v>
      </c>
      <c r="F31" s="287" t="s">
        <v>192</v>
      </c>
      <c r="G31" s="141" t="s">
        <v>172</v>
      </c>
      <c r="H31" s="141"/>
      <c r="I31" s="141" t="s">
        <v>157</v>
      </c>
      <c r="J31" s="141" t="s">
        <v>171</v>
      </c>
      <c r="K31" s="78" t="s">
        <v>170</v>
      </c>
      <c r="L31" s="285">
        <v>75000</v>
      </c>
      <c r="M31" s="76" t="s">
        <v>14</v>
      </c>
    </row>
    <row r="32" spans="1:13" ht="30" customHeight="1" x14ac:dyDescent="0.25">
      <c r="A32" s="73" t="s">
        <v>191</v>
      </c>
      <c r="B32" s="109" t="s">
        <v>178</v>
      </c>
      <c r="C32" s="78" t="s">
        <v>177</v>
      </c>
      <c r="D32" s="285">
        <v>200000</v>
      </c>
      <c r="E32" s="141" t="s">
        <v>18</v>
      </c>
      <c r="F32" s="287" t="s">
        <v>190</v>
      </c>
      <c r="G32" s="285">
        <v>200000</v>
      </c>
      <c r="H32" s="141"/>
      <c r="I32" s="285">
        <v>200000</v>
      </c>
      <c r="J32" s="141" t="s">
        <v>67</v>
      </c>
      <c r="K32" s="78" t="s">
        <v>66</v>
      </c>
      <c r="L32" s="285">
        <v>125000</v>
      </c>
      <c r="M32" s="76" t="s">
        <v>14</v>
      </c>
    </row>
    <row r="33" spans="1:13" ht="30" customHeight="1" x14ac:dyDescent="0.25">
      <c r="A33" s="73" t="s">
        <v>191</v>
      </c>
      <c r="B33" s="109" t="s">
        <v>178</v>
      </c>
      <c r="C33" s="78" t="s">
        <v>177</v>
      </c>
      <c r="D33" s="141" t="s">
        <v>157</v>
      </c>
      <c r="E33" s="141" t="s">
        <v>18</v>
      </c>
      <c r="F33" s="287" t="s">
        <v>190</v>
      </c>
      <c r="G33" s="141" t="s">
        <v>172</v>
      </c>
      <c r="H33" s="141"/>
      <c r="I33" s="141" t="s">
        <v>157</v>
      </c>
      <c r="J33" s="141" t="s">
        <v>171</v>
      </c>
      <c r="K33" s="78" t="s">
        <v>170</v>
      </c>
      <c r="L33" s="285">
        <v>75000</v>
      </c>
      <c r="M33" s="76" t="s">
        <v>14</v>
      </c>
    </row>
    <row r="34" spans="1:13" ht="30" customHeight="1" x14ac:dyDescent="0.25">
      <c r="A34" s="73" t="s">
        <v>189</v>
      </c>
      <c r="B34" s="109" t="s">
        <v>178</v>
      </c>
      <c r="C34" s="78" t="s">
        <v>177</v>
      </c>
      <c r="D34" s="285">
        <v>200000</v>
      </c>
      <c r="E34" s="141" t="s">
        <v>18</v>
      </c>
      <c r="F34" s="140">
        <v>43892</v>
      </c>
      <c r="G34" s="285">
        <v>200000</v>
      </c>
      <c r="H34" s="141"/>
      <c r="I34" s="285">
        <v>200000</v>
      </c>
      <c r="J34" s="141" t="s">
        <v>171</v>
      </c>
      <c r="K34" s="78" t="s">
        <v>66</v>
      </c>
      <c r="L34" s="285">
        <v>135000</v>
      </c>
      <c r="M34" s="76" t="s">
        <v>14</v>
      </c>
    </row>
    <row r="35" spans="1:13" ht="30" customHeight="1" x14ac:dyDescent="0.25">
      <c r="A35" s="73" t="s">
        <v>189</v>
      </c>
      <c r="B35" s="109" t="s">
        <v>178</v>
      </c>
      <c r="C35" s="78" t="s">
        <v>177</v>
      </c>
      <c r="D35" s="141" t="s">
        <v>157</v>
      </c>
      <c r="E35" s="141" t="s">
        <v>18</v>
      </c>
      <c r="F35" s="140">
        <v>43892</v>
      </c>
      <c r="G35" s="141" t="s">
        <v>172</v>
      </c>
      <c r="H35" s="141"/>
      <c r="I35" s="141" t="s">
        <v>157</v>
      </c>
      <c r="J35" s="141" t="s">
        <v>171</v>
      </c>
      <c r="K35" s="78" t="s">
        <v>170</v>
      </c>
      <c r="L35" s="285">
        <v>65000</v>
      </c>
      <c r="M35" s="76" t="s">
        <v>14</v>
      </c>
    </row>
    <row r="36" spans="1:13" ht="30" customHeight="1" x14ac:dyDescent="0.25">
      <c r="A36" s="73" t="s">
        <v>188</v>
      </c>
      <c r="B36" s="109" t="s">
        <v>178</v>
      </c>
      <c r="C36" s="78" t="s">
        <v>177</v>
      </c>
      <c r="D36" s="285">
        <v>200000</v>
      </c>
      <c r="E36" s="141" t="s">
        <v>18</v>
      </c>
      <c r="F36" s="140">
        <v>44106</v>
      </c>
      <c r="G36" s="285">
        <v>200000</v>
      </c>
      <c r="H36" s="141"/>
      <c r="I36" s="285">
        <v>200000</v>
      </c>
      <c r="J36" s="141" t="s">
        <v>171</v>
      </c>
      <c r="K36" s="78" t="s">
        <v>66</v>
      </c>
      <c r="L36" s="285">
        <v>135000</v>
      </c>
      <c r="M36" s="76" t="s">
        <v>14</v>
      </c>
    </row>
    <row r="37" spans="1:13" ht="30" customHeight="1" x14ac:dyDescent="0.25">
      <c r="A37" s="73" t="s">
        <v>188</v>
      </c>
      <c r="B37" s="109" t="s">
        <v>178</v>
      </c>
      <c r="C37" s="78" t="s">
        <v>177</v>
      </c>
      <c r="D37" s="141" t="s">
        <v>157</v>
      </c>
      <c r="E37" s="141" t="s">
        <v>18</v>
      </c>
      <c r="F37" s="140">
        <v>44106</v>
      </c>
      <c r="G37" s="141" t="s">
        <v>172</v>
      </c>
      <c r="H37" s="141"/>
      <c r="I37" s="141" t="s">
        <v>157</v>
      </c>
      <c r="J37" s="141" t="s">
        <v>171</v>
      </c>
      <c r="K37" s="78" t="s">
        <v>170</v>
      </c>
      <c r="L37" s="285">
        <v>65000</v>
      </c>
      <c r="M37" s="76" t="s">
        <v>14</v>
      </c>
    </row>
    <row r="38" spans="1:13" ht="30" customHeight="1" x14ac:dyDescent="0.25">
      <c r="A38" s="73" t="s">
        <v>187</v>
      </c>
      <c r="B38" s="109" t="s">
        <v>178</v>
      </c>
      <c r="C38" s="78" t="s">
        <v>177</v>
      </c>
      <c r="D38" s="285">
        <v>200000</v>
      </c>
      <c r="E38" s="141" t="s">
        <v>18</v>
      </c>
      <c r="F38" s="287" t="s">
        <v>186</v>
      </c>
      <c r="G38" s="285">
        <v>200000</v>
      </c>
      <c r="H38" s="141"/>
      <c r="I38" s="285">
        <v>200000</v>
      </c>
      <c r="J38" s="141" t="s">
        <v>171</v>
      </c>
      <c r="K38" s="78" t="s">
        <v>66</v>
      </c>
      <c r="L38" s="285">
        <v>125000</v>
      </c>
      <c r="M38" s="76" t="s">
        <v>14</v>
      </c>
    </row>
    <row r="39" spans="1:13" ht="30" customHeight="1" x14ac:dyDescent="0.25">
      <c r="A39" s="73" t="s">
        <v>187</v>
      </c>
      <c r="B39" s="109" t="s">
        <v>178</v>
      </c>
      <c r="C39" s="78" t="s">
        <v>177</v>
      </c>
      <c r="D39" s="141" t="s">
        <v>157</v>
      </c>
      <c r="E39" s="141" t="s">
        <v>18</v>
      </c>
      <c r="F39" s="287" t="s">
        <v>186</v>
      </c>
      <c r="G39" s="141" t="s">
        <v>172</v>
      </c>
      <c r="H39" s="141"/>
      <c r="I39" s="141" t="s">
        <v>157</v>
      </c>
      <c r="J39" s="141" t="s">
        <v>171</v>
      </c>
      <c r="K39" s="78" t="s">
        <v>170</v>
      </c>
      <c r="L39" s="285">
        <v>75000</v>
      </c>
      <c r="M39" s="76" t="s">
        <v>14</v>
      </c>
    </row>
    <row r="40" spans="1:13" ht="30" customHeight="1" x14ac:dyDescent="0.25">
      <c r="A40" s="73" t="s">
        <v>185</v>
      </c>
      <c r="B40" s="109" t="s">
        <v>178</v>
      </c>
      <c r="C40" s="78" t="s">
        <v>177</v>
      </c>
      <c r="D40" s="285">
        <v>200000</v>
      </c>
      <c r="E40" s="141" t="s">
        <v>18</v>
      </c>
      <c r="F40" s="287" t="s">
        <v>184</v>
      </c>
      <c r="G40" s="285">
        <v>200000</v>
      </c>
      <c r="H40" s="141"/>
      <c r="I40" s="285">
        <v>200000</v>
      </c>
      <c r="J40" s="141" t="s">
        <v>171</v>
      </c>
      <c r="K40" s="78" t="s">
        <v>66</v>
      </c>
      <c r="L40" s="285">
        <v>125000</v>
      </c>
      <c r="M40" s="76" t="s">
        <v>14</v>
      </c>
    </row>
    <row r="41" spans="1:13" ht="30" customHeight="1" x14ac:dyDescent="0.25">
      <c r="A41" s="73" t="s">
        <v>185</v>
      </c>
      <c r="B41" s="109" t="s">
        <v>178</v>
      </c>
      <c r="C41" s="78" t="s">
        <v>177</v>
      </c>
      <c r="D41" s="141" t="s">
        <v>157</v>
      </c>
      <c r="E41" s="141" t="s">
        <v>18</v>
      </c>
      <c r="F41" s="287" t="s">
        <v>184</v>
      </c>
      <c r="G41" s="141" t="s">
        <v>172</v>
      </c>
      <c r="H41" s="141"/>
      <c r="I41" s="141" t="s">
        <v>157</v>
      </c>
      <c r="J41" s="141" t="s">
        <v>171</v>
      </c>
      <c r="K41" s="78" t="s">
        <v>170</v>
      </c>
      <c r="L41" s="285">
        <v>75000</v>
      </c>
      <c r="M41" s="76" t="s">
        <v>14</v>
      </c>
    </row>
    <row r="42" spans="1:13" ht="30" customHeight="1" x14ac:dyDescent="0.25">
      <c r="A42" s="73" t="s">
        <v>183</v>
      </c>
      <c r="B42" s="109" t="s">
        <v>178</v>
      </c>
      <c r="C42" s="78" t="s">
        <v>177</v>
      </c>
      <c r="D42" s="285">
        <v>200000</v>
      </c>
      <c r="E42" s="141" t="s">
        <v>18</v>
      </c>
      <c r="F42" s="287" t="s">
        <v>182</v>
      </c>
      <c r="G42" s="285">
        <v>200000</v>
      </c>
      <c r="H42" s="141"/>
      <c r="I42" s="285">
        <v>200000</v>
      </c>
      <c r="J42" s="141" t="s">
        <v>171</v>
      </c>
      <c r="K42" s="78" t="s">
        <v>66</v>
      </c>
      <c r="L42" s="285">
        <v>125000</v>
      </c>
      <c r="M42" s="76" t="s">
        <v>14</v>
      </c>
    </row>
    <row r="43" spans="1:13" ht="30" customHeight="1" x14ac:dyDescent="0.25">
      <c r="A43" s="73" t="s">
        <v>183</v>
      </c>
      <c r="B43" s="109" t="s">
        <v>178</v>
      </c>
      <c r="C43" s="78" t="s">
        <v>177</v>
      </c>
      <c r="D43" s="141" t="s">
        <v>157</v>
      </c>
      <c r="E43" s="141" t="s">
        <v>18</v>
      </c>
      <c r="F43" s="287" t="s">
        <v>182</v>
      </c>
      <c r="G43" s="141" t="s">
        <v>172</v>
      </c>
      <c r="H43" s="141"/>
      <c r="I43" s="141" t="s">
        <v>157</v>
      </c>
      <c r="J43" s="141" t="s">
        <v>171</v>
      </c>
      <c r="K43" s="78" t="s">
        <v>170</v>
      </c>
      <c r="L43" s="285">
        <v>75000</v>
      </c>
      <c r="M43" s="76" t="s">
        <v>14</v>
      </c>
    </row>
    <row r="44" spans="1:13" ht="30" customHeight="1" x14ac:dyDescent="0.25">
      <c r="A44" s="73" t="s">
        <v>181</v>
      </c>
      <c r="B44" s="109" t="s">
        <v>178</v>
      </c>
      <c r="C44" s="78" t="s">
        <v>177</v>
      </c>
      <c r="D44" s="285">
        <v>200000</v>
      </c>
      <c r="E44" s="141" t="s">
        <v>18</v>
      </c>
      <c r="F44" s="140">
        <v>43954</v>
      </c>
      <c r="G44" s="285">
        <v>200000</v>
      </c>
      <c r="H44" s="141"/>
      <c r="I44" s="285">
        <v>200000</v>
      </c>
      <c r="J44" s="141" t="s">
        <v>67</v>
      </c>
      <c r="K44" s="78" t="s">
        <v>66</v>
      </c>
      <c r="L44" s="285">
        <v>125000</v>
      </c>
      <c r="M44" s="76" t="s">
        <v>14</v>
      </c>
    </row>
    <row r="45" spans="1:13" ht="27.75" customHeight="1" x14ac:dyDescent="0.25">
      <c r="A45" s="73" t="s">
        <v>181</v>
      </c>
      <c r="B45" s="109" t="s">
        <v>178</v>
      </c>
      <c r="C45" s="78" t="s">
        <v>177</v>
      </c>
      <c r="D45" s="141" t="s">
        <v>157</v>
      </c>
      <c r="E45" s="141" t="s">
        <v>18</v>
      </c>
      <c r="F45" s="140">
        <v>43954</v>
      </c>
      <c r="G45" s="141" t="s">
        <v>172</v>
      </c>
      <c r="H45" s="141"/>
      <c r="I45" s="141" t="s">
        <v>157</v>
      </c>
      <c r="J45" s="141" t="s">
        <v>171</v>
      </c>
      <c r="K45" s="78" t="s">
        <v>170</v>
      </c>
      <c r="L45" s="285">
        <v>75000</v>
      </c>
      <c r="M45" s="76" t="s">
        <v>14</v>
      </c>
    </row>
    <row r="46" spans="1:13" ht="27.75" customHeight="1" x14ac:dyDescent="0.25">
      <c r="A46" s="73" t="s">
        <v>180</v>
      </c>
      <c r="B46" s="109" t="s">
        <v>178</v>
      </c>
      <c r="C46" s="78" t="s">
        <v>177</v>
      </c>
      <c r="D46" s="285">
        <v>200000</v>
      </c>
      <c r="E46" s="141" t="s">
        <v>18</v>
      </c>
      <c r="F46" s="140">
        <v>44168</v>
      </c>
      <c r="G46" s="285">
        <v>200000</v>
      </c>
      <c r="H46" s="141"/>
      <c r="I46" s="285">
        <v>200000</v>
      </c>
      <c r="J46" s="141" t="s">
        <v>67</v>
      </c>
      <c r="K46" s="78" t="s">
        <v>66</v>
      </c>
      <c r="L46" s="285">
        <v>125000</v>
      </c>
      <c r="M46" s="76" t="s">
        <v>14</v>
      </c>
    </row>
    <row r="47" spans="1:13" ht="27.75" customHeight="1" x14ac:dyDescent="0.25">
      <c r="A47" s="73" t="s">
        <v>180</v>
      </c>
      <c r="B47" s="109" t="s">
        <v>178</v>
      </c>
      <c r="C47" s="78" t="s">
        <v>177</v>
      </c>
      <c r="D47" s="141" t="s">
        <v>157</v>
      </c>
      <c r="E47" s="141" t="s">
        <v>18</v>
      </c>
      <c r="F47" s="140">
        <v>44168</v>
      </c>
      <c r="G47" s="141" t="s">
        <v>172</v>
      </c>
      <c r="H47" s="141"/>
      <c r="I47" s="141" t="s">
        <v>157</v>
      </c>
      <c r="J47" s="141" t="s">
        <v>171</v>
      </c>
      <c r="K47" s="78" t="s">
        <v>170</v>
      </c>
      <c r="L47" s="285">
        <v>75000</v>
      </c>
      <c r="M47" s="76" t="s">
        <v>14</v>
      </c>
    </row>
    <row r="48" spans="1:13" ht="27.75" customHeight="1" x14ac:dyDescent="0.25">
      <c r="A48" s="73" t="s">
        <v>179</v>
      </c>
      <c r="B48" s="109" t="s">
        <v>178</v>
      </c>
      <c r="C48" s="78" t="s">
        <v>177</v>
      </c>
      <c r="D48" s="285">
        <v>200000</v>
      </c>
      <c r="E48" s="141" t="s">
        <v>18</v>
      </c>
      <c r="F48" s="287" t="s">
        <v>176</v>
      </c>
      <c r="G48" s="285">
        <v>200000</v>
      </c>
      <c r="H48" s="141"/>
      <c r="I48" s="285">
        <v>200000</v>
      </c>
      <c r="J48" s="141" t="s">
        <v>67</v>
      </c>
      <c r="K48" s="78" t="s">
        <v>66</v>
      </c>
      <c r="L48" s="285">
        <v>125000</v>
      </c>
      <c r="M48" s="76" t="s">
        <v>14</v>
      </c>
    </row>
    <row r="49" spans="1:37" ht="27.75" customHeight="1" x14ac:dyDescent="0.25">
      <c r="A49" s="73" t="s">
        <v>179</v>
      </c>
      <c r="B49" s="109" t="s">
        <v>178</v>
      </c>
      <c r="C49" s="78" t="s">
        <v>177</v>
      </c>
      <c r="D49" s="141" t="s">
        <v>157</v>
      </c>
      <c r="E49" s="141" t="s">
        <v>18</v>
      </c>
      <c r="F49" s="287" t="s">
        <v>176</v>
      </c>
      <c r="G49" s="286"/>
      <c r="H49" s="141"/>
      <c r="I49" s="141" t="s">
        <v>172</v>
      </c>
      <c r="J49" s="141" t="s">
        <v>171</v>
      </c>
      <c r="K49" s="78" t="s">
        <v>170</v>
      </c>
      <c r="L49" s="285">
        <v>75000</v>
      </c>
      <c r="M49" s="76" t="s">
        <v>14</v>
      </c>
    </row>
    <row r="50" spans="1:37" ht="27.75" customHeight="1" x14ac:dyDescent="0.25">
      <c r="A50" s="73" t="s">
        <v>175</v>
      </c>
      <c r="B50" s="109" t="s">
        <v>174</v>
      </c>
      <c r="C50" s="78" t="s">
        <v>173</v>
      </c>
      <c r="D50" s="285">
        <v>250000</v>
      </c>
      <c r="E50" s="141" t="s">
        <v>18</v>
      </c>
      <c r="F50" s="140">
        <v>43933</v>
      </c>
      <c r="G50" s="285">
        <v>250000</v>
      </c>
      <c r="H50" s="141"/>
      <c r="I50" s="285">
        <v>250000</v>
      </c>
      <c r="J50" s="141" t="s">
        <v>67</v>
      </c>
      <c r="K50" s="78" t="s">
        <v>66</v>
      </c>
      <c r="L50" s="285">
        <v>150000</v>
      </c>
      <c r="M50" s="76" t="s">
        <v>14</v>
      </c>
    </row>
    <row r="51" spans="1:37" ht="27.75" customHeight="1" x14ac:dyDescent="0.25">
      <c r="A51" s="73" t="s">
        <v>175</v>
      </c>
      <c r="B51" s="109" t="s">
        <v>174</v>
      </c>
      <c r="C51" s="78" t="s">
        <v>173</v>
      </c>
      <c r="D51" s="141" t="s">
        <v>172</v>
      </c>
      <c r="E51" s="141" t="s">
        <v>18</v>
      </c>
      <c r="F51" s="140">
        <v>43933</v>
      </c>
      <c r="G51" s="141" t="s">
        <v>172</v>
      </c>
      <c r="H51" s="141"/>
      <c r="I51" s="141" t="s">
        <v>157</v>
      </c>
      <c r="J51" s="141" t="s">
        <v>171</v>
      </c>
      <c r="K51" s="78" t="s">
        <v>170</v>
      </c>
      <c r="L51" s="285">
        <v>100000</v>
      </c>
      <c r="M51" s="76" t="s">
        <v>14</v>
      </c>
    </row>
    <row r="52" spans="1:37" ht="20.25" customHeight="1" x14ac:dyDescent="0.25">
      <c r="A52" s="138"/>
      <c r="B52" s="284"/>
      <c r="C52" s="283" t="s">
        <v>165</v>
      </c>
      <c r="D52" s="277">
        <v>3200000</v>
      </c>
      <c r="E52" s="279"/>
      <c r="F52" s="282"/>
      <c r="G52" s="281">
        <v>3200000</v>
      </c>
      <c r="H52" s="280"/>
      <c r="I52" s="277">
        <v>3200000</v>
      </c>
      <c r="J52" s="279"/>
      <c r="K52" s="278"/>
      <c r="L52" s="277">
        <v>3200000</v>
      </c>
      <c r="M52" s="276"/>
    </row>
    <row r="53" spans="1:37" ht="20.25" customHeight="1" x14ac:dyDescent="0.25">
      <c r="A53" s="73"/>
      <c r="B53" s="71"/>
      <c r="C53" s="275"/>
      <c r="D53" s="236"/>
      <c r="E53" s="238"/>
      <c r="F53" s="274"/>
      <c r="G53" s="273"/>
      <c r="H53" s="272"/>
      <c r="I53" s="236"/>
      <c r="J53" s="238"/>
      <c r="K53" s="237"/>
      <c r="L53" s="236"/>
      <c r="M53" s="69"/>
    </row>
    <row r="54" spans="1:37" ht="30.75" customHeight="1" thickBot="1" x14ac:dyDescent="0.3">
      <c r="A54" s="251" t="s">
        <v>169</v>
      </c>
      <c r="B54" s="109" t="s">
        <v>168</v>
      </c>
      <c r="C54" s="78" t="s">
        <v>132</v>
      </c>
      <c r="D54" s="270">
        <v>13751.8</v>
      </c>
      <c r="E54" s="251" t="s">
        <v>18</v>
      </c>
      <c r="F54" s="250" t="s">
        <v>167</v>
      </c>
      <c r="G54" s="271"/>
      <c r="H54" s="270">
        <v>13751.8</v>
      </c>
      <c r="I54" s="270">
        <v>13751.8</v>
      </c>
      <c r="J54" s="247" t="s">
        <v>32</v>
      </c>
      <c r="K54" s="78" t="s">
        <v>166</v>
      </c>
      <c r="L54" s="249">
        <v>13751.8</v>
      </c>
      <c r="M54" s="76" t="s">
        <v>14</v>
      </c>
    </row>
    <row r="55" spans="1:37" ht="20.25" customHeight="1" thickBot="1" x14ac:dyDescent="0.25">
      <c r="A55" s="269"/>
      <c r="B55" s="268"/>
      <c r="C55" s="267" t="s">
        <v>165</v>
      </c>
      <c r="D55" s="265">
        <v>13751.8</v>
      </c>
      <c r="E55" s="264"/>
      <c r="F55" s="266"/>
      <c r="G55" s="264" t="s">
        <v>157</v>
      </c>
      <c r="H55" s="265">
        <v>13751.8</v>
      </c>
      <c r="I55" s="265">
        <f>H55</f>
        <v>13751.8</v>
      </c>
      <c r="J55" s="264"/>
      <c r="K55" s="263"/>
      <c r="L55" s="262">
        <v>13751.8</v>
      </c>
      <c r="M55" s="129"/>
    </row>
    <row r="56" spans="1:37" ht="20.25" customHeight="1" thickBot="1" x14ac:dyDescent="0.25">
      <c r="A56" s="261"/>
      <c r="B56" s="260"/>
      <c r="C56" s="259"/>
      <c r="D56" s="257"/>
      <c r="E56" s="256"/>
      <c r="F56" s="258"/>
      <c r="G56" s="256"/>
      <c r="H56" s="257"/>
      <c r="I56" s="257"/>
      <c r="J56" s="256"/>
      <c r="K56" s="255"/>
      <c r="L56" s="254"/>
      <c r="M56" s="253"/>
    </row>
    <row r="57" spans="1:37" ht="28.5" customHeight="1" x14ac:dyDescent="0.25">
      <c r="A57" s="247" t="s">
        <v>164</v>
      </c>
      <c r="B57" s="252" t="s">
        <v>163</v>
      </c>
      <c r="C57" s="178" t="s">
        <v>162</v>
      </c>
      <c r="D57" s="246">
        <v>52923</v>
      </c>
      <c r="E57" s="251" t="s">
        <v>18</v>
      </c>
      <c r="F57" s="250" t="s">
        <v>161</v>
      </c>
      <c r="G57" s="246"/>
      <c r="H57" s="249">
        <v>52923</v>
      </c>
      <c r="I57" s="248"/>
      <c r="J57" s="247" t="s">
        <v>160</v>
      </c>
      <c r="K57" s="178" t="s">
        <v>159</v>
      </c>
      <c r="L57" s="246">
        <v>52923</v>
      </c>
      <c r="M57" s="76" t="s">
        <v>14</v>
      </c>
    </row>
    <row r="58" spans="1:37" s="68" customFormat="1" ht="18.75" customHeight="1" x14ac:dyDescent="0.2">
      <c r="A58" s="245"/>
      <c r="B58" s="175"/>
      <c r="C58" s="74" t="s">
        <v>158</v>
      </c>
      <c r="D58" s="241">
        <f>SUM(D57:D57)</f>
        <v>52923</v>
      </c>
      <c r="E58" s="243" t="s">
        <v>157</v>
      </c>
      <c r="F58" s="244"/>
      <c r="G58" s="241">
        <f>SUM(G57:G57)</f>
        <v>0</v>
      </c>
      <c r="H58" s="241">
        <f>SUM(H57:H57)</f>
        <v>52923</v>
      </c>
      <c r="I58" s="241">
        <f>H58</f>
        <v>52923</v>
      </c>
      <c r="J58" s="243" t="s">
        <v>157</v>
      </c>
      <c r="K58" s="242" t="s">
        <v>157</v>
      </c>
      <c r="L58" s="241">
        <f>SUM(L57:L57)</f>
        <v>52923</v>
      </c>
      <c r="M58" s="169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s="68" customFormat="1" ht="18.75" customHeight="1" x14ac:dyDescent="0.2">
      <c r="A59" s="240"/>
      <c r="B59" s="71"/>
      <c r="C59" s="85"/>
      <c r="D59" s="236"/>
      <c r="E59" s="238"/>
      <c r="F59" s="239"/>
      <c r="G59" s="236"/>
      <c r="H59" s="236"/>
      <c r="I59" s="236"/>
      <c r="J59" s="238"/>
      <c r="K59" s="237"/>
      <c r="L59" s="236"/>
      <c r="M59" s="6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s="68" customFormat="1" ht="18.75" customHeight="1" x14ac:dyDescent="0.2">
      <c r="A60" s="240"/>
      <c r="B60" s="71"/>
      <c r="C60" s="85"/>
      <c r="D60" s="236"/>
      <c r="E60" s="238"/>
      <c r="F60" s="239"/>
      <c r="G60" s="236"/>
      <c r="H60" s="236"/>
      <c r="I60" s="236"/>
      <c r="J60" s="238"/>
      <c r="K60" s="237"/>
      <c r="L60" s="236"/>
      <c r="M60" s="69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ht="20.25" customHeight="1" x14ac:dyDescent="0.25">
      <c r="A61" s="234" t="s">
        <v>154</v>
      </c>
      <c r="B61" s="235" t="s">
        <v>149</v>
      </c>
      <c r="C61" s="78" t="s">
        <v>153</v>
      </c>
      <c r="D61" s="232">
        <v>9440</v>
      </c>
      <c r="E61" s="234" t="s">
        <v>18</v>
      </c>
      <c r="F61" s="233">
        <v>44781</v>
      </c>
      <c r="G61" s="232">
        <v>9440</v>
      </c>
      <c r="H61" s="230"/>
      <c r="I61" s="232">
        <v>9440</v>
      </c>
      <c r="J61" s="231" t="s">
        <v>156</v>
      </c>
      <c r="K61" s="78" t="s">
        <v>155</v>
      </c>
      <c r="L61" s="230">
        <v>9440</v>
      </c>
      <c r="M61" s="76" t="s">
        <v>14</v>
      </c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  <c r="AG61" s="153"/>
      <c r="AH61" s="153"/>
      <c r="AI61" s="153"/>
      <c r="AJ61" s="153"/>
    </row>
    <row r="62" spans="1:37" ht="20.25" customHeight="1" x14ac:dyDescent="0.25">
      <c r="A62" s="73" t="s">
        <v>154</v>
      </c>
      <c r="B62" s="82" t="s">
        <v>149</v>
      </c>
      <c r="C62" s="78" t="s">
        <v>153</v>
      </c>
      <c r="D62" s="228">
        <v>82635.399999999994</v>
      </c>
      <c r="E62" s="128"/>
      <c r="F62" s="229"/>
      <c r="G62" s="228">
        <v>82635.399999999994</v>
      </c>
      <c r="H62" s="221"/>
      <c r="I62" s="228">
        <v>82635.399999999994</v>
      </c>
      <c r="J62" s="69" t="s">
        <v>152</v>
      </c>
      <c r="K62" s="78" t="s">
        <v>151</v>
      </c>
      <c r="L62" s="227">
        <v>82635.399999999994</v>
      </c>
      <c r="M62" s="76" t="s">
        <v>14</v>
      </c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</row>
    <row r="63" spans="1:37" ht="29.25" customHeight="1" x14ac:dyDescent="0.25">
      <c r="A63" s="128" t="s">
        <v>150</v>
      </c>
      <c r="B63" s="226" t="s">
        <v>149</v>
      </c>
      <c r="C63" s="178" t="s">
        <v>148</v>
      </c>
      <c r="D63" s="223">
        <v>4130</v>
      </c>
      <c r="E63" s="128" t="s">
        <v>18</v>
      </c>
      <c r="F63" s="225">
        <v>44781</v>
      </c>
      <c r="G63" s="223">
        <v>4130</v>
      </c>
      <c r="H63" s="224"/>
      <c r="I63" s="223">
        <v>4130</v>
      </c>
      <c r="J63" s="222" t="s">
        <v>147</v>
      </c>
      <c r="K63" s="178" t="s">
        <v>146</v>
      </c>
      <c r="L63" s="221">
        <v>4130</v>
      </c>
      <c r="M63" s="76" t="s">
        <v>14</v>
      </c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</row>
    <row r="64" spans="1:37" s="68" customFormat="1" ht="29.25" customHeight="1" x14ac:dyDescent="0.25">
      <c r="A64" s="220" t="s">
        <v>145</v>
      </c>
      <c r="B64" s="219" t="s">
        <v>144</v>
      </c>
      <c r="C64" s="219" t="s">
        <v>143</v>
      </c>
      <c r="D64" s="218">
        <v>23010</v>
      </c>
      <c r="E64" s="73"/>
      <c r="F64" s="83">
        <v>44628</v>
      </c>
      <c r="G64" s="77">
        <v>23010</v>
      </c>
      <c r="H64" s="217"/>
      <c r="I64" s="77">
        <v>23010</v>
      </c>
      <c r="J64" s="79" t="s">
        <v>46</v>
      </c>
      <c r="K64" s="78" t="s">
        <v>45</v>
      </c>
      <c r="L64" s="77">
        <v>23010</v>
      </c>
      <c r="M64" s="76" t="s">
        <v>14</v>
      </c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/>
    </row>
    <row r="65" spans="1:37" ht="20.25" customHeight="1" thickBot="1" x14ac:dyDescent="0.25">
      <c r="A65" s="216"/>
      <c r="B65" s="215"/>
      <c r="C65" s="214" t="s">
        <v>142</v>
      </c>
      <c r="D65" s="212">
        <f>SUM(D61:D64)</f>
        <v>119215.4</v>
      </c>
      <c r="E65" s="213"/>
      <c r="F65" s="213"/>
      <c r="G65" s="212">
        <f>SUM(G61:G64)</f>
        <v>119215.4</v>
      </c>
      <c r="H65" s="212"/>
      <c r="I65" s="212">
        <f>SUM(I61:I64)</f>
        <v>119215.4</v>
      </c>
      <c r="J65" s="213"/>
      <c r="K65" s="213"/>
      <c r="L65" s="212">
        <f>SUM(L61:L64)</f>
        <v>119215.4</v>
      </c>
      <c r="M65" s="211"/>
    </row>
    <row r="66" spans="1:37" ht="20.25" customHeight="1" x14ac:dyDescent="0.2">
      <c r="A66" s="210"/>
      <c r="B66" s="209"/>
      <c r="C66" s="208"/>
      <c r="D66" s="204"/>
      <c r="E66" s="205"/>
      <c r="F66" s="207"/>
      <c r="G66" s="204"/>
      <c r="H66" s="206"/>
      <c r="I66" s="204"/>
      <c r="J66" s="205"/>
      <c r="K66" s="205"/>
      <c r="L66" s="204"/>
      <c r="M66" s="203"/>
    </row>
    <row r="67" spans="1:37" ht="30" customHeight="1" thickBot="1" x14ac:dyDescent="0.3">
      <c r="A67" s="202" t="s">
        <v>141</v>
      </c>
      <c r="B67" s="201" t="s">
        <v>140</v>
      </c>
      <c r="C67" s="78" t="s">
        <v>139</v>
      </c>
      <c r="D67" s="197">
        <v>121540</v>
      </c>
      <c r="E67" s="128" t="s">
        <v>18</v>
      </c>
      <c r="F67" s="200">
        <v>44816</v>
      </c>
      <c r="G67" s="197">
        <v>121540</v>
      </c>
      <c r="H67" s="199"/>
      <c r="I67" s="197">
        <v>121540</v>
      </c>
      <c r="J67" s="198" t="s">
        <v>138</v>
      </c>
      <c r="K67" s="78" t="s">
        <v>137</v>
      </c>
      <c r="L67" s="197">
        <v>121540</v>
      </c>
      <c r="M67" s="76" t="s">
        <v>14</v>
      </c>
      <c r="AK67" s="68"/>
    </row>
    <row r="68" spans="1:37" ht="20.25" customHeight="1" thickBot="1" x14ac:dyDescent="0.25">
      <c r="A68" s="196"/>
      <c r="B68" s="192"/>
      <c r="C68" s="195" t="s">
        <v>136</v>
      </c>
      <c r="D68" s="191">
        <f>SUM(D67)</f>
        <v>121540</v>
      </c>
      <c r="E68" s="194"/>
      <c r="F68" s="193"/>
      <c r="G68" s="191">
        <f>SUM(G67)</f>
        <v>121540</v>
      </c>
      <c r="H68" s="193"/>
      <c r="I68" s="191">
        <f>SUM(I67)</f>
        <v>121540</v>
      </c>
      <c r="J68" s="192"/>
      <c r="K68" s="192"/>
      <c r="L68" s="191">
        <f>SUM(L67)</f>
        <v>121540</v>
      </c>
      <c r="M68" s="190"/>
    </row>
    <row r="69" spans="1:37" ht="20.25" customHeight="1" thickBot="1" x14ac:dyDescent="0.25">
      <c r="A69" s="189"/>
      <c r="B69" s="185"/>
      <c r="C69" s="188"/>
      <c r="D69" s="184"/>
      <c r="E69" s="187"/>
      <c r="F69" s="186"/>
      <c r="G69" s="184"/>
      <c r="H69" s="186"/>
      <c r="I69" s="184"/>
      <c r="J69" s="185"/>
      <c r="K69" s="185"/>
      <c r="L69" s="184"/>
      <c r="M69" s="183"/>
    </row>
    <row r="70" spans="1:37" ht="24" customHeight="1" x14ac:dyDescent="0.25">
      <c r="A70" s="182" t="s">
        <v>135</v>
      </c>
      <c r="B70" s="181" t="s">
        <v>35</v>
      </c>
      <c r="C70" s="178" t="s">
        <v>85</v>
      </c>
      <c r="D70" s="177">
        <v>34134.03</v>
      </c>
      <c r="E70" s="165" t="s">
        <v>18</v>
      </c>
      <c r="F70" s="180">
        <v>44876</v>
      </c>
      <c r="G70" s="177">
        <v>34134.03</v>
      </c>
      <c r="H70" s="160"/>
      <c r="I70" s="177">
        <v>34134.03</v>
      </c>
      <c r="J70" s="179" t="s">
        <v>32</v>
      </c>
      <c r="K70" s="178" t="s">
        <v>31</v>
      </c>
      <c r="L70" s="177">
        <v>34134.03</v>
      </c>
      <c r="M70" s="76" t="s">
        <v>14</v>
      </c>
      <c r="AK70" s="153"/>
    </row>
    <row r="71" spans="1:37" s="68" customFormat="1" ht="25.5" customHeight="1" x14ac:dyDescent="0.25">
      <c r="A71" s="176"/>
      <c r="B71" s="175"/>
      <c r="C71" s="74" t="s">
        <v>134</v>
      </c>
      <c r="D71" s="170">
        <f>SUM(D70)</f>
        <v>34134.03</v>
      </c>
      <c r="E71" s="174"/>
      <c r="F71" s="173"/>
      <c r="G71" s="170">
        <f>SUM(G70)</f>
        <v>34134.03</v>
      </c>
      <c r="H71" s="172"/>
      <c r="I71" s="170">
        <f>SUM(I70)</f>
        <v>34134.03</v>
      </c>
      <c r="J71" s="171"/>
      <c r="K71" s="171"/>
      <c r="L71" s="170">
        <f>SUM(L70)</f>
        <v>34134.03</v>
      </c>
      <c r="M71" s="169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 s="150"/>
    </row>
    <row r="72" spans="1:37" s="68" customFormat="1" ht="20.25" customHeight="1" x14ac:dyDescent="0.25">
      <c r="A72" s="168"/>
      <c r="B72" s="79"/>
      <c r="F72" s="167"/>
      <c r="K72" s="166"/>
      <c r="M72" s="79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 s="145"/>
    </row>
    <row r="73" spans="1:37" ht="28.5" customHeight="1" x14ac:dyDescent="0.3">
      <c r="A73" s="165" t="s">
        <v>95</v>
      </c>
      <c r="B73" s="164" t="s">
        <v>133</v>
      </c>
      <c r="C73" s="158" t="s">
        <v>132</v>
      </c>
      <c r="D73" s="161">
        <v>11999.04</v>
      </c>
      <c r="E73" s="163" t="s">
        <v>18</v>
      </c>
      <c r="F73" s="162">
        <v>44754</v>
      </c>
      <c r="G73" s="161">
        <v>11999.04</v>
      </c>
      <c r="H73" s="160"/>
      <c r="I73" s="157">
        <v>11999.04</v>
      </c>
      <c r="J73" s="159" t="s">
        <v>32</v>
      </c>
      <c r="K73" s="158" t="s">
        <v>31</v>
      </c>
      <c r="L73" s="157">
        <v>11999.04</v>
      </c>
      <c r="M73" s="76" t="s">
        <v>14</v>
      </c>
      <c r="AK73" s="143"/>
    </row>
    <row r="74" spans="1:37" s="153" customFormat="1" ht="28.5" customHeight="1" x14ac:dyDescent="0.3">
      <c r="A74" s="156" t="s">
        <v>131</v>
      </c>
      <c r="B74" s="155" t="s">
        <v>130</v>
      </c>
      <c r="C74" s="109" t="s">
        <v>129</v>
      </c>
      <c r="D74" s="113">
        <v>1151680</v>
      </c>
      <c r="E74" s="73" t="s">
        <v>18</v>
      </c>
      <c r="F74" s="139" t="s">
        <v>128</v>
      </c>
      <c r="G74" s="106">
        <v>1151680</v>
      </c>
      <c r="H74" s="154"/>
      <c r="I74" s="106">
        <v>1151680</v>
      </c>
      <c r="J74" s="79" t="s">
        <v>127</v>
      </c>
      <c r="K74" s="78" t="s">
        <v>126</v>
      </c>
      <c r="L74" s="106">
        <v>1151680</v>
      </c>
      <c r="M74" s="76" t="s">
        <v>14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s="150" customFormat="1" ht="28.5" customHeight="1" x14ac:dyDescent="0.3">
      <c r="A75" s="128" t="s">
        <v>125</v>
      </c>
      <c r="B75" s="152" t="s">
        <v>123</v>
      </c>
      <c r="C75" s="78" t="s">
        <v>122</v>
      </c>
      <c r="D75" s="148">
        <v>6186.74</v>
      </c>
      <c r="E75" s="73" t="s">
        <v>18</v>
      </c>
      <c r="F75" s="151" t="s">
        <v>121</v>
      </c>
      <c r="G75" s="148">
        <v>6186.74</v>
      </c>
      <c r="H75" s="80"/>
      <c r="I75" s="77">
        <v>6186.74</v>
      </c>
      <c r="J75" s="146" t="s">
        <v>97</v>
      </c>
      <c r="K75" s="78" t="s">
        <v>96</v>
      </c>
      <c r="L75" s="77">
        <v>6186.74</v>
      </c>
      <c r="M75" s="76" t="s">
        <v>14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 s="145" customFormat="1" ht="28.5" customHeight="1" x14ac:dyDescent="0.3">
      <c r="A76" s="128" t="s">
        <v>124</v>
      </c>
      <c r="B76" s="82" t="s">
        <v>123</v>
      </c>
      <c r="C76" s="78" t="s">
        <v>122</v>
      </c>
      <c r="D76" s="148">
        <v>2139.17</v>
      </c>
      <c r="E76" s="73" t="s">
        <v>18</v>
      </c>
      <c r="F76" s="149" t="s">
        <v>121</v>
      </c>
      <c r="G76" s="148">
        <v>2139.17</v>
      </c>
      <c r="H76" s="147"/>
      <c r="I76" s="77">
        <v>2139.17</v>
      </c>
      <c r="J76" s="146" t="s">
        <v>97</v>
      </c>
      <c r="K76" s="78" t="s">
        <v>96</v>
      </c>
      <c r="L76" s="77">
        <v>2139.17</v>
      </c>
      <c r="M76" s="76" t="s">
        <v>14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1:37" s="143" customFormat="1" ht="28.5" customHeight="1" x14ac:dyDescent="0.3">
      <c r="A77" s="111" t="s">
        <v>120</v>
      </c>
      <c r="B77" s="110" t="s">
        <v>111</v>
      </c>
      <c r="C77" s="109" t="s">
        <v>113</v>
      </c>
      <c r="D77" s="106">
        <v>1000</v>
      </c>
      <c r="E77" s="81" t="s">
        <v>18</v>
      </c>
      <c r="F77" s="118" t="s">
        <v>109</v>
      </c>
      <c r="G77" s="106">
        <v>1000</v>
      </c>
      <c r="H77" s="144"/>
      <c r="I77" s="106">
        <v>1000</v>
      </c>
      <c r="J77" s="79" t="s">
        <v>105</v>
      </c>
      <c r="K77" s="78" t="s">
        <v>104</v>
      </c>
      <c r="L77" s="106">
        <v>1000</v>
      </c>
      <c r="M77" s="76" t="s">
        <v>14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ht="28.5" customHeight="1" x14ac:dyDescent="0.3">
      <c r="A78" s="111" t="s">
        <v>119</v>
      </c>
      <c r="B78" s="110" t="s">
        <v>111</v>
      </c>
      <c r="C78" s="109" t="s">
        <v>113</v>
      </c>
      <c r="D78" s="106">
        <v>1500</v>
      </c>
      <c r="E78" s="142" t="s">
        <v>18</v>
      </c>
      <c r="F78" s="118" t="s">
        <v>109</v>
      </c>
      <c r="G78" s="106">
        <v>1500</v>
      </c>
      <c r="H78" s="139"/>
      <c r="I78" s="106">
        <v>1500</v>
      </c>
      <c r="J78" s="79" t="s">
        <v>105</v>
      </c>
      <c r="K78" s="78" t="s">
        <v>104</v>
      </c>
      <c r="L78" s="106">
        <v>1500</v>
      </c>
      <c r="M78" s="76" t="s">
        <v>14</v>
      </c>
    </row>
    <row r="79" spans="1:37" ht="28.5" customHeight="1" x14ac:dyDescent="0.3">
      <c r="A79" s="111" t="s">
        <v>118</v>
      </c>
      <c r="B79" s="110" t="s">
        <v>111</v>
      </c>
      <c r="C79" s="109" t="s">
        <v>113</v>
      </c>
      <c r="D79" s="106">
        <v>2000</v>
      </c>
      <c r="E79" s="142" t="s">
        <v>18</v>
      </c>
      <c r="F79" s="118" t="s">
        <v>109</v>
      </c>
      <c r="G79" s="106">
        <v>2000</v>
      </c>
      <c r="H79" s="139"/>
      <c r="I79" s="106">
        <v>2000</v>
      </c>
      <c r="J79" s="79" t="s">
        <v>105</v>
      </c>
      <c r="K79" s="78" t="s">
        <v>104</v>
      </c>
      <c r="L79" s="106">
        <v>2000</v>
      </c>
      <c r="M79" s="76" t="s">
        <v>14</v>
      </c>
    </row>
    <row r="80" spans="1:37" ht="28.5" customHeight="1" x14ac:dyDescent="0.3">
      <c r="A80" s="111" t="s">
        <v>117</v>
      </c>
      <c r="B80" s="110" t="s">
        <v>111</v>
      </c>
      <c r="C80" s="109" t="s">
        <v>113</v>
      </c>
      <c r="D80" s="106">
        <v>2500</v>
      </c>
      <c r="E80" s="142" t="s">
        <v>18</v>
      </c>
      <c r="F80" s="118" t="s">
        <v>109</v>
      </c>
      <c r="G80" s="106">
        <v>2500</v>
      </c>
      <c r="H80" s="139"/>
      <c r="I80" s="106">
        <v>2500</v>
      </c>
      <c r="J80" s="79" t="s">
        <v>105</v>
      </c>
      <c r="K80" s="78" t="s">
        <v>104</v>
      </c>
      <c r="L80" s="106">
        <v>2500</v>
      </c>
      <c r="M80" s="76" t="s">
        <v>14</v>
      </c>
    </row>
    <row r="81" spans="1:36" ht="35.25" customHeight="1" x14ac:dyDescent="0.3">
      <c r="A81" s="111" t="s">
        <v>116</v>
      </c>
      <c r="B81" s="110" t="s">
        <v>111</v>
      </c>
      <c r="C81" s="109" t="s">
        <v>113</v>
      </c>
      <c r="D81" s="106">
        <v>4000</v>
      </c>
      <c r="E81" s="81" t="s">
        <v>18</v>
      </c>
      <c r="F81" s="118" t="s">
        <v>109</v>
      </c>
      <c r="G81" s="106">
        <v>4000</v>
      </c>
      <c r="H81" s="139"/>
      <c r="I81" s="106">
        <v>4000</v>
      </c>
      <c r="J81" s="79" t="s">
        <v>105</v>
      </c>
      <c r="K81" s="78" t="s">
        <v>104</v>
      </c>
      <c r="L81" s="106">
        <v>4000</v>
      </c>
      <c r="M81" s="76" t="s">
        <v>14</v>
      </c>
    </row>
    <row r="82" spans="1:36" ht="35.25" customHeight="1" x14ac:dyDescent="0.3">
      <c r="A82" s="111" t="s">
        <v>115</v>
      </c>
      <c r="B82" s="110" t="s">
        <v>111</v>
      </c>
      <c r="C82" s="109" t="s">
        <v>113</v>
      </c>
      <c r="D82" s="106">
        <v>10500</v>
      </c>
      <c r="E82" s="81" t="s">
        <v>18</v>
      </c>
      <c r="F82" s="118" t="s">
        <v>109</v>
      </c>
      <c r="G82" s="106">
        <v>10500</v>
      </c>
      <c r="H82" s="139"/>
      <c r="I82" s="106">
        <v>10500</v>
      </c>
      <c r="J82" s="79" t="s">
        <v>105</v>
      </c>
      <c r="K82" s="78" t="s">
        <v>104</v>
      </c>
      <c r="L82" s="106">
        <v>10500</v>
      </c>
      <c r="M82" s="76" t="s">
        <v>14</v>
      </c>
    </row>
    <row r="83" spans="1:36" ht="35.25" customHeight="1" x14ac:dyDescent="0.3">
      <c r="A83" s="111" t="s">
        <v>114</v>
      </c>
      <c r="B83" s="110" t="s">
        <v>111</v>
      </c>
      <c r="C83" s="109" t="s">
        <v>113</v>
      </c>
      <c r="D83" s="106">
        <v>15000</v>
      </c>
      <c r="E83" s="81" t="s">
        <v>18</v>
      </c>
      <c r="F83" s="118" t="s">
        <v>109</v>
      </c>
      <c r="G83" s="106">
        <v>15000</v>
      </c>
      <c r="H83" s="139"/>
      <c r="I83" s="106">
        <v>15000</v>
      </c>
      <c r="J83" s="79" t="s">
        <v>105</v>
      </c>
      <c r="K83" s="78" t="s">
        <v>104</v>
      </c>
      <c r="L83" s="106">
        <v>15000</v>
      </c>
      <c r="M83" s="76" t="s">
        <v>14</v>
      </c>
    </row>
    <row r="84" spans="1:36" ht="35.25" customHeight="1" x14ac:dyDescent="0.3">
      <c r="A84" s="111" t="s">
        <v>112</v>
      </c>
      <c r="B84" s="110" t="s">
        <v>111</v>
      </c>
      <c r="C84" s="109" t="s">
        <v>110</v>
      </c>
      <c r="D84" s="106">
        <v>1500</v>
      </c>
      <c r="E84" s="81" t="s">
        <v>18</v>
      </c>
      <c r="F84" s="118" t="s">
        <v>109</v>
      </c>
      <c r="G84" s="106">
        <v>1500</v>
      </c>
      <c r="H84" s="139"/>
      <c r="I84" s="106">
        <v>1500</v>
      </c>
      <c r="J84" s="79" t="s">
        <v>105</v>
      </c>
      <c r="K84" s="78" t="s">
        <v>104</v>
      </c>
      <c r="L84" s="106">
        <v>1500</v>
      </c>
      <c r="M84" s="76" t="s">
        <v>14</v>
      </c>
    </row>
    <row r="85" spans="1:36" ht="35.25" customHeight="1" x14ac:dyDescent="0.3">
      <c r="A85" s="141" t="s">
        <v>108</v>
      </c>
      <c r="B85" s="110" t="s">
        <v>107</v>
      </c>
      <c r="C85" s="78" t="s">
        <v>106</v>
      </c>
      <c r="D85" s="106">
        <v>282846</v>
      </c>
      <c r="E85" s="81" t="s">
        <v>18</v>
      </c>
      <c r="F85" s="140">
        <v>44754</v>
      </c>
      <c r="G85" s="106">
        <v>282846</v>
      </c>
      <c r="H85" s="139"/>
      <c r="I85" s="106">
        <v>282846</v>
      </c>
      <c r="J85" s="79" t="s">
        <v>105</v>
      </c>
      <c r="K85" s="78" t="s">
        <v>104</v>
      </c>
      <c r="L85" s="106">
        <v>282846</v>
      </c>
      <c r="M85" s="76" t="s">
        <v>14</v>
      </c>
    </row>
    <row r="86" spans="1:36" ht="20.25" customHeight="1" thickBot="1" x14ac:dyDescent="0.25">
      <c r="A86" s="138"/>
      <c r="B86" s="137"/>
      <c r="C86" s="136" t="s">
        <v>103</v>
      </c>
      <c r="D86" s="130">
        <f>SUM(D73:D85)</f>
        <v>1492850.95</v>
      </c>
      <c r="E86" s="135"/>
      <c r="F86" s="134"/>
      <c r="G86" s="130">
        <f>SUM(G73:G85)</f>
        <v>1492850.95</v>
      </c>
      <c r="H86" s="133"/>
      <c r="I86" s="130">
        <f>SUM(I73:I85)</f>
        <v>1492850.95</v>
      </c>
      <c r="J86" s="132"/>
      <c r="K86" s="131"/>
      <c r="L86" s="130">
        <f>SUM(L73:L85)</f>
        <v>1492850.95</v>
      </c>
      <c r="M86" s="129"/>
    </row>
    <row r="87" spans="1:36" ht="20.25" customHeight="1" thickTop="1" x14ac:dyDescent="0.2">
      <c r="A87" s="128"/>
      <c r="B87" s="127"/>
      <c r="C87" s="126"/>
      <c r="D87" s="120"/>
      <c r="E87" s="125"/>
      <c r="F87" s="124"/>
      <c r="G87" s="120"/>
      <c r="H87" s="123"/>
      <c r="I87" s="120"/>
      <c r="J87" s="122"/>
      <c r="K87" s="121"/>
      <c r="L87" s="120"/>
      <c r="M87" s="119"/>
    </row>
    <row r="88" spans="1:36" ht="31.5" customHeight="1" x14ac:dyDescent="0.3">
      <c r="A88" s="111" t="s">
        <v>102</v>
      </c>
      <c r="B88" s="110" t="s">
        <v>99</v>
      </c>
      <c r="C88" s="109" t="s">
        <v>101</v>
      </c>
      <c r="D88" s="106">
        <v>900.1</v>
      </c>
      <c r="E88" s="81" t="s">
        <v>18</v>
      </c>
      <c r="F88" s="118">
        <v>45078</v>
      </c>
      <c r="G88" s="106">
        <v>900.1</v>
      </c>
      <c r="H88" s="107"/>
      <c r="I88" s="106">
        <v>900.1</v>
      </c>
      <c r="J88" s="94" t="s">
        <v>97</v>
      </c>
      <c r="K88" s="78" t="s">
        <v>96</v>
      </c>
      <c r="L88" s="106">
        <v>900.1</v>
      </c>
      <c r="M88" s="76" t="s">
        <v>14</v>
      </c>
    </row>
    <row r="89" spans="1:36" ht="31.5" customHeight="1" x14ac:dyDescent="0.3">
      <c r="A89" s="111" t="s">
        <v>100</v>
      </c>
      <c r="B89" s="110" t="s">
        <v>99</v>
      </c>
      <c r="C89" s="109" t="s">
        <v>98</v>
      </c>
      <c r="D89" s="106">
        <v>16582.189999999999</v>
      </c>
      <c r="E89" s="81" t="s">
        <v>18</v>
      </c>
      <c r="F89" s="118">
        <v>45078</v>
      </c>
      <c r="G89" s="106">
        <v>16582.189999999999</v>
      </c>
      <c r="H89" s="107"/>
      <c r="I89" s="106">
        <v>16582.189999999999</v>
      </c>
      <c r="J89" s="94" t="s">
        <v>97</v>
      </c>
      <c r="K89" s="78" t="s">
        <v>96</v>
      </c>
      <c r="L89" s="106">
        <v>16582.189999999999</v>
      </c>
      <c r="M89" s="76" t="s">
        <v>14</v>
      </c>
    </row>
    <row r="90" spans="1:36" ht="24.75" customHeight="1" x14ac:dyDescent="0.3">
      <c r="A90" s="117" t="s">
        <v>95</v>
      </c>
      <c r="B90" s="110" t="s">
        <v>94</v>
      </c>
      <c r="C90" s="109" t="s">
        <v>93</v>
      </c>
      <c r="D90" s="115">
        <v>210040</v>
      </c>
      <c r="E90" s="81" t="s">
        <v>18</v>
      </c>
      <c r="F90" s="108">
        <v>45231</v>
      </c>
      <c r="G90" s="115">
        <v>210040</v>
      </c>
      <c r="H90" s="107"/>
      <c r="I90" s="115">
        <v>210040</v>
      </c>
      <c r="J90" s="94" t="s">
        <v>74</v>
      </c>
      <c r="K90" s="78" t="s">
        <v>73</v>
      </c>
      <c r="L90" s="115">
        <v>210040</v>
      </c>
      <c r="M90" s="76" t="s">
        <v>14</v>
      </c>
    </row>
    <row r="91" spans="1:36" ht="27.75" customHeight="1" x14ac:dyDescent="0.3">
      <c r="A91" s="116" t="s">
        <v>92</v>
      </c>
      <c r="B91" s="110" t="s">
        <v>91</v>
      </c>
      <c r="C91" s="109" t="s">
        <v>90</v>
      </c>
      <c r="D91" s="115">
        <v>234155.08</v>
      </c>
      <c r="E91" s="81" t="s">
        <v>18</v>
      </c>
      <c r="F91" s="108" t="s">
        <v>89</v>
      </c>
      <c r="G91" s="115">
        <v>234155.08</v>
      </c>
      <c r="H91" s="107"/>
      <c r="I91" s="115">
        <v>234155.08</v>
      </c>
      <c r="J91" s="79" t="s">
        <v>88</v>
      </c>
      <c r="K91" s="78" t="s">
        <v>87</v>
      </c>
      <c r="L91" s="115">
        <v>234155.08</v>
      </c>
      <c r="M91" s="76" t="s">
        <v>14</v>
      </c>
    </row>
    <row r="92" spans="1:36" ht="21" customHeight="1" x14ac:dyDescent="0.3">
      <c r="A92" s="73" t="s">
        <v>86</v>
      </c>
      <c r="B92" s="110" t="s">
        <v>35</v>
      </c>
      <c r="C92" s="109" t="s">
        <v>85</v>
      </c>
      <c r="D92" s="113">
        <v>29477.22</v>
      </c>
      <c r="E92" s="81" t="s">
        <v>18</v>
      </c>
      <c r="F92" s="108" t="s">
        <v>84</v>
      </c>
      <c r="G92" s="113">
        <v>29477.22</v>
      </c>
      <c r="H92" s="114"/>
      <c r="I92" s="113">
        <v>29477.22</v>
      </c>
      <c r="J92" s="79" t="s">
        <v>46</v>
      </c>
      <c r="K92" s="78" t="s">
        <v>45</v>
      </c>
      <c r="L92" s="112">
        <v>29477.22</v>
      </c>
      <c r="M92" s="76" t="s">
        <v>14</v>
      </c>
    </row>
    <row r="93" spans="1:36" ht="32.25" customHeight="1" x14ac:dyDescent="0.3">
      <c r="A93" s="111" t="s">
        <v>83</v>
      </c>
      <c r="B93" s="110" t="s">
        <v>40</v>
      </c>
      <c r="C93" s="109" t="s">
        <v>82</v>
      </c>
      <c r="D93" s="106">
        <v>29500</v>
      </c>
      <c r="E93" s="81" t="s">
        <v>18</v>
      </c>
      <c r="F93" s="108" t="s">
        <v>81</v>
      </c>
      <c r="G93" s="106">
        <v>29500</v>
      </c>
      <c r="H93" s="107"/>
      <c r="I93" s="106">
        <v>29500</v>
      </c>
      <c r="J93" s="79" t="s">
        <v>38</v>
      </c>
      <c r="K93" s="78" t="s">
        <v>37</v>
      </c>
      <c r="L93" s="106">
        <v>29500</v>
      </c>
      <c r="M93" s="76" t="s">
        <v>14</v>
      </c>
      <c r="AA93" s="68"/>
      <c r="AB93" s="68"/>
      <c r="AC93" s="68"/>
      <c r="AD93" s="68"/>
      <c r="AE93" s="68"/>
      <c r="AF93" s="68"/>
      <c r="AG93" s="68"/>
      <c r="AH93" s="68"/>
      <c r="AI93" s="68"/>
      <c r="AJ93" s="68"/>
    </row>
    <row r="94" spans="1:36" ht="20.25" customHeight="1" thickBot="1" x14ac:dyDescent="0.25">
      <c r="A94" s="105"/>
      <c r="B94" s="104"/>
      <c r="C94" s="103" t="s">
        <v>80</v>
      </c>
      <c r="D94" s="99">
        <f>SUM(D88:D93)</f>
        <v>520654.58999999997</v>
      </c>
      <c r="E94" s="102"/>
      <c r="F94" s="101"/>
      <c r="G94" s="99">
        <f>SUM(G88:G93)</f>
        <v>520654.58999999997</v>
      </c>
      <c r="H94" s="100"/>
      <c r="I94" s="99">
        <f>SUM(I88:I93)</f>
        <v>520654.58999999997</v>
      </c>
      <c r="J94" s="98"/>
      <c r="K94" s="98"/>
      <c r="L94" s="97">
        <f>SUM(L88:L93)</f>
        <v>520654.58999999997</v>
      </c>
      <c r="M94" s="96"/>
    </row>
    <row r="95" spans="1:36" ht="29.25" customHeight="1" thickTop="1" x14ac:dyDescent="0.25">
      <c r="A95" s="75" t="s">
        <v>79</v>
      </c>
      <c r="B95" s="71" t="s">
        <v>78</v>
      </c>
      <c r="C95" s="71" t="s">
        <v>69</v>
      </c>
      <c r="D95" s="77">
        <v>1236950</v>
      </c>
      <c r="E95" s="81" t="s">
        <v>18</v>
      </c>
      <c r="F95" s="83">
        <v>44987</v>
      </c>
      <c r="G95" s="77">
        <v>1236950</v>
      </c>
      <c r="H95" s="77"/>
      <c r="I95" s="77">
        <v>1236950</v>
      </c>
      <c r="J95" s="73" t="s">
        <v>67</v>
      </c>
      <c r="K95" s="78" t="s">
        <v>66</v>
      </c>
      <c r="L95" s="77">
        <v>1236950</v>
      </c>
      <c r="M95" s="76" t="s">
        <v>14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68"/>
      <c r="AB95" s="68"/>
      <c r="AC95" s="68"/>
      <c r="AD95" s="68"/>
      <c r="AE95" s="68"/>
      <c r="AF95" s="68"/>
      <c r="AG95" s="68"/>
      <c r="AH95" s="68"/>
      <c r="AI95" s="68"/>
      <c r="AJ95" s="68"/>
    </row>
    <row r="96" spans="1:36" ht="30" customHeight="1" x14ac:dyDescent="0.25">
      <c r="A96" s="73" t="s">
        <v>77</v>
      </c>
      <c r="B96" s="71" t="s">
        <v>76</v>
      </c>
      <c r="C96" s="71" t="s">
        <v>75</v>
      </c>
      <c r="D96" s="77">
        <v>420080</v>
      </c>
      <c r="E96" s="81" t="s">
        <v>18</v>
      </c>
      <c r="F96" s="83">
        <v>45109</v>
      </c>
      <c r="G96" s="77">
        <v>420080</v>
      </c>
      <c r="H96" s="84"/>
      <c r="I96" s="77">
        <v>420080</v>
      </c>
      <c r="J96" s="79" t="s">
        <v>74</v>
      </c>
      <c r="K96" s="95" t="s">
        <v>73</v>
      </c>
      <c r="L96" s="77">
        <v>420080</v>
      </c>
      <c r="M96" s="76" t="s">
        <v>14</v>
      </c>
      <c r="AA96" s="68"/>
      <c r="AB96" s="68"/>
      <c r="AC96" s="68"/>
      <c r="AD96" s="68"/>
      <c r="AE96" s="68"/>
      <c r="AF96" s="68"/>
      <c r="AG96" s="68"/>
      <c r="AH96" s="68"/>
      <c r="AI96" s="68"/>
      <c r="AJ96" s="68"/>
    </row>
    <row r="97" spans="1:37" ht="29.25" customHeight="1" x14ac:dyDescent="0.25">
      <c r="A97" s="73" t="s">
        <v>72</v>
      </c>
      <c r="B97" s="71" t="s">
        <v>35</v>
      </c>
      <c r="C97" s="71" t="s">
        <v>34</v>
      </c>
      <c r="D97" s="77">
        <v>11753.64</v>
      </c>
      <c r="E97" s="81" t="s">
        <v>18</v>
      </c>
      <c r="F97" s="83">
        <v>45109</v>
      </c>
      <c r="G97" s="77">
        <v>11753.64</v>
      </c>
      <c r="H97" s="84"/>
      <c r="I97" s="77">
        <v>11753.64</v>
      </c>
      <c r="J97" s="79" t="s">
        <v>32</v>
      </c>
      <c r="K97" s="78" t="s">
        <v>31</v>
      </c>
      <c r="L97" s="77">
        <v>11753.64</v>
      </c>
      <c r="M97" s="76" t="s">
        <v>14</v>
      </c>
      <c r="AA97" s="68"/>
      <c r="AB97" s="68"/>
      <c r="AC97" s="68"/>
      <c r="AD97" s="68"/>
      <c r="AE97" s="68"/>
      <c r="AF97" s="68"/>
      <c r="AG97" s="68"/>
      <c r="AH97" s="68"/>
      <c r="AI97" s="68"/>
      <c r="AJ97" s="68"/>
    </row>
    <row r="98" spans="1:37" ht="24" customHeight="1" x14ac:dyDescent="0.25">
      <c r="A98" s="73" t="s">
        <v>71</v>
      </c>
      <c r="B98" s="71" t="s">
        <v>70</v>
      </c>
      <c r="C98" s="71" t="s">
        <v>69</v>
      </c>
      <c r="D98" s="77">
        <v>1275000</v>
      </c>
      <c r="E98" s="81" t="s">
        <v>18</v>
      </c>
      <c r="F98" s="80" t="s">
        <v>68</v>
      </c>
      <c r="G98" s="77">
        <v>1275000</v>
      </c>
      <c r="H98" s="84"/>
      <c r="I98" s="77">
        <v>1275000</v>
      </c>
      <c r="J98" s="73" t="s">
        <v>67</v>
      </c>
      <c r="K98" s="78" t="s">
        <v>66</v>
      </c>
      <c r="L98" s="77">
        <v>1275000</v>
      </c>
      <c r="M98" s="76" t="s">
        <v>14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68"/>
      <c r="AB98" s="68"/>
      <c r="AC98" s="68"/>
      <c r="AD98" s="68"/>
      <c r="AE98" s="68"/>
      <c r="AF98" s="68"/>
      <c r="AG98" s="68"/>
      <c r="AH98" s="68"/>
      <c r="AI98" s="68"/>
      <c r="AJ98" s="68"/>
    </row>
    <row r="99" spans="1:37" ht="23.25" customHeight="1" x14ac:dyDescent="0.25">
      <c r="A99" s="73" t="s">
        <v>65</v>
      </c>
      <c r="B99" s="71" t="s">
        <v>48</v>
      </c>
      <c r="C99" s="71" t="s">
        <v>64</v>
      </c>
      <c r="D99" s="77">
        <v>21820</v>
      </c>
      <c r="E99" s="81" t="s">
        <v>18</v>
      </c>
      <c r="F99" s="80" t="s">
        <v>63</v>
      </c>
      <c r="G99" s="77">
        <v>21820</v>
      </c>
      <c r="H99" s="84"/>
      <c r="I99" s="77">
        <v>21820</v>
      </c>
      <c r="J99" s="79" t="s">
        <v>46</v>
      </c>
      <c r="K99" s="78" t="s">
        <v>45</v>
      </c>
      <c r="L99" s="77">
        <v>21820</v>
      </c>
      <c r="M99" s="76" t="s">
        <v>14</v>
      </c>
      <c r="AA99" s="68"/>
      <c r="AB99" s="68"/>
      <c r="AC99" s="68"/>
      <c r="AD99" s="68"/>
      <c r="AE99" s="68"/>
      <c r="AF99" s="68"/>
      <c r="AG99" s="68"/>
      <c r="AH99" s="68"/>
      <c r="AI99" s="68"/>
      <c r="AJ99" s="68"/>
    </row>
    <row r="100" spans="1:37" ht="21" customHeight="1" x14ac:dyDescent="0.25">
      <c r="A100" s="73" t="s">
        <v>62</v>
      </c>
      <c r="B100" s="71" t="s">
        <v>61</v>
      </c>
      <c r="C100" s="71" t="s">
        <v>60</v>
      </c>
      <c r="D100" s="77">
        <v>949455.19</v>
      </c>
      <c r="E100" s="81" t="s">
        <v>18</v>
      </c>
      <c r="F100" s="80" t="s">
        <v>59</v>
      </c>
      <c r="G100" s="77">
        <v>949455.19</v>
      </c>
      <c r="H100" s="84"/>
      <c r="I100" s="77">
        <v>949455.19</v>
      </c>
      <c r="J100" s="94" t="s">
        <v>58</v>
      </c>
      <c r="K100" s="78" t="s">
        <v>57</v>
      </c>
      <c r="L100" s="77">
        <v>949455.19</v>
      </c>
      <c r="M100" s="76" t="s">
        <v>14</v>
      </c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</row>
    <row r="101" spans="1:37" ht="39" customHeight="1" x14ac:dyDescent="0.25">
      <c r="A101" s="75" t="s">
        <v>56</v>
      </c>
      <c r="B101" s="71" t="s">
        <v>35</v>
      </c>
      <c r="C101" s="71" t="s">
        <v>34</v>
      </c>
      <c r="D101" s="77">
        <v>28352.04</v>
      </c>
      <c r="E101" s="81" t="s">
        <v>18</v>
      </c>
      <c r="F101" s="80" t="s">
        <v>55</v>
      </c>
      <c r="G101" s="77">
        <v>28352.04</v>
      </c>
      <c r="H101" s="77"/>
      <c r="I101" s="77">
        <v>28352.04</v>
      </c>
      <c r="J101" s="79" t="s">
        <v>32</v>
      </c>
      <c r="K101" s="82" t="s">
        <v>31</v>
      </c>
      <c r="L101" s="77">
        <v>28352.04</v>
      </c>
      <c r="M101" s="76" t="s">
        <v>14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</row>
    <row r="102" spans="1:37" ht="30.75" customHeight="1" x14ac:dyDescent="0.25">
      <c r="A102" s="73" t="s">
        <v>54</v>
      </c>
      <c r="B102" s="71" t="s">
        <v>53</v>
      </c>
      <c r="C102" s="71" t="s">
        <v>52</v>
      </c>
      <c r="D102" s="77">
        <v>3826.42</v>
      </c>
      <c r="E102" s="81" t="s">
        <v>18</v>
      </c>
      <c r="F102" s="80" t="s">
        <v>51</v>
      </c>
      <c r="G102" s="77">
        <v>3826.42</v>
      </c>
      <c r="H102" s="84"/>
      <c r="I102" s="77">
        <v>3826.42</v>
      </c>
      <c r="J102" s="79" t="s">
        <v>16</v>
      </c>
      <c r="K102" s="78" t="s">
        <v>15</v>
      </c>
      <c r="L102" s="77">
        <v>3826.42</v>
      </c>
      <c r="M102" s="76" t="s">
        <v>14</v>
      </c>
      <c r="AK102" s="68"/>
    </row>
    <row r="103" spans="1:37" ht="20.25" customHeight="1" x14ac:dyDescent="0.25">
      <c r="A103" s="93"/>
      <c r="B103" s="92"/>
      <c r="C103" s="91" t="s">
        <v>50</v>
      </c>
      <c r="D103" s="87">
        <f>SUM(D95:D102)</f>
        <v>3947237.2899999996</v>
      </c>
      <c r="E103" s="90"/>
      <c r="F103" s="89"/>
      <c r="G103" s="87">
        <f>SUM(G95:G102)</f>
        <v>3947237.2899999996</v>
      </c>
      <c r="H103" s="87"/>
      <c r="I103" s="87">
        <f>SUM(I95:I102)</f>
        <v>3947237.2899999996</v>
      </c>
      <c r="J103" s="88"/>
      <c r="K103" s="88"/>
      <c r="L103" s="87">
        <f>SUM(L95:L102)</f>
        <v>3947237.2899999996</v>
      </c>
      <c r="M103" s="86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K103" s="68"/>
    </row>
    <row r="104" spans="1:37" s="68" customFormat="1" ht="20.25" customHeight="1" x14ac:dyDescent="0.25">
      <c r="A104" s="75"/>
      <c r="B104" s="71"/>
      <c r="C104" s="85"/>
      <c r="D104" s="70"/>
      <c r="E104" s="73"/>
      <c r="F104" s="84"/>
      <c r="G104" s="70"/>
      <c r="H104" s="70"/>
      <c r="I104" s="70"/>
      <c r="J104" s="71"/>
      <c r="K104" s="71"/>
      <c r="L104" s="70"/>
      <c r="M104" s="69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/>
      <c r="AB104"/>
      <c r="AC104"/>
      <c r="AD104"/>
      <c r="AE104"/>
      <c r="AF104"/>
      <c r="AG104"/>
      <c r="AH104"/>
      <c r="AI104"/>
      <c r="AJ104"/>
    </row>
    <row r="105" spans="1:37" s="68" customFormat="1" ht="20.25" customHeight="1" x14ac:dyDescent="0.25">
      <c r="A105" s="75" t="s">
        <v>49</v>
      </c>
      <c r="B105" s="71" t="s">
        <v>48</v>
      </c>
      <c r="C105" s="71" t="s">
        <v>47</v>
      </c>
      <c r="D105" s="77">
        <v>17405</v>
      </c>
      <c r="E105" s="81" t="s">
        <v>18</v>
      </c>
      <c r="F105" s="83">
        <v>44988</v>
      </c>
      <c r="G105" s="77">
        <v>17405</v>
      </c>
      <c r="H105" s="77"/>
      <c r="I105" s="77">
        <v>17405</v>
      </c>
      <c r="J105" s="79" t="s">
        <v>46</v>
      </c>
      <c r="K105" s="78" t="s">
        <v>45</v>
      </c>
      <c r="L105" s="77">
        <v>17405</v>
      </c>
      <c r="M105" s="76" t="s">
        <v>14</v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/>
      <c r="AB105"/>
      <c r="AC105"/>
      <c r="AD105"/>
      <c r="AE105"/>
      <c r="AF105"/>
      <c r="AG105"/>
      <c r="AH105"/>
      <c r="AI105"/>
      <c r="AJ105"/>
    </row>
    <row r="106" spans="1:37" s="68" customFormat="1" ht="30" customHeight="1" x14ac:dyDescent="0.25">
      <c r="A106" s="75" t="s">
        <v>44</v>
      </c>
      <c r="B106" s="71" t="s">
        <v>35</v>
      </c>
      <c r="C106" s="71" t="s">
        <v>34</v>
      </c>
      <c r="D106" s="77">
        <v>11480.66</v>
      </c>
      <c r="E106" s="81" t="s">
        <v>18</v>
      </c>
      <c r="F106" s="83">
        <v>45141</v>
      </c>
      <c r="G106" s="77">
        <v>11480.66</v>
      </c>
      <c r="H106" s="77"/>
      <c r="I106" s="77">
        <v>11480.66</v>
      </c>
      <c r="J106" s="79" t="s">
        <v>32</v>
      </c>
      <c r="K106" s="82" t="s">
        <v>31</v>
      </c>
      <c r="L106" s="77">
        <v>11480.66</v>
      </c>
      <c r="M106" s="76" t="s">
        <v>14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/>
      <c r="AB106"/>
      <c r="AC106"/>
      <c r="AD106"/>
      <c r="AE106"/>
      <c r="AF106"/>
      <c r="AG106"/>
      <c r="AH106"/>
      <c r="AI106"/>
      <c r="AJ106"/>
    </row>
    <row r="107" spans="1:37" s="68" customFormat="1" ht="33.75" customHeight="1" x14ac:dyDescent="0.25">
      <c r="A107" s="75" t="s">
        <v>43</v>
      </c>
      <c r="B107" s="71" t="s">
        <v>35</v>
      </c>
      <c r="C107" s="71" t="s">
        <v>34</v>
      </c>
      <c r="D107" s="77">
        <v>34993.379999999997</v>
      </c>
      <c r="E107" s="81" t="s">
        <v>18</v>
      </c>
      <c r="F107" s="80" t="s">
        <v>42</v>
      </c>
      <c r="G107" s="77">
        <v>34993.379999999997</v>
      </c>
      <c r="H107" s="77"/>
      <c r="I107" s="77">
        <v>34993.379999999997</v>
      </c>
      <c r="J107" s="79" t="s">
        <v>32</v>
      </c>
      <c r="K107" s="82" t="s">
        <v>31</v>
      </c>
      <c r="L107" s="77">
        <v>34993.379999999997</v>
      </c>
      <c r="M107" s="76" t="s">
        <v>14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/>
      <c r="AB107"/>
      <c r="AC107"/>
      <c r="AD107"/>
      <c r="AE107"/>
      <c r="AF107"/>
      <c r="AG107"/>
      <c r="AH107"/>
      <c r="AI107"/>
      <c r="AJ107"/>
    </row>
    <row r="108" spans="1:37" s="68" customFormat="1" ht="27.75" customHeight="1" x14ac:dyDescent="0.25">
      <c r="A108" s="75" t="s">
        <v>41</v>
      </c>
      <c r="B108" s="71" t="s">
        <v>40</v>
      </c>
      <c r="C108" s="71" t="s">
        <v>39</v>
      </c>
      <c r="D108" s="77">
        <v>29500</v>
      </c>
      <c r="E108" s="81" t="s">
        <v>18</v>
      </c>
      <c r="F108" s="80" t="s">
        <v>33</v>
      </c>
      <c r="G108" s="77">
        <v>29500</v>
      </c>
      <c r="H108" s="77"/>
      <c r="I108" s="77">
        <v>29500</v>
      </c>
      <c r="J108" s="79" t="s">
        <v>38</v>
      </c>
      <c r="K108" s="82" t="s">
        <v>37</v>
      </c>
      <c r="L108" s="77">
        <v>29500</v>
      </c>
      <c r="M108" s="76" t="s">
        <v>14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/>
      <c r="AB108"/>
      <c r="AC108"/>
      <c r="AD108"/>
      <c r="AE108"/>
      <c r="AF108"/>
      <c r="AG108"/>
      <c r="AH108"/>
      <c r="AI108"/>
      <c r="AJ108"/>
      <c r="AK108"/>
    </row>
    <row r="109" spans="1:37" s="68" customFormat="1" ht="29.25" customHeight="1" x14ac:dyDescent="0.25">
      <c r="A109" s="75" t="s">
        <v>36</v>
      </c>
      <c r="B109" s="71" t="s">
        <v>35</v>
      </c>
      <c r="C109" s="71" t="s">
        <v>34</v>
      </c>
      <c r="D109" s="77">
        <v>11788.8</v>
      </c>
      <c r="E109" s="81" t="s">
        <v>18</v>
      </c>
      <c r="F109" s="80" t="s">
        <v>33</v>
      </c>
      <c r="G109" s="77">
        <v>11788.8</v>
      </c>
      <c r="H109" s="77"/>
      <c r="I109" s="77">
        <v>11788.8</v>
      </c>
      <c r="J109" s="79" t="s">
        <v>32</v>
      </c>
      <c r="K109" s="82" t="s">
        <v>31</v>
      </c>
      <c r="L109" s="77">
        <v>11788.8</v>
      </c>
      <c r="M109" s="76" t="s">
        <v>14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/>
    </row>
    <row r="110" spans="1:37" s="68" customFormat="1" ht="29.25" customHeight="1" x14ac:dyDescent="0.25">
      <c r="A110" s="75" t="s">
        <v>30</v>
      </c>
      <c r="B110" s="71" t="s">
        <v>29</v>
      </c>
      <c r="C110" s="71" t="s">
        <v>28</v>
      </c>
      <c r="D110" s="77">
        <v>1217640</v>
      </c>
      <c r="E110" s="81" t="s">
        <v>18</v>
      </c>
      <c r="F110" s="80" t="s">
        <v>27</v>
      </c>
      <c r="G110" s="77">
        <v>1217640</v>
      </c>
      <c r="H110" s="77"/>
      <c r="I110" s="77">
        <v>1217640</v>
      </c>
      <c r="J110" s="79" t="s">
        <v>26</v>
      </c>
      <c r="K110" s="82" t="s">
        <v>25</v>
      </c>
      <c r="L110" s="77">
        <v>1217640</v>
      </c>
      <c r="M110" s="76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/>
    </row>
    <row r="111" spans="1:37" s="68" customFormat="1" ht="20.25" customHeight="1" x14ac:dyDescent="0.25">
      <c r="A111" s="75" t="s">
        <v>24</v>
      </c>
      <c r="B111" s="71" t="s">
        <v>23</v>
      </c>
      <c r="C111" s="71" t="s">
        <v>22</v>
      </c>
      <c r="D111" s="77">
        <v>204683.57</v>
      </c>
      <c r="E111" s="81" t="s">
        <v>18</v>
      </c>
      <c r="F111" s="80" t="s">
        <v>17</v>
      </c>
      <c r="G111" s="77">
        <v>204683.57</v>
      </c>
      <c r="H111" s="77"/>
      <c r="I111" s="77">
        <v>204683.57</v>
      </c>
      <c r="J111" s="79" t="s">
        <v>16</v>
      </c>
      <c r="K111" s="78" t="s">
        <v>15</v>
      </c>
      <c r="L111" s="77">
        <v>204683.57</v>
      </c>
      <c r="M111" s="76" t="s">
        <v>14</v>
      </c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/>
    </row>
    <row r="112" spans="1:37" s="68" customFormat="1" ht="20.25" customHeight="1" x14ac:dyDescent="0.25">
      <c r="A112" s="75" t="s">
        <v>21</v>
      </c>
      <c r="B112" s="71" t="s">
        <v>20</v>
      </c>
      <c r="C112" s="71" t="s">
        <v>19</v>
      </c>
      <c r="D112" s="77">
        <v>3860.19</v>
      </c>
      <c r="E112" s="81" t="s">
        <v>18</v>
      </c>
      <c r="F112" s="80" t="s">
        <v>17</v>
      </c>
      <c r="G112" s="77">
        <v>3860.19</v>
      </c>
      <c r="H112" s="77"/>
      <c r="I112" s="77">
        <v>3860.19</v>
      </c>
      <c r="J112" s="79" t="s">
        <v>16</v>
      </c>
      <c r="K112" s="78" t="s">
        <v>15</v>
      </c>
      <c r="L112" s="77">
        <v>3860.19</v>
      </c>
      <c r="M112" s="76" t="s">
        <v>14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/>
    </row>
    <row r="113" spans="1:37" s="68" customFormat="1" ht="20.25" customHeight="1" x14ac:dyDescent="0.25">
      <c r="A113" s="75"/>
      <c r="B113" s="71"/>
      <c r="C113" s="74" t="s">
        <v>13</v>
      </c>
      <c r="D113" s="70">
        <f>SUM(D105:D112)</f>
        <v>1531351.6</v>
      </c>
      <c r="E113" s="73"/>
      <c r="F113" s="72"/>
      <c r="G113" s="70">
        <f>SUM(G105:G112)</f>
        <v>1531351.6</v>
      </c>
      <c r="H113" s="70"/>
      <c r="I113" s="70">
        <f>SUM(I105:I112)</f>
        <v>1531351.6</v>
      </c>
      <c r="J113" s="71"/>
      <c r="K113" s="71"/>
      <c r="L113" s="70">
        <f>SUM(L105:L112)</f>
        <v>1531351.6</v>
      </c>
      <c r="M113" s="69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/>
    </row>
    <row r="114" spans="1:37" ht="17.25" customHeight="1" thickBot="1" x14ac:dyDescent="0.3">
      <c r="A114" s="54"/>
      <c r="B114" s="51"/>
      <c r="C114" s="67"/>
      <c r="D114" s="65"/>
      <c r="E114" s="26"/>
      <c r="F114" s="66"/>
      <c r="G114" s="65"/>
      <c r="H114" s="65"/>
      <c r="I114" s="65"/>
      <c r="J114" s="51"/>
      <c r="K114" s="51"/>
      <c r="L114" s="65"/>
      <c r="M114" s="49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7" ht="31.5" customHeight="1" thickBot="1" x14ac:dyDescent="0.3">
      <c r="A115" s="64"/>
      <c r="B115" s="63"/>
      <c r="C115" s="62" t="s">
        <v>12</v>
      </c>
      <c r="D115" s="56">
        <f>D19+D52+D55+D58+D65+D68+D71+D86+D94+D103+D113</f>
        <v>13026954.459999999</v>
      </c>
      <c r="E115" s="61"/>
      <c r="F115" s="60"/>
      <c r="G115" s="56">
        <f>G19+G52+G65+G68+G71+G86+G94+G103+G113</f>
        <v>12960279.66</v>
      </c>
      <c r="H115" s="59">
        <f>H55+H58</f>
        <v>66674.8</v>
      </c>
      <c r="I115" s="56">
        <f>I19+I52+I55+I58+I65+I68+I71+I86+I94+I103+I113</f>
        <v>13026954.459999999</v>
      </c>
      <c r="J115" s="58"/>
      <c r="K115" s="57"/>
      <c r="L115" s="56">
        <f>L19+L52+L55+L58+L65+L68+L71+L86+L94+L103+L113</f>
        <v>13026954.459999999</v>
      </c>
      <c r="M115" s="5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7" ht="20.25" customHeight="1" x14ac:dyDescent="0.25">
      <c r="A116" s="54"/>
      <c r="B116" s="53"/>
      <c r="C116" s="52"/>
      <c r="D116" s="50"/>
      <c r="E116" s="26"/>
      <c r="F116" s="50"/>
      <c r="G116" s="50"/>
      <c r="H116" s="50"/>
      <c r="I116" s="50"/>
      <c r="J116" s="49"/>
      <c r="K116" s="51"/>
      <c r="L116" s="50"/>
      <c r="M116" s="49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7" ht="20.25" customHeight="1" x14ac:dyDescent="0.25">
      <c r="A117" s="48"/>
      <c r="C117" s="34"/>
      <c r="D117" s="44"/>
      <c r="E117" s="44"/>
      <c r="F117" s="47"/>
      <c r="G117" s="46"/>
      <c r="H117" s="44"/>
      <c r="I117" s="44"/>
      <c r="J117" s="44"/>
      <c r="K117" s="45"/>
      <c r="L117" s="44"/>
      <c r="M117" s="43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7" ht="20.25" customHeight="1" x14ac:dyDescent="0.25">
      <c r="A118" s="42"/>
      <c r="C118" s="40" t="s">
        <v>11</v>
      </c>
      <c r="D118" s="39"/>
      <c r="E118" s="39"/>
      <c r="F118" s="41"/>
      <c r="G118" s="34"/>
      <c r="H118" s="39"/>
      <c r="I118" s="40"/>
      <c r="J118" s="39"/>
      <c r="K118" s="38"/>
      <c r="L118" s="26"/>
      <c r="M118" s="37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7" ht="20.25" customHeight="1" x14ac:dyDescent="0.25">
      <c r="A119" s="36"/>
      <c r="B119" s="35" t="s">
        <v>10</v>
      </c>
      <c r="C119" s="34"/>
      <c r="D119" s="33" t="s">
        <v>9</v>
      </c>
      <c r="E119" s="33"/>
      <c r="F119" s="28"/>
      <c r="G119" s="27"/>
      <c r="H119" s="33" t="s">
        <v>8</v>
      </c>
      <c r="I119" s="33"/>
      <c r="J119" s="26"/>
      <c r="K119" s="32" t="s">
        <v>7</v>
      </c>
      <c r="L119" s="32"/>
      <c r="M119" s="32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1:37" ht="20.25" customHeight="1" x14ac:dyDescent="0.25">
      <c r="B120" s="31" t="s">
        <v>6</v>
      </c>
      <c r="D120" s="30" t="s">
        <v>5</v>
      </c>
      <c r="E120" s="30"/>
      <c r="F120" s="28"/>
      <c r="G120" s="27"/>
      <c r="H120" s="25" t="s">
        <v>4</v>
      </c>
      <c r="I120" s="25"/>
      <c r="J120" s="26"/>
      <c r="K120" s="25" t="s">
        <v>3</v>
      </c>
      <c r="L120" s="25"/>
      <c r="M120" s="2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1:37" ht="20.25" customHeight="1" x14ac:dyDescent="0.25">
      <c r="B121" s="29" t="s">
        <v>2</v>
      </c>
      <c r="D121" s="25" t="s">
        <v>1</v>
      </c>
      <c r="E121" s="25"/>
      <c r="F121" s="28"/>
      <c r="G121" s="27"/>
      <c r="H121" s="25" t="s">
        <v>1</v>
      </c>
      <c r="I121" s="25"/>
      <c r="J121" s="26"/>
      <c r="K121" s="25" t="s">
        <v>0</v>
      </c>
      <c r="L121" s="25"/>
      <c r="M121" s="2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1:37" ht="20.25" customHeight="1" x14ac:dyDescent="0.25">
      <c r="A122" s="14"/>
      <c r="B122" s="16"/>
      <c r="C122" s="12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1:37" ht="20.25" customHeight="1" x14ac:dyDescent="0.25">
      <c r="A123" s="14"/>
      <c r="B123" s="13"/>
      <c r="C123" s="12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1:37" s="5" customFormat="1" ht="20.25" customHeight="1" x14ac:dyDescent="0.25">
      <c r="A124" s="14"/>
      <c r="B124" s="16"/>
      <c r="C124" s="21"/>
      <c r="D124" s="18"/>
      <c r="E124" s="18"/>
      <c r="F124" s="9"/>
      <c r="G124" s="18"/>
      <c r="K124" s="7"/>
      <c r="M124" s="6"/>
    </row>
    <row r="125" spans="1:37" s="5" customFormat="1" ht="20.25" customHeight="1" x14ac:dyDescent="0.25">
      <c r="A125" s="14"/>
      <c r="B125" s="13"/>
      <c r="C125" s="12"/>
      <c r="D125" s="17"/>
      <c r="E125" s="24"/>
      <c r="F125" s="9"/>
      <c r="G125" s="23"/>
      <c r="K125" s="7"/>
      <c r="M125" s="6"/>
    </row>
    <row r="126" spans="1:37" s="5" customFormat="1" ht="20.25" customHeight="1" x14ac:dyDescent="0.25">
      <c r="A126" s="14"/>
      <c r="B126" s="13"/>
      <c r="C126" s="12"/>
      <c r="D126" s="20"/>
      <c r="E126" s="18"/>
      <c r="F126" s="19"/>
      <c r="G126" s="22"/>
      <c r="K126" s="7"/>
      <c r="M126" s="6"/>
    </row>
    <row r="127" spans="1:37" s="5" customFormat="1" ht="20.25" customHeight="1" x14ac:dyDescent="0.25">
      <c r="A127" s="14"/>
      <c r="B127" s="16"/>
      <c r="C127" s="12"/>
      <c r="D127" s="10"/>
      <c r="E127" s="10"/>
      <c r="F127" s="9"/>
      <c r="G127" s="10"/>
      <c r="K127" s="7"/>
      <c r="M127" s="6"/>
    </row>
    <row r="128" spans="1:37" s="5" customFormat="1" ht="20.25" customHeight="1" x14ac:dyDescent="0.25">
      <c r="A128" s="14"/>
      <c r="B128" s="16"/>
      <c r="C128" s="12"/>
      <c r="D128" s="11"/>
      <c r="E128" s="10"/>
      <c r="F128" s="9"/>
      <c r="G128" s="10"/>
      <c r="K128" s="7"/>
      <c r="M128" s="6"/>
    </row>
    <row r="129" spans="1:26" s="5" customFormat="1" ht="20.25" customHeight="1" x14ac:dyDescent="0.25">
      <c r="A129" s="14"/>
      <c r="B129" s="16"/>
      <c r="C129" s="21"/>
      <c r="D129" s="17"/>
      <c r="E129" s="8"/>
      <c r="F129" s="9"/>
      <c r="G129" s="10"/>
      <c r="K129" s="7"/>
      <c r="M129" s="6"/>
    </row>
    <row r="130" spans="1:26" s="5" customFormat="1" ht="20.25" customHeight="1" x14ac:dyDescent="0.25">
      <c r="A130" s="14"/>
      <c r="B130" s="13"/>
      <c r="C130" s="12"/>
      <c r="D130" s="17"/>
      <c r="E130" s="8"/>
      <c r="F130" s="9"/>
      <c r="G130" s="17"/>
      <c r="K130" s="7"/>
      <c r="M130" s="6"/>
    </row>
    <row r="131" spans="1:26" s="5" customFormat="1" ht="20.25" customHeight="1" x14ac:dyDescent="0.25">
      <c r="A131" s="14"/>
      <c r="B131" s="13"/>
      <c r="C131" s="12"/>
      <c r="D131" s="20"/>
      <c r="E131" s="18"/>
      <c r="F131" s="19"/>
      <c r="G131" s="18"/>
      <c r="K131" s="7"/>
      <c r="M131" s="6"/>
    </row>
    <row r="132" spans="1:26" s="5" customFormat="1" ht="20.25" customHeight="1" x14ac:dyDescent="0.25">
      <c r="A132" s="14"/>
      <c r="B132" s="13"/>
      <c r="C132" s="12"/>
      <c r="D132" s="10"/>
      <c r="E132" s="10"/>
      <c r="F132" s="9"/>
      <c r="G132" s="10"/>
      <c r="K132" s="7"/>
      <c r="M132" s="6"/>
    </row>
    <row r="133" spans="1:26" s="5" customFormat="1" ht="20.25" customHeight="1" x14ac:dyDescent="0.25">
      <c r="A133" s="14"/>
      <c r="B133" s="13"/>
      <c r="C133" s="12"/>
      <c r="D133" s="17"/>
      <c r="E133" s="8"/>
      <c r="F133" s="9"/>
      <c r="G133" s="10"/>
      <c r="K133" s="7"/>
      <c r="M133" s="6"/>
    </row>
    <row r="134" spans="1:26" s="5" customFormat="1" ht="20.25" customHeight="1" x14ac:dyDescent="0.25">
      <c r="A134" s="14"/>
      <c r="B134" s="13"/>
      <c r="C134" s="12"/>
      <c r="D134" s="11"/>
      <c r="E134" s="10"/>
      <c r="F134" s="9"/>
      <c r="G134" s="8"/>
      <c r="K134" s="7"/>
      <c r="M134" s="6"/>
    </row>
    <row r="135" spans="1:26" s="5" customFormat="1" ht="20.25" customHeight="1" x14ac:dyDescent="0.25">
      <c r="A135" s="14"/>
      <c r="B135" s="13"/>
      <c r="C135" s="12"/>
      <c r="D135" s="17"/>
      <c r="E135" s="8"/>
      <c r="F135" s="9"/>
      <c r="G135" s="8"/>
      <c r="K135" s="7"/>
      <c r="M135" s="6"/>
    </row>
    <row r="136" spans="1:26" s="5" customFormat="1" ht="20.25" customHeight="1" x14ac:dyDescent="0.25">
      <c r="A136" s="14"/>
      <c r="B136" s="13"/>
      <c r="C136" s="12"/>
      <c r="D136" s="11"/>
      <c r="E136" s="10"/>
      <c r="F136" s="9"/>
      <c r="G136" s="8"/>
      <c r="K136" s="7"/>
      <c r="M136" s="6"/>
    </row>
    <row r="137" spans="1:26" s="5" customFormat="1" ht="20.25" customHeight="1" x14ac:dyDescent="0.25">
      <c r="A137" s="14"/>
      <c r="B137" s="13"/>
      <c r="C137" s="12"/>
      <c r="D137" s="17"/>
      <c r="E137" s="8"/>
      <c r="F137" s="9"/>
      <c r="G137" s="10"/>
      <c r="K137" s="7"/>
      <c r="M137" s="6"/>
    </row>
    <row r="138" spans="1:26" s="5" customFormat="1" ht="20.25" customHeight="1" x14ac:dyDescent="0.25">
      <c r="A138" s="14"/>
      <c r="B138" s="13"/>
      <c r="C138" s="12"/>
      <c r="D138" s="11"/>
      <c r="E138" s="10"/>
      <c r="F138" s="9"/>
      <c r="G138" s="10"/>
      <c r="K138" s="7"/>
      <c r="M138" s="6"/>
    </row>
    <row r="139" spans="1:26" s="5" customFormat="1" ht="20.25" customHeight="1" x14ac:dyDescent="0.25">
      <c r="A139" s="14"/>
      <c r="B139" s="13"/>
      <c r="C139" s="12"/>
      <c r="D139" s="17"/>
      <c r="E139" s="8"/>
      <c r="F139" s="9"/>
      <c r="G139" s="10"/>
      <c r="K139" s="7"/>
      <c r="M139" s="6"/>
    </row>
    <row r="140" spans="1:26" s="5" customFormat="1" ht="20.25" customHeight="1" x14ac:dyDescent="0.25">
      <c r="A140" s="14"/>
      <c r="B140" s="13"/>
      <c r="C140" s="12"/>
      <c r="D140" s="11"/>
      <c r="E140" s="10"/>
      <c r="F140" s="9"/>
      <c r="G140" s="10"/>
      <c r="K140" s="7"/>
      <c r="M140" s="6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s="5" customFormat="1" ht="20.25" customHeight="1" x14ac:dyDescent="0.25">
      <c r="A141" s="14"/>
      <c r="B141" s="13"/>
      <c r="C141" s="12"/>
      <c r="D141" s="11"/>
      <c r="E141" s="10"/>
      <c r="F141" s="9"/>
      <c r="G141" s="10"/>
      <c r="K141" s="7"/>
      <c r="M141" s="6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s="5" customFormat="1" ht="20.25" customHeight="1" x14ac:dyDescent="0.25">
      <c r="A142" s="14"/>
      <c r="B142" s="13"/>
      <c r="C142" s="12"/>
      <c r="D142" s="17"/>
      <c r="E142" s="8"/>
      <c r="F142" s="9"/>
      <c r="G142" s="10"/>
      <c r="K142" s="7"/>
      <c r="M142" s="6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s="5" customFormat="1" ht="20.25" customHeight="1" x14ac:dyDescent="0.25">
      <c r="A143" s="14"/>
      <c r="B143" s="13"/>
      <c r="C143" s="12"/>
      <c r="D143" s="11"/>
      <c r="E143" s="10"/>
      <c r="F143" s="9"/>
      <c r="G143" s="10"/>
      <c r="K143" s="7"/>
      <c r="M143" s="6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s="5" customFormat="1" ht="20.25" customHeight="1" x14ac:dyDescent="0.25">
      <c r="A144" s="14"/>
      <c r="B144" s="13"/>
      <c r="C144" s="12"/>
      <c r="D144" s="11"/>
      <c r="E144" s="10"/>
      <c r="F144" s="9"/>
      <c r="G144" s="10"/>
      <c r="K144" s="7"/>
      <c r="M144" s="6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36" s="5" customFormat="1" ht="20.25" customHeight="1" x14ac:dyDescent="0.25">
      <c r="A145" s="14"/>
      <c r="B145" s="13"/>
      <c r="C145" s="12"/>
      <c r="D145" s="11"/>
      <c r="E145" s="10"/>
      <c r="F145" s="9"/>
      <c r="G145" s="8"/>
      <c r="K145" s="7"/>
      <c r="M145" s="6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36" s="5" customFormat="1" ht="20.25" customHeight="1" x14ac:dyDescent="0.25">
      <c r="A146" s="14"/>
      <c r="B146" s="13"/>
      <c r="C146" s="12"/>
      <c r="D146" s="11"/>
      <c r="E146" s="10"/>
      <c r="F146" s="9"/>
      <c r="G146" s="10"/>
      <c r="K146" s="7"/>
      <c r="M146" s="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36" s="5" customFormat="1" ht="20.25" customHeight="1" x14ac:dyDescent="0.25">
      <c r="A147" s="14"/>
      <c r="B147" s="13"/>
      <c r="C147" s="12"/>
      <c r="D147" s="11"/>
      <c r="E147" s="10"/>
      <c r="F147" s="9"/>
      <c r="G147" s="10"/>
      <c r="K147" s="7"/>
      <c r="M147" s="6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36" s="5" customFormat="1" ht="20.25" customHeight="1" x14ac:dyDescent="0.25">
      <c r="A148" s="14"/>
      <c r="B148" s="13"/>
      <c r="C148" s="12"/>
      <c r="D148" s="17"/>
      <c r="E148" s="8"/>
      <c r="F148" s="9"/>
      <c r="G148" s="8"/>
      <c r="K148" s="7"/>
      <c r="M148" s="6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36" s="5" customFormat="1" ht="20.25" customHeight="1" x14ac:dyDescent="0.25">
      <c r="A149" s="14"/>
      <c r="B149" s="13"/>
      <c r="C149" s="12"/>
      <c r="D149" s="11"/>
      <c r="E149" s="10"/>
      <c r="F149" s="9"/>
      <c r="G149" s="8"/>
      <c r="K149" s="7"/>
      <c r="M149" s="6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36" s="5" customFormat="1" ht="20.25" customHeight="1" x14ac:dyDescent="0.25">
      <c r="A150" s="14"/>
      <c r="B150" s="13"/>
      <c r="C150" s="12"/>
      <c r="D150" s="11"/>
      <c r="E150" s="10"/>
      <c r="F150" s="9"/>
      <c r="G150" s="8"/>
      <c r="K150" s="7"/>
      <c r="M150" s="6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36" s="5" customFormat="1" ht="20.25" customHeight="1" x14ac:dyDescent="0.25">
      <c r="A151" s="14"/>
      <c r="B151" s="13"/>
      <c r="C151" s="12"/>
      <c r="D151" s="11"/>
      <c r="E151" s="10"/>
      <c r="F151" s="9"/>
      <c r="G151" s="10"/>
      <c r="K151" s="7"/>
      <c r="M151" s="6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36" s="5" customFormat="1" ht="20.25" customHeight="1" x14ac:dyDescent="0.25">
      <c r="A152" s="14"/>
      <c r="B152" s="13"/>
      <c r="C152" s="12"/>
      <c r="D152" s="11"/>
      <c r="E152" s="10"/>
      <c r="F152" s="9"/>
      <c r="G152" s="10"/>
      <c r="K152" s="7"/>
      <c r="M152" s="6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s="5" customFormat="1" ht="20.25" customHeight="1" x14ac:dyDescent="0.25">
      <c r="A153" s="14"/>
      <c r="B153" s="13"/>
      <c r="C153" s="12"/>
      <c r="D153" s="11"/>
      <c r="E153" s="10"/>
      <c r="F153" s="9"/>
      <c r="G153" s="10"/>
      <c r="K153" s="7"/>
      <c r="M153" s="6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s="5" customFormat="1" ht="20.25" customHeight="1" x14ac:dyDescent="0.25">
      <c r="A154" s="14"/>
      <c r="B154" s="13"/>
      <c r="C154" s="12"/>
      <c r="D154" s="11"/>
      <c r="E154" s="10"/>
      <c r="F154" s="9"/>
      <c r="G154" s="10"/>
      <c r="K154" s="7"/>
      <c r="M154" s="6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s="5" customFormat="1" ht="20.25" customHeight="1" x14ac:dyDescent="0.25">
      <c r="A155" s="14"/>
      <c r="B155" s="16"/>
      <c r="C155" s="12"/>
      <c r="D155" s="17"/>
      <c r="E155" s="8"/>
      <c r="F155" s="9"/>
      <c r="G155" s="8"/>
      <c r="K155" s="7"/>
      <c r="M155" s="6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s="5" customFormat="1" ht="20.25" customHeight="1" x14ac:dyDescent="0.25">
      <c r="A156" s="14"/>
      <c r="B156" s="16"/>
      <c r="C156" s="12"/>
      <c r="D156" s="11"/>
      <c r="E156" s="10"/>
      <c r="F156" s="9"/>
      <c r="G156" s="8"/>
      <c r="K156" s="7"/>
      <c r="M156" s="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s="5" customFormat="1" ht="20.25" customHeight="1" x14ac:dyDescent="0.25">
      <c r="A157" s="14"/>
      <c r="B157" s="16"/>
      <c r="C157" s="12"/>
      <c r="D157" s="12"/>
      <c r="E157" s="15"/>
      <c r="F157" s="9"/>
      <c r="G157" s="15"/>
      <c r="K157" s="7"/>
      <c r="M157" s="6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s="5" customFormat="1" ht="20.25" customHeight="1" x14ac:dyDescent="0.25">
      <c r="A158" s="14"/>
      <c r="B158" s="16"/>
      <c r="C158" s="12"/>
      <c r="D158" s="12"/>
      <c r="E158" s="15"/>
      <c r="F158" s="9"/>
      <c r="G158" s="15"/>
      <c r="K158" s="7"/>
      <c r="M158" s="6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s="5" customFormat="1" ht="20.25" customHeight="1" x14ac:dyDescent="0.25">
      <c r="A159" s="14"/>
      <c r="B159" s="13"/>
      <c r="C159" s="12"/>
      <c r="D159" s="12"/>
      <c r="E159" s="15"/>
      <c r="F159" s="9"/>
      <c r="G159" s="15"/>
      <c r="K159" s="7"/>
      <c r="M159" s="6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s="5" customFormat="1" ht="20.25" customHeight="1" x14ac:dyDescent="0.25">
      <c r="A160" s="14"/>
      <c r="B160" s="13"/>
      <c r="C160" s="12"/>
      <c r="D160" s="12"/>
      <c r="E160" s="15"/>
      <c r="F160" s="9"/>
      <c r="G160" s="15"/>
      <c r="K160" s="7"/>
      <c r="M160" s="6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7" s="5" customFormat="1" ht="20.25" customHeight="1" x14ac:dyDescent="0.25">
      <c r="A161" s="14"/>
      <c r="B161" s="13"/>
      <c r="C161" s="12"/>
      <c r="D161" s="11"/>
      <c r="E161" s="10"/>
      <c r="F161" s="9"/>
      <c r="G161" s="10"/>
      <c r="K161" s="7"/>
      <c r="M161" s="6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</row>
    <row r="162" spans="1:37" s="5" customFormat="1" ht="20.25" customHeight="1" x14ac:dyDescent="0.25">
      <c r="A162" s="14"/>
      <c r="B162" s="13"/>
      <c r="C162" s="12"/>
      <c r="D162" s="11"/>
      <c r="E162" s="10"/>
      <c r="F162" s="9"/>
      <c r="G162" s="8"/>
      <c r="K162" s="7"/>
      <c r="M162" s="6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</row>
    <row r="163" spans="1:37" s="5" customFormat="1" ht="20.25" customHeight="1" x14ac:dyDescent="0.25">
      <c r="A163" s="14"/>
      <c r="B163" s="13"/>
      <c r="C163" s="12"/>
      <c r="D163" s="11"/>
      <c r="E163" s="10"/>
      <c r="F163" s="9"/>
      <c r="G163" s="10"/>
      <c r="K163" s="7"/>
      <c r="M163" s="6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</row>
    <row r="164" spans="1:37" s="5" customFormat="1" ht="20.25" customHeight="1" x14ac:dyDescent="0.25">
      <c r="A164" s="4"/>
      <c r="B164" s="1"/>
      <c r="C164"/>
      <c r="D164" s="11"/>
      <c r="E164" s="10"/>
      <c r="F164" s="9"/>
      <c r="G164" s="8"/>
      <c r="K164" s="7"/>
      <c r="M164" s="6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</row>
    <row r="165" spans="1:37" s="5" customFormat="1" ht="20.25" customHeight="1" x14ac:dyDescent="0.25">
      <c r="A165" s="4"/>
      <c r="B165" s="1"/>
      <c r="C165"/>
      <c r="D165" s="11"/>
      <c r="E165" s="10"/>
      <c r="F165" s="9"/>
      <c r="G165" s="8"/>
      <c r="K165" s="7"/>
      <c r="M165" s="6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</row>
  </sheetData>
  <mergeCells count="11">
    <mergeCell ref="K120:M120"/>
    <mergeCell ref="D121:E121"/>
    <mergeCell ref="H121:I121"/>
    <mergeCell ref="K121:M121"/>
    <mergeCell ref="A6:M6"/>
    <mergeCell ref="A7:M7"/>
    <mergeCell ref="D119:E119"/>
    <mergeCell ref="H119:I119"/>
    <mergeCell ref="K119:M119"/>
    <mergeCell ref="D120:E120"/>
    <mergeCell ref="H120:I120"/>
  </mergeCells>
  <pageMargins left="0.7" right="0.7" top="0.75" bottom="0.75" header="0.3" footer="0.3"/>
  <pageSetup paperSize="5" scale="69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457200</xdr:colOff>
                <xdr:row>0</xdr:row>
                <xdr:rowOff>180975</xdr:rowOff>
              </from>
              <to>
                <xdr:col>6</xdr:col>
                <xdr:colOff>171450</xdr:colOff>
                <xdr:row>4</xdr:row>
                <xdr:rowOff>38100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Ctas. X P Marzo 23</vt:lpstr>
      <vt:lpstr>'Ctas. X P Marzo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Rosayddel Ramirez Pineda</dc:creator>
  <cp:lastModifiedBy>Rosayddel Ramirez Pineda</cp:lastModifiedBy>
  <dcterms:created xsi:type="dcterms:W3CDTF">2023-04-17T20:11:47Z</dcterms:created>
  <dcterms:modified xsi:type="dcterms:W3CDTF">2023-04-17T20:12:26Z</dcterms:modified>
</cp:coreProperties>
</file>