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yddel Ramirez\Desktop\OAI2.0\Transparencia\2022\11 Noviembre\"/>
    </mc:Choice>
  </mc:AlternateContent>
  <xr:revisionPtr revIDLastSave="0" documentId="8_{F8778D81-3412-459D-ADDC-A8DB36612566}" xr6:coauthVersionLast="47" xr6:coauthVersionMax="47" xr10:uidLastSave="{00000000-0000-0000-0000-000000000000}"/>
  <bookViews>
    <workbookView xWindow="-120" yWindow="-120" windowWidth="38640" windowHeight="21240" xr2:uid="{1D99998D-FBF4-41B4-99BA-1636F1C2DCB1}"/>
  </bookViews>
  <sheets>
    <sheet name="Cuentas por pag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1" l="1"/>
  <c r="G57" i="1"/>
  <c r="H57" i="1"/>
  <c r="H166" i="1" s="1"/>
  <c r="L57" i="1"/>
  <c r="L166" i="1" s="1"/>
  <c r="XFD62" i="1"/>
  <c r="D66" i="1"/>
  <c r="D166" i="1" s="1"/>
  <c r="G66" i="1"/>
  <c r="G166" i="1" s="1"/>
  <c r="I66" i="1"/>
  <c r="L66" i="1"/>
  <c r="D71" i="1"/>
  <c r="G71" i="1"/>
  <c r="I71" i="1"/>
  <c r="L71" i="1"/>
  <c r="D83" i="1"/>
  <c r="G83" i="1"/>
  <c r="I83" i="1"/>
  <c r="I166" i="1" s="1"/>
  <c r="L83" i="1"/>
  <c r="D94" i="1"/>
  <c r="G94" i="1"/>
  <c r="I94" i="1"/>
  <c r="L94" i="1"/>
  <c r="D123" i="1"/>
  <c r="G123" i="1"/>
  <c r="I123" i="1"/>
  <c r="L123" i="1"/>
  <c r="D165" i="1"/>
  <c r="G165" i="1"/>
  <c r="I165" i="1"/>
  <c r="L165" i="1"/>
</calcChain>
</file>

<file path=xl/sharedStrings.xml><?xml version="1.0" encoding="utf-8"?>
<sst xmlns="http://schemas.openxmlformats.org/spreadsheetml/2006/main" count="1124" uniqueCount="390">
  <si>
    <t>AUTORIZAD0</t>
  </si>
  <si>
    <t xml:space="preserve">REVISADO POR </t>
  </si>
  <si>
    <t>REALIZADO POR</t>
  </si>
  <si>
    <t>DIRECCION ADMINIST. FINANCIERA</t>
  </si>
  <si>
    <t xml:space="preserve">DEPARTAMENTO  FINANCIERO </t>
  </si>
  <si>
    <t>DIVISION DE CONTABILIDAD</t>
  </si>
  <si>
    <t>ESTEFANI TAVERAS</t>
  </si>
  <si>
    <t>YANINA RODRIGUEZ</t>
  </si>
  <si>
    <t>KELVIA ALT. REYES</t>
  </si>
  <si>
    <t>XIOMARA COLON</t>
  </si>
  <si>
    <t>TOTAL GENERAL AL 30/NOVIEMBRE/2022</t>
  </si>
  <si>
    <t>SUB TOTAL NOVIEMBRE</t>
  </si>
  <si>
    <t>30/11/2022</t>
  </si>
  <si>
    <t xml:space="preserve"> Otros alquileres  </t>
  </si>
  <si>
    <t>2.2.5.8.01</t>
  </si>
  <si>
    <t>CREDITO</t>
  </si>
  <si>
    <t>ALQUILER GALPON</t>
  </si>
  <si>
    <t>PATRONATO NAC. DE GANADEROS</t>
  </si>
  <si>
    <t>B1500000181</t>
  </si>
  <si>
    <t xml:space="preserve">  Aceites y Grasas </t>
  </si>
  <si>
    <t>2.3.7.1.05</t>
  </si>
  <si>
    <t>COMPRA ACEITE Y FILTROS</t>
  </si>
  <si>
    <t>REPUESTOS MONTILLO</t>
  </si>
  <si>
    <t>B1500006454</t>
  </si>
  <si>
    <t xml:space="preserve"> Energía eléctrica</t>
  </si>
  <si>
    <t>2.2.1.6.01</t>
  </si>
  <si>
    <t>ENERGIA ELECTRICA</t>
  </si>
  <si>
    <t xml:space="preserve">EDESUR DOMINICANA, S.A. </t>
  </si>
  <si>
    <t>B1500338757</t>
  </si>
  <si>
    <t>EDEESTE</t>
  </si>
  <si>
    <t>B1500240766</t>
  </si>
  <si>
    <t xml:space="preserve"> Otros servicios técnicos profesionales </t>
  </si>
  <si>
    <t>2.2.8.7.06</t>
  </si>
  <si>
    <t>SERVICIOS NOTARIALES</t>
  </si>
  <si>
    <t>MARINA CESILIA SANTA ACOSTA</t>
  </si>
  <si>
    <t>B1500000049</t>
  </si>
  <si>
    <t xml:space="preserve">Servicios de Alimentacion </t>
  </si>
  <si>
    <t>2.2.9.2.01</t>
  </si>
  <si>
    <t>SERVICIO DE CATERING</t>
  </si>
  <si>
    <t>P. A. CATERING</t>
  </si>
  <si>
    <t>B1500002595</t>
  </si>
  <si>
    <t>B1500002594</t>
  </si>
  <si>
    <t>B1500002558</t>
  </si>
  <si>
    <t>B1500002552</t>
  </si>
  <si>
    <t>B1500002551</t>
  </si>
  <si>
    <t>B1500002477</t>
  </si>
  <si>
    <t xml:space="preserve"> Servicios de internet y televisión por cable </t>
  </si>
  <si>
    <t>2.2.1.5.01</t>
  </si>
  <si>
    <t>TELECOMUNICACIONES</t>
  </si>
  <si>
    <t>COMPAÑÍA DOM. DE TELEFONOS</t>
  </si>
  <si>
    <t>B1500189272</t>
  </si>
  <si>
    <t>B1500187920</t>
  </si>
  <si>
    <t>B1500189274</t>
  </si>
  <si>
    <t xml:space="preserve"> Teléfono local </t>
  </si>
  <si>
    <t>2.2.1.3.01</t>
  </si>
  <si>
    <t>B1500187917</t>
  </si>
  <si>
    <t xml:space="preserve"> Mantenimiento y reparación de equipos de transporte, tracción y elevación </t>
  </si>
  <si>
    <t>2.2.7.2.06</t>
  </si>
  <si>
    <t>MANTENIMIENTO VEHICULAR</t>
  </si>
  <si>
    <t>SANTO DOMINGO MOTORS</t>
  </si>
  <si>
    <t>B1500023684</t>
  </si>
  <si>
    <t>B1500023694</t>
  </si>
  <si>
    <t>COMPRA ALIMENTOS CRUDOS</t>
  </si>
  <si>
    <t>SUPERMERCADOS CARIBE</t>
  </si>
  <si>
    <t>B1500001607</t>
  </si>
  <si>
    <t>B1500001604</t>
  </si>
  <si>
    <t xml:space="preserve"> Útiles de escritorio, oficina, informática y de enseñanza </t>
  </si>
  <si>
    <t>2.3.9.2.01</t>
  </si>
  <si>
    <t>COMPRA TONER</t>
  </si>
  <si>
    <t>JIMENEZ CRUZ</t>
  </si>
  <si>
    <t>B1500000064</t>
  </si>
  <si>
    <t xml:space="preserve"> Útiles menores médico-quirúrgicos  </t>
  </si>
  <si>
    <t>2.3.9.3.01</t>
  </si>
  <si>
    <t>COMPRA JERINGAS</t>
  </si>
  <si>
    <t>CEM CARIBBEAN EQUIPMENTE MEDICAL</t>
  </si>
  <si>
    <t>B1500000220</t>
  </si>
  <si>
    <t>COMPRA TINTAS Y TONER</t>
  </si>
  <si>
    <t>SIALAP SOLUCIONES</t>
  </si>
  <si>
    <t>B1500000239</t>
  </si>
  <si>
    <t xml:space="preserve"> Otros productos quimicos y conexos</t>
  </si>
  <si>
    <t>2.3.7.2.99</t>
  </si>
  <si>
    <t>COMPRA NITRONGENO</t>
  </si>
  <si>
    <t>AIR LIQUIDE DOMINICANA, SAS.</t>
  </si>
  <si>
    <t>B1500019847</t>
  </si>
  <si>
    <t xml:space="preserve"> Libros, revistas y periódicos </t>
  </si>
  <si>
    <t>2.3.3.4.01</t>
  </si>
  <si>
    <t>25/11/2022</t>
  </si>
  <si>
    <t>SUSCRIPCION PERIODICO</t>
  </si>
  <si>
    <t>EDITORA HOY</t>
  </si>
  <si>
    <t>B1500005731</t>
  </si>
  <si>
    <t>16/11/2022</t>
  </si>
  <si>
    <t>ADQUISICION DE DOS TONERS PARA SER UTILIZADOS POR ESTA INSTITUCION</t>
  </si>
  <si>
    <t xml:space="preserve">FIS SOLUCIONES </t>
  </si>
  <si>
    <t>B1500000134</t>
  </si>
  <si>
    <t xml:space="preserve">Productos médicos para uso veterinario  </t>
  </si>
  <si>
    <t xml:space="preserve">2.3.4.2.01 </t>
  </si>
  <si>
    <t>15/11/2022</t>
  </si>
  <si>
    <t xml:space="preserve">COMPRA BIOLOGICOS </t>
  </si>
  <si>
    <t>LAB. VETERINARIO CENTRAL</t>
  </si>
  <si>
    <t>B1500005592</t>
  </si>
  <si>
    <t>ADQUISICION DE MATERIAL GASTABLE DE OFICINA, CARTUCHOS CANNON Y TONNER HP, PARA USO EN ESTA DIGEGA</t>
  </si>
  <si>
    <t xml:space="preserve">BICLEY TECHNOLOGY, SRL. </t>
  </si>
  <si>
    <t>B1500000166</t>
  </si>
  <si>
    <t>POR ADQUISICION DE 620 CUARTOS DE ACEITES 15W40 PARA USO DE LOS VEHICULOS DE ESTA DIGEGA</t>
  </si>
  <si>
    <t xml:space="preserve">SOLDIER ELECTRONIC SECURITY SES ,SRL. </t>
  </si>
  <si>
    <t>B1500000404</t>
  </si>
  <si>
    <t>ADQUISICION DE MATERIAL GASTABLE DE OFICINA PARA USO EN ESTA DIGEGA</t>
  </si>
  <si>
    <t xml:space="preserve">OFFITEK, SRL. </t>
  </si>
  <si>
    <t>B1500004656</t>
  </si>
  <si>
    <t xml:space="preserve">POR ADQUISICION DE MATERIAL GASTABLE PARA LA OFICINA DE ESTA DIGEGA </t>
  </si>
  <si>
    <t xml:space="preserve">NCR SURTIDOS EMPRESARIALES, SRL. </t>
  </si>
  <si>
    <t>B1500000171</t>
  </si>
  <si>
    <t>SERV. DATA ADMINISTRATIVA, 4 INTERNET MOVILES VUCE, FLOTILLA MEGALECHE Y FLOTILLA PERSONAL DE ESTA INSTITUCION</t>
  </si>
  <si>
    <t xml:space="preserve">ALTICE DOMINICANA, SA. </t>
  </si>
  <si>
    <t>B1500045203</t>
  </si>
  <si>
    <t>B1500044937</t>
  </si>
  <si>
    <t>B1500044978</t>
  </si>
  <si>
    <t>B1500045202</t>
  </si>
  <si>
    <t>Electrodomésticos</t>
  </si>
  <si>
    <t xml:space="preserve">2.6.1.4.01 </t>
  </si>
  <si>
    <t>ADQUISICION DE 2 NEVERAS EJECUTIVAS Y 2 HORNOS MICROHONDAS PARA USO DE ESTA INSTITUCION,</t>
  </si>
  <si>
    <t xml:space="preserve">LUYENS COMERCIAL, SRL. </t>
  </si>
  <si>
    <t>B1500000982</t>
  </si>
  <si>
    <t xml:space="preserve">FACTURA DE ENERGIA ELECTRICA REGIONAL PECUARIA DEL NORTE Y NOROESTE DE ESTA INSTITUCION </t>
  </si>
  <si>
    <t xml:space="preserve">EDENORTE DOMINICANA, SA. </t>
  </si>
  <si>
    <t>B1500316046</t>
  </si>
  <si>
    <t xml:space="preserve"> Productos eléctricos y afines </t>
  </si>
  <si>
    <t>2.3.9.6.01</t>
  </si>
  <si>
    <t xml:space="preserve">ADQUISICION DE BATERIAS DE DIFERENTES CAPACIDADES PARA VARIOS VEHICULOS DE ESTA INSTITUCION </t>
  </si>
  <si>
    <t xml:space="preserve">COMERCIAL YAELIYS, SRL. </t>
  </si>
  <si>
    <t>B1500000291</t>
  </si>
  <si>
    <t xml:space="preserve"> Prendas de vestir </t>
  </si>
  <si>
    <t>2.3.2.3.01</t>
  </si>
  <si>
    <t xml:space="preserve">CONFECCION DE CHACABANAS CON LOGO INSTITUCIONAL PARA PERSONAL DE LA (CIGNC) DE ESTA INSTITUCION </t>
  </si>
  <si>
    <t xml:space="preserve">CONFECCIONES PEDRO RAMIREZ OVIEDO, EIRL. </t>
  </si>
  <si>
    <t>B1500000027</t>
  </si>
  <si>
    <t xml:space="preserve"> Llantas y neumáticos </t>
  </si>
  <si>
    <t>2.3.5.3.01</t>
  </si>
  <si>
    <t>ADQUISICION DE NEUMATICOS PARA DIFERENTES VEHICULOS DE ESTA DIGEGA</t>
  </si>
  <si>
    <t xml:space="preserve">DAF TRADING, SRL. </t>
  </si>
  <si>
    <t>B1500001132</t>
  </si>
  <si>
    <t xml:space="preserve">ADQUISICION DE 3 ESTUFAS DE MESA PARA USO DE ESTA INSTITUCION </t>
  </si>
  <si>
    <t xml:space="preserve">ACTIVIDADES VD, SRL. </t>
  </si>
  <si>
    <t>B1500001161</t>
  </si>
  <si>
    <t>SUB TOTAL OCTUBRE</t>
  </si>
  <si>
    <t>B1500006455</t>
  </si>
  <si>
    <t>B1500006462</t>
  </si>
  <si>
    <t xml:space="preserve"> Productos de papel y cartón  </t>
  </si>
  <si>
    <t>2.3.3.2.01</t>
  </si>
  <si>
    <t>COMPRA ROLLOS P/SUMADORAS</t>
  </si>
  <si>
    <t>IMPROFORMAS</t>
  </si>
  <si>
    <t>B1500000634</t>
  </si>
  <si>
    <t>B1500001586</t>
  </si>
  <si>
    <t>B1500001582</t>
  </si>
  <si>
    <t>RONAJUS FARMACEUTICAL</t>
  </si>
  <si>
    <t>B1500000869</t>
  </si>
  <si>
    <t>31/10/2022</t>
  </si>
  <si>
    <t>ADQ. DE CAJAS DE CARTON PARA ALMACENAR DOCUMENTOS DEL AREA DE PLANIFICACION</t>
  </si>
  <si>
    <t>B1500000978</t>
  </si>
  <si>
    <t>B1500315531</t>
  </si>
  <si>
    <t xml:space="preserve">ADQUISICION DE FILTROS Y ACEITES PARA USO DE MANTENIMIENTOS PREVENTIVOS DE VEHICULOS DE ESTA INSTITUCION </t>
  </si>
  <si>
    <t xml:space="preserve">LA LUBRITEKA, SRL. </t>
  </si>
  <si>
    <t>B1500000241</t>
  </si>
  <si>
    <t xml:space="preserve">ADQUISICION DE 113.8 KG. DE NITROGENO LIQUIDO PARA SER UTILIZADO EN LOS TANQUES DE INSEMINACION DEL P-19, </t>
  </si>
  <si>
    <t xml:space="preserve">AIR LIQUIDE DOMINICANA, SAS. </t>
  </si>
  <si>
    <t>B1500019702</t>
  </si>
  <si>
    <t>B1500019614</t>
  </si>
  <si>
    <t xml:space="preserve"> Alimentos y bebidas para personas </t>
  </si>
  <si>
    <t>2.3.1.1.01</t>
  </si>
  <si>
    <t>COMPRA ALIMENTOS GRUDOS</t>
  </si>
  <si>
    <t>SUPERMERCADO CARIBE</t>
  </si>
  <si>
    <t>18/10/200</t>
  </si>
  <si>
    <t>20/10/2022</t>
  </si>
  <si>
    <t>COMPRA JERINGUILLAS</t>
  </si>
  <si>
    <t xml:space="preserve"> Accesorios de metal </t>
  </si>
  <si>
    <t>2.3.6.3.06</t>
  </si>
  <si>
    <t>25/10/2022</t>
  </si>
  <si>
    <t xml:space="preserve">COMPRA DE TORNILLOS </t>
  </si>
  <si>
    <t>Distribuidora Bacesmos</t>
  </si>
  <si>
    <t>B1500000204</t>
  </si>
  <si>
    <t xml:space="preserve">servicio </t>
  </si>
  <si>
    <t>28/10/2022</t>
  </si>
  <si>
    <t xml:space="preserve">Compañía Dom de telefonos </t>
  </si>
  <si>
    <t>B1500183404</t>
  </si>
  <si>
    <t xml:space="preserve">Mascarillas blancas </t>
  </si>
  <si>
    <t>26/10/2022</t>
  </si>
  <si>
    <t>Hospifar srl</t>
  </si>
  <si>
    <t>B1500005554</t>
  </si>
  <si>
    <t>Impresora Multifuncional</t>
  </si>
  <si>
    <t>2.6.1.3.01</t>
  </si>
  <si>
    <t xml:space="preserve">Luyens Comercial </t>
  </si>
  <si>
    <t>B1500000974</t>
  </si>
  <si>
    <t xml:space="preserve">impresora Matricial </t>
  </si>
  <si>
    <t xml:space="preserve">Bicley Tecnology </t>
  </si>
  <si>
    <t>B1500000161</t>
  </si>
  <si>
    <t xml:space="preserve">Aire aire acondicionados </t>
  </si>
  <si>
    <t>2.3.9.9.05</t>
  </si>
  <si>
    <t>24/10/2022</t>
  </si>
  <si>
    <t xml:space="preserve">Actividades Home Center/ACTUALIDADES VD </t>
  </si>
  <si>
    <t>B1500001150</t>
  </si>
  <si>
    <t>2.6.5.4.01</t>
  </si>
  <si>
    <t xml:space="preserve">Crioscopio </t>
  </si>
  <si>
    <t>2.6.3.4.01</t>
  </si>
  <si>
    <t>19/10/2022</t>
  </si>
  <si>
    <t xml:space="preserve">Creek pine  group </t>
  </si>
  <si>
    <t>B1500000006</t>
  </si>
  <si>
    <t>compras de botas  gomas /CAPAS</t>
  </si>
  <si>
    <t>2.3.9.9.04</t>
  </si>
  <si>
    <t>17/10/2022</t>
  </si>
  <si>
    <t>B y F Mercantil</t>
  </si>
  <si>
    <t>B1500000508</t>
  </si>
  <si>
    <t xml:space="preserve">compras de botas y gomas </t>
  </si>
  <si>
    <t>2.3.2.4.01</t>
  </si>
  <si>
    <t>COMPRA 84,500 VACUNA NEWCASTLE</t>
  </si>
  <si>
    <t>LABORATORIO VETERINARIO (LAVECEN)</t>
  </si>
  <si>
    <t>B1500005569</t>
  </si>
  <si>
    <t xml:space="preserve">Santo Domingo Motors </t>
  </si>
  <si>
    <t>B1500023083</t>
  </si>
  <si>
    <t xml:space="preserve">compra de agua destilada </t>
  </si>
  <si>
    <t xml:space="preserve">BDC Serralles </t>
  </si>
  <si>
    <t>B1500001513</t>
  </si>
  <si>
    <t>SUB TOTAL SEPTIEMBRE</t>
  </si>
  <si>
    <t>SERVICIOS NATARIALES</t>
  </si>
  <si>
    <t>DIONICIO EUGENIO GARCIA</t>
  </si>
  <si>
    <t>B1500000108</t>
  </si>
  <si>
    <t>PAGO SERVICIO AGUA</t>
  </si>
  <si>
    <t>2.2.1.7.01</t>
  </si>
  <si>
    <t>22/09/2022</t>
  </si>
  <si>
    <t>COORAASAN</t>
  </si>
  <si>
    <t>B1500023240</t>
  </si>
  <si>
    <t xml:space="preserve">ADQUISICION DE JERINGAS Y AGUJAS HIPODERMICAS </t>
  </si>
  <si>
    <t xml:space="preserve">IMPORTADORA COAV, SRL </t>
  </si>
  <si>
    <t>B1500000084</t>
  </si>
  <si>
    <t xml:space="preserve">Mantenimiento y reparación de equipos de transporte, tracción y elevación </t>
  </si>
  <si>
    <t>AUTOREPUESTOS RODRIGUEZ MONTILLA</t>
  </si>
  <si>
    <t>B1500006448</t>
  </si>
  <si>
    <t>11/09/200</t>
  </si>
  <si>
    <t>B1500006446</t>
  </si>
  <si>
    <t>B1500006447</t>
  </si>
  <si>
    <t>B1500006436</t>
  </si>
  <si>
    <t>Servicios de mantenimiento, reparacion, desmonte e instalacion</t>
  </si>
  <si>
    <t>2.2.7.2.08</t>
  </si>
  <si>
    <t>DEMOLICION DE PISOS / COLOCACION DE PISO NUEVO</t>
  </si>
  <si>
    <t>ING. LUIS GUZMAN SIMEOLI</t>
  </si>
  <si>
    <t>B1500000001</t>
  </si>
  <si>
    <t>Gasolina</t>
  </si>
  <si>
    <t>2.3.7.1.01</t>
  </si>
  <si>
    <t>28/09/2022</t>
  </si>
  <si>
    <t>COMPRA DE COMBUSTIBLE</t>
  </si>
  <si>
    <t>ISLA DOMINICANA DE PETROLEO</t>
  </si>
  <si>
    <t>B1500106698</t>
  </si>
  <si>
    <t>COMPRA MOBILIARIOS DE OFICINA PARA DIFERENTES AREAS</t>
  </si>
  <si>
    <t>2.6.1.1.01</t>
  </si>
  <si>
    <t>B1500000924</t>
  </si>
  <si>
    <t>SUB TOTAL AGOSTO</t>
  </si>
  <si>
    <t>B1500000083</t>
  </si>
  <si>
    <t>COMPRA 4 MUROS DE CONCRETO PARA SOPORTE DE CONTENEDORES DE 40 PIES, INCLUYENDO MANO DE OBRA.</t>
  </si>
  <si>
    <t>2.2.9.1.01</t>
  </si>
  <si>
    <t>17/08/2022</t>
  </si>
  <si>
    <t>TRANSOLUCION JR, SRL</t>
  </si>
  <si>
    <t>B1500000081</t>
  </si>
  <si>
    <t>2.7.1.2.01</t>
  </si>
  <si>
    <t xml:space="preserve">Productos y útiles varios. </t>
  </si>
  <si>
    <t>2.3.9.9.01</t>
  </si>
  <si>
    <t>ADQUISICION DE MATERIALES PARA SER UTILIZADOS POR EL P-02 DEL PROGRAMA 14</t>
  </si>
  <si>
    <t xml:space="preserve">PROYECTO TOM-CA, SRL. </t>
  </si>
  <si>
    <t>B1500000056</t>
  </si>
  <si>
    <t xml:space="preserve">COMPRA DE 2,250 ANTIGENO ANILLO DE LECHE </t>
  </si>
  <si>
    <t>B1500005568</t>
  </si>
  <si>
    <t>Productos forestales</t>
  </si>
  <si>
    <t>2.3.1.3.01</t>
  </si>
  <si>
    <t>Muebles, equipos de oficina y estanteria</t>
  </si>
  <si>
    <t>POR PERDIDA INVOLUTANRIA DE PLANTAS</t>
  </si>
  <si>
    <t>ACTIVIDADES CAOMA</t>
  </si>
  <si>
    <t>B1500000786</t>
  </si>
  <si>
    <t>Eventos generales</t>
  </si>
  <si>
    <t>2.2.4.2.01</t>
  </si>
  <si>
    <t>SERVICIOS DE INSTALACION DE STAND</t>
  </si>
  <si>
    <t>B1500000785</t>
  </si>
  <si>
    <t>2.2.8.6.01</t>
  </si>
  <si>
    <t xml:space="preserve"> -   </t>
  </si>
  <si>
    <t>SUB-TOTAL JULIO</t>
  </si>
  <si>
    <t>25/07/2022</t>
  </si>
  <si>
    <t>SERVICIO DE ENERGIA ELECTRICA DE ESTA INSTITUCION, CORRESP. AL PERIODO 03/09 AL 04/10/2022</t>
  </si>
  <si>
    <t>B1500332408</t>
  </si>
  <si>
    <t xml:space="preserve"> Alimentos para animales</t>
  </si>
  <si>
    <t>2.3.1.2.01</t>
  </si>
  <si>
    <t>ADQUISICION ALIMENTOS CABRAS Y OVEJOS DEL CENTRO DE PRODUCCION Y CAPACITACION PECUARIA SAN LUIS</t>
  </si>
  <si>
    <t xml:space="preserve">ASOCIACION DOMINICANA DE PRODUCTORES DE LECHE, INC. </t>
  </si>
  <si>
    <t>B1500001092</t>
  </si>
  <si>
    <t>COMPRA DE VACUNAS NEWCASTLE</t>
  </si>
  <si>
    <t>B1500005473</t>
  </si>
  <si>
    <t>SUB-TOTAL JUNIO</t>
  </si>
  <si>
    <t>13/06/2022</t>
  </si>
  <si>
    <t>B1500006412</t>
  </si>
  <si>
    <t>Servicios de mantenimiento y reparacion de muebles y equipos de oficina</t>
  </si>
  <si>
    <t>2.2.7.2.01</t>
  </si>
  <si>
    <t>19/06/2022</t>
  </si>
  <si>
    <t>SERVICIO MANTENIMIENTO FOTOCOPIADORA</t>
  </si>
  <si>
    <t>LUYENS COMERCIAL, S.A.</t>
  </si>
  <si>
    <t>B1500000888</t>
  </si>
  <si>
    <t xml:space="preserve">Viáticos dentro del país </t>
  </si>
  <si>
    <t>2.2.3.1.01</t>
  </si>
  <si>
    <t>15/06/2022</t>
  </si>
  <si>
    <t>PAGO HOSPEDAJE</t>
  </si>
  <si>
    <t>HOTEL W P SANTO DOMINGO</t>
  </si>
  <si>
    <t>B1500001137</t>
  </si>
  <si>
    <t xml:space="preserve">BIOLOGICOS </t>
  </si>
  <si>
    <t>SUB-TOTAL MAYO</t>
  </si>
  <si>
    <t>Servicios de alimentacion</t>
  </si>
  <si>
    <t>30/05/2022</t>
  </si>
  <si>
    <t>SERVICIO DE ALMUERZO</t>
  </si>
  <si>
    <t>MARIA B. VARGAS ESTEVEZ</t>
  </si>
  <si>
    <t>B1500000177</t>
  </si>
  <si>
    <t>SUB-TOTAL</t>
  </si>
  <si>
    <t>Mantenimiento y reparacion de equipos de produccion</t>
  </si>
  <si>
    <t>2.2.7.2.07</t>
  </si>
  <si>
    <t>23/05/2021</t>
  </si>
  <si>
    <t>REPARACION MOTOR PLANTA YSURA.</t>
  </si>
  <si>
    <t>REP. Y SERV. JOAN MANUEL JM EIRL</t>
  </si>
  <si>
    <t>B1500000466</t>
  </si>
  <si>
    <t xml:space="preserve">Alimentos y bebidas para personas </t>
  </si>
  <si>
    <t>20/10/2020</t>
  </si>
  <si>
    <t>COMPRA AZUCAR</t>
  </si>
  <si>
    <t>SEDA COMERCIAL</t>
  </si>
  <si>
    <t>N/A.</t>
  </si>
  <si>
    <t xml:space="preserve">    Gasoil</t>
  </si>
  <si>
    <t>2.3.7.1.02</t>
  </si>
  <si>
    <t xml:space="preserve">-   </t>
  </si>
  <si>
    <t>PAGO CONSUMO COMBUSTIBLE DE ESTA DIGEGA.</t>
  </si>
  <si>
    <t>ESTACION GASOLINERA MARINO DOÑE</t>
  </si>
  <si>
    <t>B1500001273</t>
  </si>
  <si>
    <t xml:space="preserve">    Gasolina</t>
  </si>
  <si>
    <t>18/03/2020</t>
  </si>
  <si>
    <t xml:space="preserve">PAGO COMBUSTIBLE A VEHICULOS DE ESTA DIGEGA. </t>
  </si>
  <si>
    <t xml:space="preserve">ESTACION GASOLINERA MARINO DOÑE, </t>
  </si>
  <si>
    <t>B1500001463</t>
  </si>
  <si>
    <t>B1500001456</t>
  </si>
  <si>
    <t>B1500001449</t>
  </si>
  <si>
    <t>28/02/2020</t>
  </si>
  <si>
    <t>B1500001433</t>
  </si>
  <si>
    <t>21/02/2020</t>
  </si>
  <si>
    <t>B1500001426</t>
  </si>
  <si>
    <t>17/02/2020</t>
  </si>
  <si>
    <t>B1500001414</t>
  </si>
  <si>
    <t>B1500001403</t>
  </si>
  <si>
    <t>B1500001379</t>
  </si>
  <si>
    <t>27/01/2020</t>
  </si>
  <si>
    <t>B1500001370</t>
  </si>
  <si>
    <t>22/01/2020</t>
  </si>
  <si>
    <t>B1500001361</t>
  </si>
  <si>
    <t>13/01/2020</t>
  </si>
  <si>
    <t>B1500001345</t>
  </si>
  <si>
    <t>B1500001334</t>
  </si>
  <si>
    <t>23/12/2019</t>
  </si>
  <si>
    <t>B1500001318</t>
  </si>
  <si>
    <t>B1500001311</t>
  </si>
  <si>
    <t>B1500001284</t>
  </si>
  <si>
    <t>Alimentos para animales</t>
  </si>
  <si>
    <t>COMPRA ALIMENTOS PARA ANIMALES DEL PROY. YSURA.</t>
  </si>
  <si>
    <t>AGRIFEED, S.A.S.</t>
  </si>
  <si>
    <t>B1500000178</t>
  </si>
  <si>
    <t>B1500000152</t>
  </si>
  <si>
    <t>20/02/2020</t>
  </si>
  <si>
    <t>B1500000151</t>
  </si>
  <si>
    <t>20/01/2020</t>
  </si>
  <si>
    <t>B0100052673</t>
  </si>
  <si>
    <t>B0100052672</t>
  </si>
  <si>
    <t>27/12/2019</t>
  </si>
  <si>
    <t>B0100050953</t>
  </si>
  <si>
    <t>26/12/2019</t>
  </si>
  <si>
    <t>B0100050745</t>
  </si>
  <si>
    <t>B0100050645</t>
  </si>
  <si>
    <t>B0100050644</t>
  </si>
  <si>
    <t xml:space="preserve">FECHA LIMITE DE PAGO </t>
  </si>
  <si>
    <t>VALOR EN RD$</t>
  </si>
  <si>
    <t xml:space="preserve">DETALLE DE  LA CODIFIC. </t>
  </si>
  <si>
    <t xml:space="preserve">CODIFIC. </t>
  </si>
  <si>
    <t>BALANCE PENDIENTE  POR PAGAR</t>
  </si>
  <si>
    <t>PAGO INTERNO</t>
  </si>
  <si>
    <t>PAGO EJEC. PRESUP.</t>
  </si>
  <si>
    <t>FECHA FACTURA</t>
  </si>
  <si>
    <t>CONDICION PAGO</t>
  </si>
  <si>
    <t>MONTO EN RD$</t>
  </si>
  <si>
    <t>CONCEPTO</t>
  </si>
  <si>
    <t>PROVEEDOR</t>
  </si>
  <si>
    <t>FACTURA NUM.</t>
  </si>
  <si>
    <t xml:space="preserve"> </t>
  </si>
  <si>
    <t>RELACION FACTURAS PENDIENTES DE PAGO AL 30 DE NOVIEMBRE  2022</t>
  </si>
  <si>
    <t>DIRECCION GENERAL DE GANADERIA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</si>
</sst>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&quot; &quot;* #,##0.00&quot; &quot;;&quot;-&quot;* #,##0.00&quot; &quot;;&quot; &quot;* &quot;-&quot;#&quot; &quot;;&quot; &quot;@&quot; &quot;"/>
    <numFmt numFmtId="166" formatCode="dd/mm/yyyy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rgb="FF000000"/>
      <name val="Century Gothic"/>
      <family val="2"/>
    </font>
    <font>
      <sz val="10"/>
      <name val="Century Gothic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Calibri"/>
      <family val="2"/>
    </font>
    <font>
      <b/>
      <sz val="12"/>
      <color rgb="FF00002A"/>
      <name val="Calibri"/>
      <family val="2"/>
      <scheme val="minor"/>
    </font>
    <font>
      <b/>
      <sz val="10"/>
      <color rgb="FF00002A"/>
      <name val="Calibri"/>
      <family val="2"/>
      <scheme val="minor"/>
    </font>
    <font>
      <b/>
      <sz val="9"/>
      <color rgb="FF00002A"/>
      <name val="Calibri"/>
      <family val="2"/>
      <scheme val="minor"/>
    </font>
    <font>
      <b/>
      <sz val="11"/>
      <color rgb="FF00002A"/>
      <name val="Calibri"/>
      <family val="2"/>
      <scheme val="minor"/>
    </font>
    <font>
      <b/>
      <sz val="14"/>
      <color rgb="FF00002A"/>
      <name val="Calibri"/>
      <family val="2"/>
      <scheme val="minor"/>
    </font>
    <font>
      <sz val="12"/>
      <color rgb="FF00002A"/>
      <name val="Calibri"/>
      <family val="2"/>
      <scheme val="minor"/>
    </font>
    <font>
      <sz val="10"/>
      <color rgb="FF00002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165" fontId="14" fillId="0" borderId="0" applyFont="0" applyFill="0" applyBorder="0" applyAlignment="0" applyProtection="0"/>
  </cellStyleXfs>
  <cellXfs count="28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wrapText="1"/>
    </xf>
    <xf numFmtId="4" fontId="3" fillId="0" borderId="0" xfId="1" applyNumberFormat="1" applyFont="1"/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1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 wrapText="1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/>
    <xf numFmtId="4" fontId="3" fillId="0" borderId="0" xfId="1" applyNumberFormat="1" applyFont="1" applyAlignment="1">
      <alignment horizontal="right"/>
    </xf>
    <xf numFmtId="0" fontId="4" fillId="0" borderId="0" xfId="1" applyFont="1" applyAlignment="1">
      <alignment vertical="center" wrapText="1"/>
    </xf>
    <xf numFmtId="4" fontId="4" fillId="0" borderId="0" xfId="1" applyNumberFormat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6" fillId="2" borderId="0" xfId="1" applyFont="1" applyFill="1" applyAlignment="1">
      <alignment horizontal="center" vertical="center" wrapText="1"/>
    </xf>
    <xf numFmtId="0" fontId="7" fillId="2" borderId="0" xfId="1" applyFont="1" applyFill="1"/>
    <xf numFmtId="0" fontId="8" fillId="2" borderId="0" xfId="1" applyFont="1" applyFill="1"/>
    <xf numFmtId="0" fontId="6" fillId="2" borderId="0" xfId="1" applyFont="1" applyFill="1" applyAlignment="1">
      <alignment vertical="center" wrapText="1"/>
    </xf>
    <xf numFmtId="0" fontId="6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0" xfId="1" applyFont="1" applyFill="1"/>
    <xf numFmtId="0" fontId="6" fillId="2" borderId="0" xfId="1" applyFont="1" applyFill="1" applyAlignment="1">
      <alignment horizontal="center"/>
    </xf>
    <xf numFmtId="0" fontId="9" fillId="2" borderId="0" xfId="1" applyFont="1" applyFill="1" applyAlignment="1">
      <alignment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center" vertical="center"/>
    </xf>
    <xf numFmtId="0" fontId="10" fillId="2" borderId="0" xfId="1" applyFont="1" applyFill="1" applyAlignment="1">
      <alignment wrapText="1"/>
    </xf>
    <xf numFmtId="0" fontId="6" fillId="2" borderId="0" xfId="1" applyFont="1" applyFill="1" applyAlignment="1">
      <alignment vertical="center"/>
    </xf>
    <xf numFmtId="0" fontId="11" fillId="2" borderId="0" xfId="1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9" fillId="2" borderId="0" xfId="1" applyFont="1" applyFill="1"/>
    <xf numFmtId="0" fontId="9" fillId="2" borderId="0" xfId="1" applyFont="1" applyFill="1" applyAlignment="1">
      <alignment wrapText="1"/>
    </xf>
    <xf numFmtId="43" fontId="9" fillId="2" borderId="0" xfId="1" applyNumberFormat="1" applyFont="1" applyFill="1"/>
    <xf numFmtId="0" fontId="9" fillId="2" borderId="0" xfId="1" applyFont="1" applyFill="1" applyAlignment="1">
      <alignment horizontal="center" wrapText="1"/>
    </xf>
    <xf numFmtId="0" fontId="12" fillId="2" borderId="0" xfId="1" applyFont="1" applyFill="1"/>
    <xf numFmtId="0" fontId="7" fillId="2" borderId="0" xfId="1" applyFont="1" applyFill="1" applyAlignment="1">
      <alignment horizontal="right"/>
    </xf>
    <xf numFmtId="0" fontId="7" fillId="2" borderId="0" xfId="1" applyFont="1" applyFill="1" applyAlignment="1">
      <alignment horizontal="left" wrapText="1"/>
    </xf>
    <xf numFmtId="0" fontId="7" fillId="2" borderId="0" xfId="1" applyFont="1" applyFill="1" applyAlignment="1">
      <alignment horizontal="left"/>
    </xf>
    <xf numFmtId="0" fontId="11" fillId="2" borderId="0" xfId="1" applyFont="1" applyFill="1" applyAlignment="1">
      <alignment wrapText="1"/>
    </xf>
    <xf numFmtId="0" fontId="7" fillId="2" borderId="2" xfId="1" applyFont="1" applyFill="1" applyBorder="1"/>
    <xf numFmtId="0" fontId="7" fillId="2" borderId="2" xfId="1" applyFont="1" applyFill="1" applyBorder="1" applyAlignment="1">
      <alignment horizontal="right"/>
    </xf>
    <xf numFmtId="0" fontId="7" fillId="2" borderId="2" xfId="1" applyFont="1" applyFill="1" applyBorder="1" applyAlignment="1">
      <alignment horizontal="left" wrapText="1"/>
    </xf>
    <xf numFmtId="0" fontId="7" fillId="2" borderId="2" xfId="1" applyFont="1" applyFill="1" applyBorder="1" applyAlignment="1">
      <alignment horizontal="left"/>
    </xf>
    <xf numFmtId="0" fontId="11" fillId="2" borderId="2" xfId="1" applyFont="1" applyFill="1" applyBorder="1" applyAlignment="1">
      <alignment wrapText="1"/>
    </xf>
    <xf numFmtId="0" fontId="12" fillId="2" borderId="2" xfId="1" applyFont="1" applyFill="1" applyBorder="1"/>
    <xf numFmtId="0" fontId="7" fillId="2" borderId="3" xfId="1" applyFont="1" applyFill="1" applyBorder="1"/>
    <xf numFmtId="43" fontId="13" fillId="2" borderId="3" xfId="1" applyNumberFormat="1" applyFont="1" applyFill="1" applyBorder="1" applyAlignment="1">
      <alignment horizontal="right" wrapText="1"/>
    </xf>
    <xf numFmtId="0" fontId="7" fillId="2" borderId="3" xfId="1" applyFont="1" applyFill="1" applyBorder="1" applyAlignment="1">
      <alignment horizontal="left" wrapText="1"/>
    </xf>
    <xf numFmtId="4" fontId="13" fillId="2" borderId="3" xfId="1" applyNumberFormat="1" applyFont="1" applyFill="1" applyBorder="1" applyAlignment="1">
      <alignment horizontal="right" wrapText="1"/>
    </xf>
    <xf numFmtId="0" fontId="13" fillId="2" borderId="3" xfId="1" applyFont="1" applyFill="1" applyBorder="1" applyAlignment="1">
      <alignment horizontal="right" wrapText="1"/>
    </xf>
    <xf numFmtId="0" fontId="13" fillId="2" borderId="4" xfId="1" applyFont="1" applyFill="1" applyBorder="1" applyAlignment="1">
      <alignment horizontal="left" wrapText="1"/>
    </xf>
    <xf numFmtId="0" fontId="7" fillId="2" borderId="4" xfId="1" applyFont="1" applyFill="1" applyBorder="1" applyAlignment="1">
      <alignment horizontal="left" wrapText="1"/>
    </xf>
    <xf numFmtId="0" fontId="12" fillId="2" borderId="4" xfId="1" applyFont="1" applyFill="1" applyBorder="1"/>
    <xf numFmtId="0" fontId="7" fillId="2" borderId="4" xfId="1" applyFont="1" applyFill="1" applyBorder="1"/>
    <xf numFmtId="0" fontId="7" fillId="2" borderId="5" xfId="1" applyFont="1" applyFill="1" applyBorder="1" applyAlignment="1">
      <alignment horizontal="left" wrapText="1"/>
    </xf>
    <xf numFmtId="0" fontId="13" fillId="2" borderId="5" xfId="1" applyFont="1" applyFill="1" applyBorder="1" applyAlignment="1">
      <alignment horizontal="right" wrapText="1"/>
    </xf>
    <xf numFmtId="0" fontId="7" fillId="2" borderId="4" xfId="1" applyFont="1" applyFill="1" applyBorder="1" applyAlignment="1">
      <alignment horizontal="right" wrapText="1"/>
    </xf>
    <xf numFmtId="0" fontId="7" fillId="2" borderId="5" xfId="1" applyFont="1" applyFill="1" applyBorder="1"/>
    <xf numFmtId="0" fontId="12" fillId="2" borderId="5" xfId="1" applyFont="1" applyFill="1" applyBorder="1"/>
    <xf numFmtId="165" fontId="15" fillId="0" borderId="6" xfId="2" applyFont="1" applyFill="1" applyBorder="1"/>
    <xf numFmtId="0" fontId="16" fillId="0" borderId="5" xfId="1" applyFont="1" applyBorder="1" applyAlignment="1">
      <alignment horizontal="left"/>
    </xf>
    <xf numFmtId="0" fontId="1" fillId="0" borderId="5" xfId="1" applyBorder="1" applyAlignment="1">
      <alignment horizontal="left"/>
    </xf>
    <xf numFmtId="0" fontId="13" fillId="0" borderId="5" xfId="1" applyFont="1" applyBorder="1" applyAlignment="1">
      <alignment horizontal="right" wrapText="1"/>
    </xf>
    <xf numFmtId="166" fontId="15" fillId="0" borderId="6" xfId="1" applyNumberFormat="1" applyFont="1" applyBorder="1" applyAlignment="1">
      <alignment horizontal="center"/>
    </xf>
    <xf numFmtId="0" fontId="7" fillId="0" borderId="5" xfId="1" applyFont="1" applyBorder="1"/>
    <xf numFmtId="0" fontId="15" fillId="0" borderId="6" xfId="1" applyFont="1" applyBorder="1"/>
    <xf numFmtId="0" fontId="17" fillId="0" borderId="5" xfId="1" applyFont="1" applyBorder="1" applyAlignment="1">
      <alignment horizontal="left"/>
    </xf>
    <xf numFmtId="0" fontId="1" fillId="0" borderId="7" xfId="1" applyBorder="1" applyAlignment="1">
      <alignment horizontal="left"/>
    </xf>
    <xf numFmtId="0" fontId="15" fillId="0" borderId="6" xfId="1" applyFont="1" applyBorder="1" applyAlignment="1">
      <alignment wrapText="1"/>
    </xf>
    <xf numFmtId="165" fontId="15" fillId="0" borderId="6" xfId="2" applyFont="1" applyFill="1" applyBorder="1" applyAlignment="1">
      <alignment horizontal="left"/>
    </xf>
    <xf numFmtId="4" fontId="3" fillId="0" borderId="5" xfId="1" applyNumberFormat="1" applyFont="1" applyBorder="1"/>
    <xf numFmtId="14" fontId="3" fillId="0" borderId="5" xfId="1" applyNumberFormat="1" applyFont="1" applyBorder="1" applyAlignment="1">
      <alignment horizontal="center"/>
    </xf>
    <xf numFmtId="0" fontId="3" fillId="0" borderId="5" xfId="1" applyFont="1" applyBorder="1" applyAlignment="1">
      <alignment horizontal="left" wrapText="1"/>
    </xf>
    <xf numFmtId="0" fontId="3" fillId="0" borderId="5" xfId="1" applyFont="1" applyBorder="1" applyAlignment="1">
      <alignment horizontal="left"/>
    </xf>
    <xf numFmtId="0" fontId="3" fillId="0" borderId="5" xfId="1" applyFont="1" applyBorder="1" applyAlignment="1">
      <alignment vertical="center"/>
    </xf>
    <xf numFmtId="0" fontId="3" fillId="0" borderId="5" xfId="1" applyFont="1" applyBorder="1" applyAlignment="1">
      <alignment horizontal="center" wrapText="1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vertical="center" wrapText="1"/>
    </xf>
    <xf numFmtId="0" fontId="3" fillId="0" borderId="5" xfId="1" applyFont="1" applyBorder="1"/>
    <xf numFmtId="165" fontId="15" fillId="0" borderId="0" xfId="2" applyFont="1" applyFill="1" applyBorder="1"/>
    <xf numFmtId="0" fontId="17" fillId="0" borderId="2" xfId="1" applyFont="1" applyBorder="1" applyAlignment="1">
      <alignment horizontal="left"/>
    </xf>
    <xf numFmtId="0" fontId="1" fillId="0" borderId="2" xfId="1" applyBorder="1" applyAlignment="1">
      <alignment horizontal="left"/>
    </xf>
    <xf numFmtId="0" fontId="13" fillId="0" borderId="2" xfId="1" applyFont="1" applyBorder="1" applyAlignment="1">
      <alignment horizontal="right" wrapText="1"/>
    </xf>
    <xf numFmtId="166" fontId="15" fillId="0" borderId="0" xfId="1" applyNumberFormat="1" applyFont="1" applyAlignment="1">
      <alignment horizontal="center"/>
    </xf>
    <xf numFmtId="0" fontId="7" fillId="0" borderId="2" xfId="1" applyFont="1" applyBorder="1"/>
    <xf numFmtId="0" fontId="15" fillId="0" borderId="0" xfId="1" applyFont="1"/>
    <xf numFmtId="165" fontId="18" fillId="0" borderId="8" xfId="2" applyFont="1" applyFill="1" applyBorder="1"/>
    <xf numFmtId="0" fontId="17" fillId="0" borderId="3" xfId="1" applyFont="1" applyBorder="1" applyAlignment="1">
      <alignment horizontal="left"/>
    </xf>
    <xf numFmtId="0" fontId="1" fillId="0" borderId="3" xfId="1" applyBorder="1" applyAlignment="1">
      <alignment horizontal="left"/>
    </xf>
    <xf numFmtId="165" fontId="18" fillId="0" borderId="9" xfId="2" applyFont="1" applyFill="1" applyBorder="1"/>
    <xf numFmtId="0" fontId="13" fillId="0" borderId="3" xfId="1" applyFont="1" applyBorder="1" applyAlignment="1">
      <alignment horizontal="right" wrapText="1"/>
    </xf>
    <xf numFmtId="166" fontId="18" fillId="0" borderId="9" xfId="1" applyNumberFormat="1" applyFont="1" applyBorder="1" applyAlignment="1">
      <alignment horizontal="center"/>
    </xf>
    <xf numFmtId="0" fontId="13" fillId="0" borderId="3" xfId="1" applyFont="1" applyBorder="1"/>
    <xf numFmtId="165" fontId="18" fillId="0" borderId="10" xfId="2" applyFont="1" applyFill="1" applyBorder="1"/>
    <xf numFmtId="165" fontId="15" fillId="0" borderId="11" xfId="2" applyFont="1" applyFill="1" applyBorder="1"/>
    <xf numFmtId="165" fontId="15" fillId="0" borderId="5" xfId="2" applyFont="1" applyFill="1" applyBorder="1"/>
    <xf numFmtId="166" fontId="15" fillId="0" borderId="12" xfId="1" applyNumberFormat="1" applyFont="1" applyBorder="1" applyAlignment="1">
      <alignment horizontal="center"/>
    </xf>
    <xf numFmtId="0" fontId="15" fillId="0" borderId="13" xfId="1" applyFont="1" applyBorder="1"/>
    <xf numFmtId="0" fontId="15" fillId="0" borderId="11" xfId="1" applyFont="1" applyBorder="1"/>
    <xf numFmtId="166" fontId="15" fillId="0" borderId="11" xfId="1" applyNumberFormat="1" applyFont="1" applyBorder="1" applyAlignment="1">
      <alignment horizontal="center"/>
    </xf>
    <xf numFmtId="0" fontId="7" fillId="0" borderId="4" xfId="1" applyFont="1" applyBorder="1" applyAlignment="1">
      <alignment horizontal="right" wrapText="1"/>
    </xf>
    <xf numFmtId="4" fontId="7" fillId="0" borderId="5" xfId="1" applyNumberFormat="1" applyFont="1" applyBorder="1"/>
    <xf numFmtId="4" fontId="7" fillId="0" borderId="4" xfId="1" applyNumberFormat="1" applyFont="1" applyBorder="1" applyAlignment="1">
      <alignment wrapText="1"/>
    </xf>
    <xf numFmtId="14" fontId="7" fillId="0" borderId="4" xfId="1" applyNumberFormat="1" applyFont="1" applyBorder="1" applyAlignment="1">
      <alignment horizontal="right" wrapText="1"/>
    </xf>
    <xf numFmtId="0" fontId="7" fillId="0" borderId="5" xfId="1" applyFont="1" applyBorder="1" applyAlignment="1">
      <alignment horizontal="left" wrapText="1"/>
    </xf>
    <xf numFmtId="0" fontId="7" fillId="0" borderId="4" xfId="1" applyFont="1" applyBorder="1" applyAlignment="1">
      <alignment vertical="center" wrapText="1"/>
    </xf>
    <xf numFmtId="0" fontId="12" fillId="0" borderId="5" xfId="1" applyFont="1" applyBorder="1"/>
    <xf numFmtId="4" fontId="7" fillId="2" borderId="5" xfId="1" applyNumberFormat="1" applyFont="1" applyFill="1" applyBorder="1"/>
    <xf numFmtId="0" fontId="7" fillId="2" borderId="4" xfId="1" applyFont="1" applyFill="1" applyBorder="1" applyAlignment="1">
      <alignment vertical="center" wrapText="1"/>
    </xf>
    <xf numFmtId="4" fontId="7" fillId="2" borderId="4" xfId="1" applyNumberFormat="1" applyFont="1" applyFill="1" applyBorder="1" applyAlignment="1">
      <alignment wrapText="1"/>
    </xf>
    <xf numFmtId="4" fontId="4" fillId="0" borderId="5" xfId="1" applyNumberFormat="1" applyFont="1" applyBorder="1" applyAlignment="1">
      <alignment horizontal="right" vertical="center"/>
    </xf>
    <xf numFmtId="164" fontId="3" fillId="0" borderId="5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43" fontId="7" fillId="0" borderId="4" xfId="2" applyNumberFormat="1" applyFont="1" applyFill="1" applyBorder="1" applyAlignment="1">
      <alignment horizontal="right" wrapText="1"/>
    </xf>
    <xf numFmtId="0" fontId="7" fillId="0" borderId="4" xfId="1" applyFont="1" applyBorder="1" applyAlignment="1">
      <alignment horizontal="left" wrapText="1"/>
    </xf>
    <xf numFmtId="14" fontId="7" fillId="0" borderId="6" xfId="1" applyNumberFormat="1" applyFont="1" applyBorder="1" applyAlignment="1">
      <alignment horizontal="center"/>
    </xf>
    <xf numFmtId="0" fontId="12" fillId="0" borderId="6" xfId="1" applyFont="1" applyBorder="1"/>
    <xf numFmtId="0" fontId="7" fillId="0" borderId="6" xfId="1" applyFont="1" applyBorder="1"/>
    <xf numFmtId="14" fontId="7" fillId="0" borderId="4" xfId="1" applyNumberFormat="1" applyFont="1" applyBorder="1" applyAlignment="1">
      <alignment horizontal="center" wrapText="1"/>
    </xf>
    <xf numFmtId="0" fontId="12" fillId="0" borderId="11" xfId="1" applyFont="1" applyBorder="1"/>
    <xf numFmtId="0" fontId="7" fillId="0" borderId="11" xfId="1" applyFont="1" applyBorder="1"/>
    <xf numFmtId="4" fontId="13" fillId="2" borderId="4" xfId="1" applyNumberFormat="1" applyFont="1" applyFill="1" applyBorder="1" applyAlignment="1">
      <alignment horizontal="right" wrapText="1"/>
    </xf>
    <xf numFmtId="0" fontId="13" fillId="2" borderId="4" xfId="1" applyFont="1" applyFill="1" applyBorder="1" applyAlignment="1">
      <alignment horizontal="right" wrapText="1"/>
    </xf>
    <xf numFmtId="0" fontId="13" fillId="2" borderId="0" xfId="1" applyFont="1" applyFill="1" applyAlignment="1">
      <alignment horizontal="left" wrapText="1"/>
    </xf>
    <xf numFmtId="165" fontId="15" fillId="0" borderId="6" xfId="2" applyFont="1" applyBorder="1"/>
    <xf numFmtId="0" fontId="3" fillId="0" borderId="5" xfId="1" applyFont="1" applyBorder="1" applyAlignment="1">
      <alignment wrapText="1"/>
    </xf>
    <xf numFmtId="0" fontId="3" fillId="3" borderId="5" xfId="1" applyFont="1" applyFill="1" applyBorder="1" applyAlignment="1">
      <alignment vertical="center"/>
    </xf>
    <xf numFmtId="4" fontId="7" fillId="2" borderId="5" xfId="1" applyNumberFormat="1" applyFont="1" applyFill="1" applyBorder="1" applyAlignment="1">
      <alignment horizontal="right" wrapText="1"/>
    </xf>
    <xf numFmtId="0" fontId="7" fillId="2" borderId="5" xfId="1" applyFont="1" applyFill="1" applyBorder="1" applyAlignment="1">
      <alignment horizontal="left"/>
    </xf>
    <xf numFmtId="0" fontId="7" fillId="2" borderId="5" xfId="1" applyFont="1" applyFill="1" applyBorder="1" applyAlignment="1">
      <alignment horizontal="right" wrapText="1"/>
    </xf>
    <xf numFmtId="14" fontId="7" fillId="2" borderId="5" xfId="1" applyNumberFormat="1" applyFont="1" applyFill="1" applyBorder="1" applyAlignment="1">
      <alignment horizontal="right" wrapText="1"/>
    </xf>
    <xf numFmtId="4" fontId="7" fillId="0" borderId="5" xfId="1" applyNumberFormat="1" applyFont="1" applyBorder="1" applyAlignment="1">
      <alignment horizontal="right" wrapText="1"/>
    </xf>
    <xf numFmtId="0" fontId="7" fillId="0" borderId="5" xfId="1" applyFont="1" applyBorder="1" applyAlignment="1">
      <alignment horizontal="left"/>
    </xf>
    <xf numFmtId="0" fontId="7" fillId="0" borderId="5" xfId="1" applyFont="1" applyBorder="1" applyAlignment="1">
      <alignment horizontal="right" wrapText="1"/>
    </xf>
    <xf numFmtId="14" fontId="7" fillId="0" borderId="5" xfId="1" applyNumberFormat="1" applyFont="1" applyBorder="1" applyAlignment="1">
      <alignment horizontal="center"/>
    </xf>
    <xf numFmtId="0" fontId="13" fillId="2" borderId="5" xfId="1" applyFont="1" applyFill="1" applyBorder="1" applyAlignment="1">
      <alignment horizontal="left" wrapText="1"/>
    </xf>
    <xf numFmtId="43" fontId="3" fillId="0" borderId="4" xfId="2" applyNumberFormat="1" applyFont="1" applyFill="1" applyBorder="1"/>
    <xf numFmtId="0" fontId="17" fillId="0" borderId="4" xfId="1" applyFont="1" applyBorder="1" applyAlignment="1">
      <alignment horizontal="left"/>
    </xf>
    <xf numFmtId="0" fontId="1" fillId="0" borderId="4" xfId="1" applyBorder="1" applyAlignment="1">
      <alignment horizontal="left"/>
    </xf>
    <xf numFmtId="4" fontId="3" fillId="0" borderId="4" xfId="1" applyNumberFormat="1" applyFont="1" applyBorder="1"/>
    <xf numFmtId="164" fontId="3" fillId="0" borderId="4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wrapText="1"/>
    </xf>
    <xf numFmtId="43" fontId="3" fillId="0" borderId="5" xfId="2" applyNumberFormat="1" applyFont="1" applyFill="1" applyBorder="1"/>
    <xf numFmtId="4" fontId="7" fillId="2" borderId="4" xfId="1" applyNumberFormat="1" applyFont="1" applyFill="1" applyBorder="1" applyAlignment="1">
      <alignment horizontal="center"/>
    </xf>
    <xf numFmtId="14" fontId="3" fillId="3" borderId="5" xfId="1" applyNumberFormat="1" applyFont="1" applyFill="1" applyBorder="1" applyAlignment="1">
      <alignment horizontal="center"/>
    </xf>
    <xf numFmtId="0" fontId="3" fillId="0" borderId="5" xfId="1" applyFont="1" applyBorder="1" applyAlignment="1">
      <alignment horizontal="left" vertical="top" wrapText="1"/>
    </xf>
    <xf numFmtId="4" fontId="7" fillId="0" borderId="4" xfId="1" applyNumberFormat="1" applyFont="1" applyBorder="1" applyAlignment="1">
      <alignment horizontal="center"/>
    </xf>
    <xf numFmtId="43" fontId="4" fillId="0" borderId="5" xfId="2" applyNumberFormat="1" applyFont="1" applyFill="1" applyBorder="1" applyAlignment="1">
      <alignment horizontal="right" vertical="center"/>
    </xf>
    <xf numFmtId="0" fontId="4" fillId="0" borderId="5" xfId="1" applyFont="1" applyBorder="1" applyAlignment="1">
      <alignment vertical="center"/>
    </xf>
    <xf numFmtId="0" fontId="7" fillId="2" borderId="5" xfId="1" applyFont="1" applyFill="1" applyBorder="1" applyAlignment="1">
      <alignment horizontal="right"/>
    </xf>
    <xf numFmtId="43" fontId="7" fillId="2" borderId="2" xfId="2" applyNumberFormat="1" applyFont="1" applyFill="1" applyBorder="1" applyAlignment="1">
      <alignment horizontal="center"/>
    </xf>
    <xf numFmtId="4" fontId="7" fillId="2" borderId="2" xfId="1" applyNumberFormat="1" applyFont="1" applyFill="1" applyBorder="1" applyAlignment="1">
      <alignment horizontal="center"/>
    </xf>
    <xf numFmtId="14" fontId="7" fillId="2" borderId="2" xfId="1" applyNumberFormat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left" wrapText="1"/>
    </xf>
    <xf numFmtId="0" fontId="7" fillId="2" borderId="2" xfId="1" applyFont="1" applyFill="1" applyBorder="1" applyAlignment="1">
      <alignment horizontal="left"/>
    </xf>
    <xf numFmtId="4" fontId="7" fillId="2" borderId="5" xfId="1" applyNumberFormat="1" applyFont="1" applyFill="1" applyBorder="1" applyAlignment="1">
      <alignment horizontal="right"/>
    </xf>
    <xf numFmtId="43" fontId="7" fillId="2" borderId="4" xfId="2" applyNumberFormat="1" applyFont="1" applyFill="1" applyBorder="1" applyAlignment="1">
      <alignment horizontal="center"/>
    </xf>
    <xf numFmtId="4" fontId="7" fillId="2" borderId="4" xfId="1" applyNumberFormat="1" applyFont="1" applyFill="1" applyBorder="1" applyAlignment="1">
      <alignment horizontal="center"/>
    </xf>
    <xf numFmtId="14" fontId="7" fillId="2" borderId="4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left" wrapText="1"/>
    </xf>
    <xf numFmtId="0" fontId="7" fillId="2" borderId="4" xfId="1" applyFont="1" applyFill="1" applyBorder="1" applyAlignment="1">
      <alignment horizontal="left"/>
    </xf>
    <xf numFmtId="43" fontId="7" fillId="2" borderId="5" xfId="2" applyNumberFormat="1" applyFont="1" applyFill="1" applyBorder="1" applyAlignment="1">
      <alignment horizontal="right"/>
    </xf>
    <xf numFmtId="14" fontId="7" fillId="2" borderId="5" xfId="1" applyNumberFormat="1" applyFont="1" applyFill="1" applyBorder="1" applyAlignment="1">
      <alignment horizontal="right"/>
    </xf>
    <xf numFmtId="4" fontId="7" fillId="0" borderId="5" xfId="1" applyNumberFormat="1" applyFont="1" applyBorder="1" applyAlignment="1">
      <alignment horizontal="right"/>
    </xf>
    <xf numFmtId="43" fontId="7" fillId="0" borderId="5" xfId="2" applyNumberFormat="1" applyFont="1" applyFill="1" applyBorder="1" applyAlignment="1">
      <alignment horizontal="right"/>
    </xf>
    <xf numFmtId="14" fontId="7" fillId="0" borderId="5" xfId="1" applyNumberFormat="1" applyFont="1" applyBorder="1" applyAlignment="1">
      <alignment horizontal="right"/>
    </xf>
    <xf numFmtId="0" fontId="13" fillId="2" borderId="4" xfId="1" applyFont="1" applyFill="1" applyBorder="1"/>
    <xf numFmtId="0" fontId="9" fillId="2" borderId="4" xfId="1" applyFont="1" applyFill="1" applyBorder="1"/>
    <xf numFmtId="0" fontId="9" fillId="2" borderId="4" xfId="1" applyFont="1" applyFill="1" applyBorder="1" applyAlignment="1">
      <alignment horizontal="center" wrapText="1"/>
    </xf>
    <xf numFmtId="0" fontId="11" fillId="2" borderId="5" xfId="1" applyFont="1" applyFill="1" applyBorder="1"/>
    <xf numFmtId="4" fontId="13" fillId="2" borderId="3" xfId="1" applyNumberFormat="1" applyFont="1" applyFill="1" applyBorder="1"/>
    <xf numFmtId="0" fontId="13" fillId="2" borderId="3" xfId="1" applyFont="1" applyFill="1" applyBorder="1"/>
    <xf numFmtId="0" fontId="13" fillId="2" borderId="3" xfId="1" applyFont="1" applyFill="1" applyBorder="1" applyAlignment="1">
      <alignment horizontal="center" wrapText="1"/>
    </xf>
    <xf numFmtId="0" fontId="7" fillId="2" borderId="4" xfId="1" applyFont="1" applyFill="1" applyBorder="1" applyAlignment="1">
      <alignment horizontal="right"/>
    </xf>
    <xf numFmtId="164" fontId="3" fillId="3" borderId="5" xfId="1" applyNumberFormat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left" wrapText="1"/>
    </xf>
    <xf numFmtId="14" fontId="7" fillId="2" borderId="4" xfId="1" applyNumberFormat="1" applyFont="1" applyFill="1" applyBorder="1" applyAlignment="1">
      <alignment horizontal="center" wrapText="1"/>
    </xf>
    <xf numFmtId="0" fontId="7" fillId="2" borderId="4" xfId="1" applyFont="1" applyFill="1" applyBorder="1" applyAlignment="1">
      <alignment wrapText="1"/>
    </xf>
    <xf numFmtId="4" fontId="13" fillId="2" borderId="4" xfId="1" applyNumberFormat="1" applyFont="1" applyFill="1" applyBorder="1"/>
    <xf numFmtId="0" fontId="13" fillId="2" borderId="4" xfId="1" applyFont="1" applyFill="1" applyBorder="1" applyAlignment="1">
      <alignment horizontal="center" wrapText="1"/>
    </xf>
    <xf numFmtId="0" fontId="7" fillId="2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/>
    </xf>
    <xf numFmtId="4" fontId="7" fillId="2" borderId="4" xfId="1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center" wrapText="1"/>
    </xf>
    <xf numFmtId="0" fontId="7" fillId="0" borderId="4" xfId="1" applyFont="1" applyBorder="1" applyAlignment="1">
      <alignment horizontal="center" wrapText="1"/>
    </xf>
    <xf numFmtId="0" fontId="7" fillId="0" borderId="5" xfId="1" applyFont="1" applyBorder="1" applyAlignment="1">
      <alignment wrapText="1"/>
    </xf>
    <xf numFmtId="4" fontId="7" fillId="0" borderId="5" xfId="1" applyNumberFormat="1" applyFont="1" applyBorder="1" applyAlignment="1">
      <alignment wrapText="1"/>
    </xf>
    <xf numFmtId="0" fontId="7" fillId="0" borderId="5" xfId="1" applyFont="1" applyBorder="1" applyAlignment="1">
      <alignment horizontal="center" wrapText="1"/>
    </xf>
    <xf numFmtId="0" fontId="7" fillId="0" borderId="2" xfId="1" applyFont="1" applyBorder="1" applyAlignment="1">
      <alignment horizontal="left" wrapText="1"/>
    </xf>
    <xf numFmtId="4" fontId="1" fillId="0" borderId="0" xfId="1" applyNumberFormat="1"/>
    <xf numFmtId="0" fontId="7" fillId="0" borderId="5" xfId="1" applyFont="1" applyBorder="1" applyAlignment="1">
      <alignment vertical="center" wrapText="1"/>
    </xf>
    <xf numFmtId="4" fontId="13" fillId="0" borderId="5" xfId="1" applyNumberFormat="1" applyFont="1" applyBorder="1" applyAlignment="1">
      <alignment wrapText="1"/>
    </xf>
    <xf numFmtId="14" fontId="7" fillId="0" borderId="5" xfId="1" applyNumberFormat="1" applyFont="1" applyBorder="1" applyAlignment="1">
      <alignment horizontal="center" wrapText="1"/>
    </xf>
    <xf numFmtId="0" fontId="13" fillId="0" borderId="7" xfId="1" applyFont="1" applyBorder="1"/>
    <xf numFmtId="0" fontId="13" fillId="0" borderId="4" xfId="1" applyFont="1" applyBorder="1" applyAlignment="1">
      <alignment wrapText="1"/>
    </xf>
    <xf numFmtId="0" fontId="13" fillId="0" borderId="4" xfId="1" applyFont="1" applyBorder="1"/>
    <xf numFmtId="0" fontId="9" fillId="0" borderId="4" xfId="1" applyFont="1" applyBorder="1"/>
    <xf numFmtId="4" fontId="9" fillId="0" borderId="7" xfId="1" applyNumberFormat="1" applyFont="1" applyBorder="1"/>
    <xf numFmtId="0" fontId="9" fillId="0" borderId="7" xfId="1" applyFont="1" applyBorder="1"/>
    <xf numFmtId="0" fontId="9" fillId="0" borderId="7" xfId="1" applyFont="1" applyBorder="1" applyAlignment="1">
      <alignment horizontal="center" wrapText="1"/>
    </xf>
    <xf numFmtId="0" fontId="7" fillId="0" borderId="2" xfId="1" applyFont="1" applyBorder="1" applyAlignment="1">
      <alignment wrapText="1"/>
    </xf>
    <xf numFmtId="4" fontId="13" fillId="0" borderId="3" xfId="1" applyNumberFormat="1" applyFont="1" applyBorder="1"/>
    <xf numFmtId="0" fontId="13" fillId="0" borderId="3" xfId="1" applyFont="1" applyBorder="1" applyAlignment="1">
      <alignment wrapText="1"/>
    </xf>
    <xf numFmtId="0" fontId="13" fillId="0" borderId="3" xfId="1" applyFont="1" applyBorder="1" applyAlignment="1">
      <alignment horizontal="center" wrapText="1"/>
    </xf>
    <xf numFmtId="4" fontId="13" fillId="0" borderId="4" xfId="1" applyNumberFormat="1" applyFont="1" applyBorder="1" applyAlignment="1">
      <alignment wrapText="1"/>
    </xf>
    <xf numFmtId="0" fontId="13" fillId="2" borderId="5" xfId="1" applyFont="1" applyFill="1" applyBorder="1" applyAlignment="1">
      <alignment wrapText="1"/>
    </xf>
    <xf numFmtId="0" fontId="7" fillId="2" borderId="5" xfId="1" applyFont="1" applyFill="1" applyBorder="1" applyAlignment="1">
      <alignment wrapText="1"/>
    </xf>
    <xf numFmtId="0" fontId="7" fillId="2" borderId="5" xfId="1" applyFont="1" applyFill="1" applyBorder="1" applyAlignment="1">
      <alignment horizontal="center" wrapText="1"/>
    </xf>
    <xf numFmtId="4" fontId="13" fillId="2" borderId="5" xfId="1" applyNumberFormat="1" applyFont="1" applyFill="1" applyBorder="1" applyAlignment="1">
      <alignment wrapText="1"/>
    </xf>
    <xf numFmtId="0" fontId="12" fillId="2" borderId="5" xfId="1" applyFont="1" applyFill="1" applyBorder="1" applyAlignment="1">
      <alignment wrapText="1"/>
    </xf>
    <xf numFmtId="0" fontId="7" fillId="0" borderId="2" xfId="1" applyFont="1" applyBorder="1" applyAlignment="1">
      <alignment vertical="center" wrapText="1"/>
    </xf>
    <xf numFmtId="0" fontId="7" fillId="0" borderId="2" xfId="1" applyFont="1" applyBorder="1" applyAlignment="1">
      <alignment horizontal="left" vertical="center" wrapText="1"/>
    </xf>
    <xf numFmtId="43" fontId="7" fillId="0" borderId="5" xfId="2" applyNumberFormat="1" applyFont="1" applyFill="1" applyBorder="1" applyAlignment="1">
      <alignment horizontal="left" wrapText="1"/>
    </xf>
    <xf numFmtId="4" fontId="7" fillId="0" borderId="5" xfId="1" applyNumberFormat="1" applyFont="1" applyBorder="1" applyAlignment="1">
      <alignment horizontal="left" wrapText="1"/>
    </xf>
    <xf numFmtId="0" fontId="8" fillId="0" borderId="5" xfId="1" applyFont="1" applyBorder="1" applyAlignment="1">
      <alignment horizontal="right" wrapText="1"/>
    </xf>
    <xf numFmtId="0" fontId="7" fillId="0" borderId="4" xfId="1" applyFont="1" applyBorder="1"/>
    <xf numFmtId="4" fontId="7" fillId="0" borderId="2" xfId="1" applyNumberFormat="1" applyFont="1" applyBorder="1" applyAlignment="1">
      <alignment wrapText="1"/>
    </xf>
    <xf numFmtId="4" fontId="8" fillId="0" borderId="2" xfId="1" applyNumberFormat="1" applyFont="1" applyBorder="1" applyAlignment="1">
      <alignment wrapText="1"/>
    </xf>
    <xf numFmtId="0" fontId="8" fillId="0" borderId="2" xfId="1" applyFont="1" applyBorder="1" applyAlignment="1">
      <alignment horizontal="center" wrapText="1"/>
    </xf>
    <xf numFmtId="4" fontId="13" fillId="2" borderId="7" xfId="1" applyNumberFormat="1" applyFont="1" applyFill="1" applyBorder="1"/>
    <xf numFmtId="0" fontId="13" fillId="2" borderId="7" xfId="1" applyFont="1" applyFill="1" applyBorder="1" applyAlignment="1">
      <alignment wrapText="1"/>
    </xf>
    <xf numFmtId="0" fontId="13" fillId="2" borderId="7" xfId="1" applyFont="1" applyFill="1" applyBorder="1"/>
    <xf numFmtId="0" fontId="9" fillId="2" borderId="7" xfId="1" applyFont="1" applyFill="1" applyBorder="1"/>
    <xf numFmtId="4" fontId="13" fillId="2" borderId="7" xfId="1" applyNumberFormat="1" applyFont="1" applyFill="1" applyBorder="1" applyAlignment="1">
      <alignment wrapText="1"/>
    </xf>
    <xf numFmtId="0" fontId="9" fillId="2" borderId="7" xfId="1" applyFont="1" applyFill="1" applyBorder="1" applyAlignment="1">
      <alignment horizontal="center" wrapText="1"/>
    </xf>
    <xf numFmtId="0" fontId="13" fillId="2" borderId="7" xfId="1" applyFont="1" applyFill="1" applyBorder="1" applyAlignment="1">
      <alignment horizontal="center" wrapText="1"/>
    </xf>
    <xf numFmtId="0" fontId="7" fillId="2" borderId="2" xfId="1" applyFont="1" applyFill="1" applyBorder="1" applyAlignment="1">
      <alignment wrapText="1"/>
    </xf>
    <xf numFmtId="0" fontId="13" fillId="2" borderId="3" xfId="1" applyFont="1" applyFill="1" applyBorder="1" applyAlignment="1">
      <alignment wrapText="1"/>
    </xf>
    <xf numFmtId="0" fontId="9" fillId="2" borderId="3" xfId="1" applyFont="1" applyFill="1" applyBorder="1"/>
    <xf numFmtId="4" fontId="13" fillId="2" borderId="3" xfId="1" applyNumberFormat="1" applyFont="1" applyFill="1" applyBorder="1" applyAlignment="1">
      <alignment wrapText="1"/>
    </xf>
    <xf numFmtId="0" fontId="9" fillId="2" borderId="3" xfId="1" applyFont="1" applyFill="1" applyBorder="1" applyAlignment="1">
      <alignment horizontal="center" wrapText="1"/>
    </xf>
    <xf numFmtId="14" fontId="7" fillId="2" borderId="5" xfId="1" applyNumberFormat="1" applyFont="1" applyFill="1" applyBorder="1" applyAlignment="1">
      <alignment horizontal="center" wrapText="1"/>
    </xf>
    <xf numFmtId="0" fontId="13" fillId="2" borderId="5" xfId="1" applyFont="1" applyFill="1" applyBorder="1"/>
    <xf numFmtId="0" fontId="19" fillId="4" borderId="4" xfId="1" applyFont="1" applyFill="1" applyBorder="1" applyAlignment="1">
      <alignment horizontal="center" vertical="center" wrapText="1"/>
    </xf>
    <xf numFmtId="0" fontId="19" fillId="4" borderId="4" xfId="1" applyFont="1" applyFill="1" applyBorder="1" applyAlignment="1">
      <alignment horizontal="center" wrapText="1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 wrapText="1"/>
    </xf>
    <xf numFmtId="0" fontId="19" fillId="0" borderId="0" xfId="1" applyFont="1" applyAlignment="1">
      <alignment vertical="center"/>
    </xf>
    <xf numFmtId="0" fontId="22" fillId="0" borderId="0" xfId="1" applyFont="1"/>
    <xf numFmtId="0" fontId="23" fillId="0" borderId="0" xfId="1" applyFont="1" applyAlignment="1">
      <alignment vertical="center"/>
    </xf>
    <xf numFmtId="0" fontId="23" fillId="0" borderId="0" xfId="1" applyFont="1" applyAlignment="1">
      <alignment vertical="center" wrapText="1"/>
    </xf>
    <xf numFmtId="0" fontId="22" fillId="0" borderId="0" xfId="1" applyFont="1" applyAlignment="1">
      <alignment horizontal="center" vertical="center" wrapText="1"/>
    </xf>
    <xf numFmtId="0" fontId="24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vertical="center"/>
      <protection locked="0"/>
    </xf>
    <xf numFmtId="43" fontId="20" fillId="0" borderId="0" xfId="2" applyNumberFormat="1" applyFont="1" applyAlignment="1" applyProtection="1">
      <alignment vertical="center"/>
      <protection locked="0"/>
    </xf>
    <xf numFmtId="0" fontId="21" fillId="0" borderId="0" xfId="1" applyFont="1" applyAlignment="1" applyProtection="1">
      <alignment vertical="center" wrapText="1"/>
      <protection locked="0"/>
    </xf>
    <xf numFmtId="43" fontId="19" fillId="0" borderId="0" xfId="2" applyNumberFormat="1" applyFont="1" applyAlignment="1" applyProtection="1">
      <alignment vertical="center"/>
      <protection locked="0"/>
    </xf>
    <xf numFmtId="43" fontId="22" fillId="0" borderId="0" xfId="2" applyNumberFormat="1" applyFont="1" applyAlignment="1" applyProtection="1">
      <alignment vertical="center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43" fontId="24" fillId="0" borderId="0" xfId="2" applyNumberFormat="1" applyFont="1" applyAlignment="1" applyProtection="1">
      <alignment horizontal="right" vertical="center"/>
      <protection locked="0"/>
    </xf>
    <xf numFmtId="0" fontId="22" fillId="0" borderId="0" xfId="1" applyFont="1" applyAlignment="1" applyProtection="1">
      <alignment vertical="center"/>
      <protection locked="0"/>
    </xf>
    <xf numFmtId="0" fontId="25" fillId="0" borderId="0" xfId="1" applyFont="1" applyAlignment="1" applyProtection="1">
      <alignment vertical="center"/>
      <protection locked="0"/>
    </xf>
    <xf numFmtId="0" fontId="19" fillId="0" borderId="0" xfId="1" applyFont="1" applyAlignment="1" applyProtection="1">
      <alignment vertical="center"/>
      <protection locked="0"/>
    </xf>
    <xf numFmtId="0" fontId="20" fillId="0" borderId="0" xfId="1" applyFont="1"/>
    <xf numFmtId="43" fontId="20" fillId="0" borderId="0" xfId="2" applyNumberFormat="1" applyFont="1"/>
    <xf numFmtId="0" fontId="21" fillId="0" borderId="0" xfId="1" applyFont="1" applyAlignment="1">
      <alignment wrapText="1"/>
    </xf>
    <xf numFmtId="43" fontId="19" fillId="0" borderId="0" xfId="2" applyNumberFormat="1" applyFont="1"/>
    <xf numFmtId="43" fontId="22" fillId="0" borderId="0" xfId="2" applyNumberFormat="1" applyFont="1"/>
    <xf numFmtId="0" fontId="20" fillId="0" borderId="0" xfId="1" applyFont="1" applyAlignment="1">
      <alignment horizontal="center" wrapText="1"/>
    </xf>
    <xf numFmtId="0" fontId="22" fillId="0" borderId="0" xfId="1" applyFont="1" applyAlignment="1">
      <alignment horizontal="center" wrapText="1"/>
    </xf>
    <xf numFmtId="43" fontId="24" fillId="0" borderId="0" xfId="2" applyNumberFormat="1" applyFont="1" applyAlignment="1">
      <alignment horizontal="right"/>
    </xf>
    <xf numFmtId="0" fontId="22" fillId="0" borderId="0" xfId="1" applyFont="1" applyAlignment="1">
      <alignment wrapText="1"/>
    </xf>
    <xf numFmtId="0" fontId="25" fillId="0" borderId="0" xfId="1" applyFont="1" applyAlignment="1">
      <alignment wrapText="1"/>
    </xf>
    <xf numFmtId="0" fontId="19" fillId="0" borderId="0" xfId="1" applyFont="1"/>
  </cellXfs>
  <cellStyles count="3">
    <cellStyle name="Millares 2 5" xfId="2" xr:uid="{CA37E6B6-8860-44F6-8237-693FD06EE213}"/>
    <cellStyle name="Normal" xfId="0" builtinId="0"/>
    <cellStyle name="Normal 8" xfId="1" xr:uid="{62D9ED8C-CFED-4DCE-958E-C01A8771BA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1814</xdr:colOff>
      <xdr:row>1</xdr:row>
      <xdr:rowOff>187325</xdr:rowOff>
    </xdr:from>
    <xdr:to>
      <xdr:col>2</xdr:col>
      <xdr:colOff>1035957</xdr:colOff>
      <xdr:row>5</xdr:row>
      <xdr:rowOff>63954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8DCB25E8-B8B8-42F2-8CDA-66FD1B351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1014" y="320675"/>
          <a:ext cx="605518" cy="5529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400050</xdr:colOff>
          <xdr:row>1</xdr:row>
          <xdr:rowOff>19050</xdr:rowOff>
        </xdr:from>
        <xdr:to>
          <xdr:col>6</xdr:col>
          <xdr:colOff>400050</xdr:colOff>
          <xdr:row>4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68A3DF8-0165-417D-8221-19937E8ED8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4FC95-4874-4AEA-A622-2F7E5A84CE4E}">
  <dimension ref="A2:XFD282"/>
  <sheetViews>
    <sheetView tabSelected="1" topLeftCell="C1" workbookViewId="0">
      <selection activeCell="R25" sqref="R25"/>
    </sheetView>
  </sheetViews>
  <sheetFormatPr baseColWidth="10" defaultColWidth="9.140625" defaultRowHeight="15" x14ac:dyDescent="0.25"/>
  <cols>
    <col min="1" max="1" width="11.7109375" style="1" customWidth="1"/>
    <col min="2" max="2" width="24.140625" style="1" customWidth="1"/>
    <col min="3" max="3" width="30.5703125" style="1" customWidth="1"/>
    <col min="4" max="4" width="13.85546875" style="1" customWidth="1"/>
    <col min="5" max="5" width="10.7109375" style="1" customWidth="1"/>
    <col min="6" max="6" width="11.140625" style="1" customWidth="1"/>
    <col min="7" max="7" width="15.42578125" style="1" customWidth="1"/>
    <col min="8" max="8" width="12.7109375" style="1" customWidth="1"/>
    <col min="9" max="9" width="13.5703125" style="1" customWidth="1"/>
    <col min="10" max="10" width="11.140625" style="1" customWidth="1"/>
    <col min="11" max="11" width="24.28515625" style="1" customWidth="1"/>
    <col min="12" max="12" width="13.42578125" style="1" customWidth="1"/>
    <col min="13" max="13" width="11.85546875" style="1" customWidth="1"/>
    <col min="14" max="16384" width="9.140625" style="1"/>
  </cols>
  <sheetData>
    <row r="2" spans="1:13" ht="15.75" x14ac:dyDescent="0.25">
      <c r="A2" s="281" t="s">
        <v>387</v>
      </c>
      <c r="B2" s="280"/>
      <c r="C2" s="279"/>
      <c r="D2" s="278"/>
      <c r="E2" s="271"/>
      <c r="F2" s="277"/>
      <c r="G2" s="276"/>
      <c r="H2" s="272"/>
      <c r="I2" s="275"/>
      <c r="J2" s="274"/>
      <c r="K2" s="273"/>
      <c r="L2" s="272"/>
      <c r="M2" s="271"/>
    </row>
    <row r="3" spans="1:13" ht="15.75" x14ac:dyDescent="0.25">
      <c r="A3" s="270"/>
      <c r="B3" s="269"/>
      <c r="C3" s="268"/>
      <c r="D3" s="267"/>
      <c r="E3" s="260"/>
      <c r="F3" s="266"/>
      <c r="G3" s="265"/>
      <c r="H3" s="261"/>
      <c r="I3" s="264"/>
      <c r="J3" s="263"/>
      <c r="K3" s="262"/>
      <c r="L3" s="261"/>
      <c r="M3" s="260"/>
    </row>
    <row r="4" spans="1:13" ht="15.75" x14ac:dyDescent="0.25">
      <c r="A4" s="270"/>
      <c r="B4" s="269"/>
      <c r="C4" s="268"/>
      <c r="D4" s="267"/>
      <c r="E4" s="260"/>
      <c r="F4" s="266"/>
      <c r="G4" s="265"/>
      <c r="H4" s="261"/>
      <c r="I4" s="264"/>
      <c r="J4" s="263"/>
      <c r="K4" s="262"/>
      <c r="L4" s="261"/>
      <c r="M4" s="260"/>
    </row>
    <row r="5" spans="1:13" ht="15.75" x14ac:dyDescent="0.25">
      <c r="A5" s="259" t="s">
        <v>389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</row>
    <row r="7" spans="1:13" ht="15.75" x14ac:dyDescent="0.25">
      <c r="A7" s="258" t="s">
        <v>388</v>
      </c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</row>
    <row r="8" spans="1:13" ht="18.75" x14ac:dyDescent="0.25">
      <c r="A8" s="250"/>
      <c r="B8" s="257" t="s">
        <v>387</v>
      </c>
      <c r="C8" s="256"/>
      <c r="D8" s="255"/>
      <c r="E8" s="248"/>
      <c r="F8" s="254"/>
      <c r="G8" s="253"/>
      <c r="H8" s="252"/>
      <c r="I8" s="251"/>
      <c r="J8" s="250"/>
      <c r="K8" s="249"/>
      <c r="L8" s="248"/>
      <c r="M8" s="248"/>
    </row>
    <row r="9" spans="1:13" ht="64.5" customHeight="1" x14ac:dyDescent="0.25">
      <c r="A9" s="246" t="s">
        <v>386</v>
      </c>
      <c r="B9" s="246" t="s">
        <v>385</v>
      </c>
      <c r="C9" s="246" t="s">
        <v>384</v>
      </c>
      <c r="D9" s="246" t="s">
        <v>383</v>
      </c>
      <c r="E9" s="246" t="s">
        <v>382</v>
      </c>
      <c r="F9" s="246" t="s">
        <v>381</v>
      </c>
      <c r="G9" s="246" t="s">
        <v>380</v>
      </c>
      <c r="H9" s="246" t="s">
        <v>379</v>
      </c>
      <c r="I9" s="247" t="s">
        <v>378</v>
      </c>
      <c r="J9" s="246" t="s">
        <v>377</v>
      </c>
      <c r="K9" s="246" t="s">
        <v>376</v>
      </c>
      <c r="L9" s="246" t="s">
        <v>375</v>
      </c>
      <c r="M9" s="246" t="s">
        <v>374</v>
      </c>
    </row>
    <row r="10" spans="1:13" ht="30.75" customHeight="1" x14ac:dyDescent="0.25">
      <c r="A10" s="67" t="s">
        <v>373</v>
      </c>
      <c r="B10" s="219" t="s">
        <v>360</v>
      </c>
      <c r="C10" s="219" t="s">
        <v>359</v>
      </c>
      <c r="D10" s="117">
        <v>94985.1</v>
      </c>
      <c r="E10" s="67" t="s">
        <v>15</v>
      </c>
      <c r="F10" s="220" t="s">
        <v>354</v>
      </c>
      <c r="G10" s="117">
        <v>94985.1</v>
      </c>
      <c r="H10" s="67"/>
      <c r="I10" s="117">
        <v>94985.1</v>
      </c>
      <c r="J10" s="67" t="s">
        <v>286</v>
      </c>
      <c r="K10" s="219" t="s">
        <v>358</v>
      </c>
      <c r="L10" s="117">
        <v>94985.1</v>
      </c>
      <c r="M10" s="67" t="s">
        <v>12</v>
      </c>
    </row>
    <row r="11" spans="1:13" ht="30.75" customHeight="1" x14ac:dyDescent="0.25">
      <c r="A11" s="67" t="s">
        <v>372</v>
      </c>
      <c r="B11" s="219" t="s">
        <v>360</v>
      </c>
      <c r="C11" s="219" t="s">
        <v>359</v>
      </c>
      <c r="D11" s="117">
        <v>250974.9</v>
      </c>
      <c r="E11" s="67" t="s">
        <v>15</v>
      </c>
      <c r="F11" s="220" t="s">
        <v>354</v>
      </c>
      <c r="G11" s="117">
        <v>250974.9</v>
      </c>
      <c r="H11" s="67"/>
      <c r="I11" s="117">
        <v>250974.9</v>
      </c>
      <c r="J11" s="67" t="s">
        <v>286</v>
      </c>
      <c r="K11" s="219" t="s">
        <v>358</v>
      </c>
      <c r="L11" s="117">
        <v>250974.9</v>
      </c>
      <c r="M11" s="67" t="s">
        <v>12</v>
      </c>
    </row>
    <row r="12" spans="1:13" ht="30.75" customHeight="1" x14ac:dyDescent="0.25">
      <c r="A12" s="67" t="s">
        <v>371</v>
      </c>
      <c r="B12" s="219" t="s">
        <v>360</v>
      </c>
      <c r="C12" s="219" t="s">
        <v>359</v>
      </c>
      <c r="D12" s="117">
        <v>125047.8</v>
      </c>
      <c r="E12" s="67" t="s">
        <v>15</v>
      </c>
      <c r="F12" s="220" t="s">
        <v>370</v>
      </c>
      <c r="G12" s="117">
        <v>125047.8</v>
      </c>
      <c r="H12" s="67"/>
      <c r="I12" s="117">
        <v>125047.8</v>
      </c>
      <c r="J12" s="67" t="s">
        <v>286</v>
      </c>
      <c r="K12" s="219" t="s">
        <v>358</v>
      </c>
      <c r="L12" s="117">
        <v>125047.8</v>
      </c>
      <c r="M12" s="67" t="s">
        <v>12</v>
      </c>
    </row>
    <row r="13" spans="1:13" ht="30.75" customHeight="1" x14ac:dyDescent="0.25">
      <c r="A13" s="67" t="s">
        <v>369</v>
      </c>
      <c r="B13" s="219" t="s">
        <v>360</v>
      </c>
      <c r="C13" s="219" t="s">
        <v>359</v>
      </c>
      <c r="D13" s="117">
        <v>15598.98</v>
      </c>
      <c r="E13" s="67" t="s">
        <v>15</v>
      </c>
      <c r="F13" s="220" t="s">
        <v>368</v>
      </c>
      <c r="G13" s="117">
        <v>15598.98</v>
      </c>
      <c r="H13" s="67"/>
      <c r="I13" s="117">
        <v>15598.98</v>
      </c>
      <c r="J13" s="67" t="s">
        <v>286</v>
      </c>
      <c r="K13" s="219" t="s">
        <v>358</v>
      </c>
      <c r="L13" s="117">
        <v>15598.98</v>
      </c>
      <c r="M13" s="67" t="s">
        <v>12</v>
      </c>
    </row>
    <row r="14" spans="1:13" ht="30.75" customHeight="1" x14ac:dyDescent="0.25">
      <c r="A14" s="67" t="s">
        <v>367</v>
      </c>
      <c r="B14" s="219" t="s">
        <v>360</v>
      </c>
      <c r="C14" s="219" t="s">
        <v>359</v>
      </c>
      <c r="D14" s="117">
        <v>227642.18</v>
      </c>
      <c r="E14" s="67" t="s">
        <v>15</v>
      </c>
      <c r="F14" s="220" t="s">
        <v>365</v>
      </c>
      <c r="G14" s="117">
        <v>227642.18</v>
      </c>
      <c r="H14" s="67"/>
      <c r="I14" s="117">
        <v>227642.18</v>
      </c>
      <c r="J14" s="67" t="s">
        <v>286</v>
      </c>
      <c r="K14" s="219" t="s">
        <v>358</v>
      </c>
      <c r="L14" s="117">
        <v>227642.18</v>
      </c>
      <c r="M14" s="67" t="s">
        <v>12</v>
      </c>
    </row>
    <row r="15" spans="1:13" ht="30.75" customHeight="1" x14ac:dyDescent="0.25">
      <c r="A15" s="67" t="s">
        <v>366</v>
      </c>
      <c r="B15" s="219" t="s">
        <v>360</v>
      </c>
      <c r="C15" s="219" t="s">
        <v>359</v>
      </c>
      <c r="D15" s="117">
        <v>81717.3</v>
      </c>
      <c r="E15" s="67" t="s">
        <v>15</v>
      </c>
      <c r="F15" s="220" t="s">
        <v>365</v>
      </c>
      <c r="G15" s="117">
        <v>81717.3</v>
      </c>
      <c r="H15" s="67"/>
      <c r="I15" s="117">
        <v>81717.3</v>
      </c>
      <c r="J15" s="67" t="s">
        <v>286</v>
      </c>
      <c r="K15" s="219" t="s">
        <v>358</v>
      </c>
      <c r="L15" s="117">
        <v>81717.3</v>
      </c>
      <c r="M15" s="67" t="s">
        <v>12</v>
      </c>
    </row>
    <row r="16" spans="1:13" ht="30.75" customHeight="1" x14ac:dyDescent="0.25">
      <c r="A16" s="67" t="s">
        <v>364</v>
      </c>
      <c r="B16" s="219" t="s">
        <v>360</v>
      </c>
      <c r="C16" s="219" t="s">
        <v>359</v>
      </c>
      <c r="D16" s="117">
        <v>332692.2</v>
      </c>
      <c r="E16" s="67" t="s">
        <v>15</v>
      </c>
      <c r="F16" s="220" t="s">
        <v>363</v>
      </c>
      <c r="G16" s="117">
        <v>332692.2</v>
      </c>
      <c r="H16" s="67"/>
      <c r="I16" s="117">
        <v>332692.2</v>
      </c>
      <c r="J16" s="67" t="s">
        <v>286</v>
      </c>
      <c r="K16" s="219" t="s">
        <v>358</v>
      </c>
      <c r="L16" s="117">
        <v>332692.2</v>
      </c>
      <c r="M16" s="67" t="s">
        <v>12</v>
      </c>
    </row>
    <row r="17" spans="1:13" ht="30.75" customHeight="1" x14ac:dyDescent="0.25">
      <c r="A17" s="67" t="s">
        <v>362</v>
      </c>
      <c r="B17" s="219" t="s">
        <v>360</v>
      </c>
      <c r="C17" s="219" t="s">
        <v>359</v>
      </c>
      <c r="D17" s="117">
        <v>77994.899999999994</v>
      </c>
      <c r="E17" s="67" t="s">
        <v>15</v>
      </c>
      <c r="F17" s="220" t="s">
        <v>341</v>
      </c>
      <c r="G17" s="117">
        <v>77994.899999999994</v>
      </c>
      <c r="H17" s="67"/>
      <c r="I17" s="117">
        <v>77994.899999999994</v>
      </c>
      <c r="J17" s="67" t="s">
        <v>286</v>
      </c>
      <c r="K17" s="219" t="s">
        <v>358</v>
      </c>
      <c r="L17" s="117">
        <v>77994.899999999994</v>
      </c>
      <c r="M17" s="67" t="s">
        <v>12</v>
      </c>
    </row>
    <row r="18" spans="1:13" ht="30.75" customHeight="1" x14ac:dyDescent="0.25">
      <c r="A18" s="67" t="s">
        <v>361</v>
      </c>
      <c r="B18" s="219" t="s">
        <v>360</v>
      </c>
      <c r="C18" s="219" t="s">
        <v>359</v>
      </c>
      <c r="D18" s="117">
        <v>786642.44</v>
      </c>
      <c r="E18" s="67" t="s">
        <v>15</v>
      </c>
      <c r="F18" s="244">
        <v>43959</v>
      </c>
      <c r="G18" s="117">
        <v>786642.44</v>
      </c>
      <c r="H18" s="67"/>
      <c r="I18" s="117">
        <v>786642.44</v>
      </c>
      <c r="J18" s="67" t="s">
        <v>286</v>
      </c>
      <c r="K18" s="219" t="s">
        <v>358</v>
      </c>
      <c r="L18" s="117">
        <v>786642.44</v>
      </c>
      <c r="M18" s="67" t="s">
        <v>12</v>
      </c>
    </row>
    <row r="19" spans="1:13" ht="30.75" customHeight="1" thickBot="1" x14ac:dyDescent="0.3">
      <c r="A19" s="245"/>
      <c r="B19" s="218"/>
      <c r="C19" s="185" t="s">
        <v>314</v>
      </c>
      <c r="D19" s="183">
        <v>1993295.8</v>
      </c>
      <c r="E19" s="184"/>
      <c r="F19" s="243"/>
      <c r="G19" s="242">
        <v>1993295.8</v>
      </c>
      <c r="H19" s="241"/>
      <c r="I19" s="183">
        <v>1993295.8</v>
      </c>
      <c r="J19" s="184"/>
      <c r="K19" s="240"/>
      <c r="L19" s="183">
        <v>1993295.8</v>
      </c>
      <c r="M19" s="67" t="s">
        <v>12</v>
      </c>
    </row>
    <row r="20" spans="1:13" ht="33.75" customHeight="1" thickTop="1" x14ac:dyDescent="0.25">
      <c r="A20" s="67" t="s">
        <v>357</v>
      </c>
      <c r="B20" s="219" t="s">
        <v>335</v>
      </c>
      <c r="C20" s="219" t="s">
        <v>334</v>
      </c>
      <c r="D20" s="117">
        <v>250000</v>
      </c>
      <c r="E20" s="67" t="s">
        <v>15</v>
      </c>
      <c r="F20" s="244">
        <v>43750</v>
      </c>
      <c r="G20" s="117">
        <v>250000</v>
      </c>
      <c r="H20" s="67"/>
      <c r="I20" s="117">
        <v>250000</v>
      </c>
      <c r="J20" s="67" t="s">
        <v>246</v>
      </c>
      <c r="K20" s="219" t="s">
        <v>332</v>
      </c>
      <c r="L20" s="117">
        <v>150000</v>
      </c>
      <c r="M20" s="67" t="s">
        <v>12</v>
      </c>
    </row>
    <row r="21" spans="1:13" ht="33.75" customHeight="1" x14ac:dyDescent="0.25">
      <c r="A21" s="67" t="s">
        <v>357</v>
      </c>
      <c r="B21" s="219" t="s">
        <v>335</v>
      </c>
      <c r="C21" s="219" t="s">
        <v>334</v>
      </c>
      <c r="D21" s="67" t="s">
        <v>280</v>
      </c>
      <c r="E21" s="67" t="s">
        <v>15</v>
      </c>
      <c r="F21" s="244">
        <v>43750</v>
      </c>
      <c r="G21" s="67" t="s">
        <v>328</v>
      </c>
      <c r="H21" s="67"/>
      <c r="I21" s="67" t="s">
        <v>280</v>
      </c>
      <c r="J21" s="67" t="s">
        <v>327</v>
      </c>
      <c r="K21" s="219" t="s">
        <v>326</v>
      </c>
      <c r="L21" s="117">
        <v>100000</v>
      </c>
      <c r="M21" s="67" t="s">
        <v>12</v>
      </c>
    </row>
    <row r="22" spans="1:13" ht="35.25" customHeight="1" x14ac:dyDescent="0.25">
      <c r="A22" s="67" t="s">
        <v>356</v>
      </c>
      <c r="B22" s="219" t="s">
        <v>335</v>
      </c>
      <c r="C22" s="219" t="s">
        <v>334</v>
      </c>
      <c r="D22" s="117">
        <v>50000</v>
      </c>
      <c r="E22" s="67" t="s">
        <v>15</v>
      </c>
      <c r="F22" s="220" t="s">
        <v>354</v>
      </c>
      <c r="G22" s="117">
        <v>50000</v>
      </c>
      <c r="H22" s="67"/>
      <c r="I22" s="117">
        <v>50000</v>
      </c>
      <c r="J22" s="67" t="s">
        <v>246</v>
      </c>
      <c r="K22" s="219" t="s">
        <v>332</v>
      </c>
      <c r="L22" s="117">
        <v>30000</v>
      </c>
      <c r="M22" s="67" t="s">
        <v>12</v>
      </c>
    </row>
    <row r="23" spans="1:13" ht="32.25" customHeight="1" x14ac:dyDescent="0.25">
      <c r="A23" s="67" t="s">
        <v>356</v>
      </c>
      <c r="B23" s="219" t="s">
        <v>335</v>
      </c>
      <c r="C23" s="219" t="s">
        <v>334</v>
      </c>
      <c r="D23" s="67" t="s">
        <v>280</v>
      </c>
      <c r="E23" s="67" t="s">
        <v>15</v>
      </c>
      <c r="F23" s="220" t="s">
        <v>354</v>
      </c>
      <c r="G23" s="67" t="s">
        <v>328</v>
      </c>
      <c r="H23" s="67"/>
      <c r="I23" s="67" t="s">
        <v>280</v>
      </c>
      <c r="J23" s="67" t="s">
        <v>327</v>
      </c>
      <c r="K23" s="219" t="s">
        <v>326</v>
      </c>
      <c r="L23" s="117">
        <v>20000</v>
      </c>
      <c r="M23" s="67" t="s">
        <v>12</v>
      </c>
    </row>
    <row r="24" spans="1:13" ht="29.25" customHeight="1" x14ac:dyDescent="0.25">
      <c r="A24" s="67" t="s">
        <v>355</v>
      </c>
      <c r="B24" s="219" t="s">
        <v>335</v>
      </c>
      <c r="C24" s="219" t="s">
        <v>334</v>
      </c>
      <c r="D24" s="117">
        <v>200000</v>
      </c>
      <c r="E24" s="67" t="s">
        <v>15</v>
      </c>
      <c r="F24" s="220" t="s">
        <v>354</v>
      </c>
      <c r="G24" s="117">
        <v>200000</v>
      </c>
      <c r="H24" s="67"/>
      <c r="I24" s="117">
        <v>200000</v>
      </c>
      <c r="J24" s="67" t="s">
        <v>246</v>
      </c>
      <c r="K24" s="219" t="s">
        <v>332</v>
      </c>
      <c r="L24" s="117">
        <v>125000</v>
      </c>
      <c r="M24" s="67" t="s">
        <v>12</v>
      </c>
    </row>
    <row r="25" spans="1:13" ht="32.25" customHeight="1" x14ac:dyDescent="0.25">
      <c r="A25" s="67" t="s">
        <v>355</v>
      </c>
      <c r="B25" s="219" t="s">
        <v>335</v>
      </c>
      <c r="C25" s="219" t="s">
        <v>334</v>
      </c>
      <c r="D25" s="67" t="s">
        <v>280</v>
      </c>
      <c r="E25" s="67" t="s">
        <v>15</v>
      </c>
      <c r="F25" s="220" t="s">
        <v>354</v>
      </c>
      <c r="G25" s="67" t="s">
        <v>328</v>
      </c>
      <c r="H25" s="67"/>
      <c r="I25" s="67" t="s">
        <v>280</v>
      </c>
      <c r="J25" s="67" t="s">
        <v>327</v>
      </c>
      <c r="K25" s="219" t="s">
        <v>326</v>
      </c>
      <c r="L25" s="117">
        <v>75000</v>
      </c>
      <c r="M25" s="67" t="s">
        <v>12</v>
      </c>
    </row>
    <row r="26" spans="1:13" ht="27.75" customHeight="1" x14ac:dyDescent="0.25">
      <c r="A26" s="67" t="s">
        <v>353</v>
      </c>
      <c r="B26" s="219" t="s">
        <v>335</v>
      </c>
      <c r="C26" s="219" t="s">
        <v>334</v>
      </c>
      <c r="D26" s="117">
        <v>200000</v>
      </c>
      <c r="E26" s="67" t="s">
        <v>15</v>
      </c>
      <c r="F26" s="244">
        <v>44013</v>
      </c>
      <c r="G26" s="117">
        <v>200000</v>
      </c>
      <c r="H26" s="67"/>
      <c r="I26" s="117">
        <v>200000</v>
      </c>
      <c r="J26" s="67" t="s">
        <v>327</v>
      </c>
      <c r="K26" s="219" t="s">
        <v>326</v>
      </c>
      <c r="L26" s="117">
        <v>125000</v>
      </c>
      <c r="M26" s="67" t="s">
        <v>12</v>
      </c>
    </row>
    <row r="27" spans="1:13" ht="27.75" customHeight="1" x14ac:dyDescent="0.25">
      <c r="A27" s="67" t="s">
        <v>353</v>
      </c>
      <c r="B27" s="219" t="s">
        <v>335</v>
      </c>
      <c r="C27" s="219" t="s">
        <v>334</v>
      </c>
      <c r="D27" s="67" t="s">
        <v>280</v>
      </c>
      <c r="E27" s="67" t="s">
        <v>15</v>
      </c>
      <c r="F27" s="244">
        <v>44013</v>
      </c>
      <c r="G27" s="67" t="s">
        <v>328</v>
      </c>
      <c r="H27" s="67"/>
      <c r="I27" s="67" t="s">
        <v>280</v>
      </c>
      <c r="J27" s="67" t="s">
        <v>327</v>
      </c>
      <c r="K27" s="219" t="s">
        <v>326</v>
      </c>
      <c r="L27" s="117">
        <v>75000</v>
      </c>
      <c r="M27" s="67" t="s">
        <v>12</v>
      </c>
    </row>
    <row r="28" spans="1:13" ht="25.5" customHeight="1" x14ac:dyDescent="0.25">
      <c r="A28" s="67" t="s">
        <v>352</v>
      </c>
      <c r="B28" s="219" t="s">
        <v>335</v>
      </c>
      <c r="C28" s="219" t="s">
        <v>334</v>
      </c>
      <c r="D28" s="117">
        <v>250000</v>
      </c>
      <c r="E28" s="67" t="s">
        <v>15</v>
      </c>
      <c r="F28" s="220" t="s">
        <v>351</v>
      </c>
      <c r="G28" s="117">
        <v>250000</v>
      </c>
      <c r="H28" s="67"/>
      <c r="I28" s="117">
        <v>250000</v>
      </c>
      <c r="J28" s="67" t="s">
        <v>246</v>
      </c>
      <c r="K28" s="219" t="s">
        <v>332</v>
      </c>
      <c r="L28" s="117">
        <v>150000</v>
      </c>
      <c r="M28" s="67" t="s">
        <v>12</v>
      </c>
    </row>
    <row r="29" spans="1:13" ht="30" customHeight="1" x14ac:dyDescent="0.25">
      <c r="A29" s="67" t="s">
        <v>352</v>
      </c>
      <c r="B29" s="219" t="s">
        <v>335</v>
      </c>
      <c r="C29" s="219" t="s">
        <v>334</v>
      </c>
      <c r="D29" s="67" t="s">
        <v>280</v>
      </c>
      <c r="E29" s="67" t="s">
        <v>15</v>
      </c>
      <c r="F29" s="220" t="s">
        <v>351</v>
      </c>
      <c r="G29" s="67" t="s">
        <v>328</v>
      </c>
      <c r="H29" s="67"/>
      <c r="I29" s="67" t="s">
        <v>280</v>
      </c>
      <c r="J29" s="67" t="s">
        <v>327</v>
      </c>
      <c r="K29" s="219" t="s">
        <v>326</v>
      </c>
      <c r="L29" s="117">
        <v>100000</v>
      </c>
      <c r="M29" s="67" t="s">
        <v>12</v>
      </c>
    </row>
    <row r="30" spans="1:13" ht="30.75" customHeight="1" x14ac:dyDescent="0.25">
      <c r="A30" s="67" t="s">
        <v>350</v>
      </c>
      <c r="B30" s="219" t="s">
        <v>335</v>
      </c>
      <c r="C30" s="219" t="s">
        <v>334</v>
      </c>
      <c r="D30" s="117">
        <v>200000</v>
      </c>
      <c r="E30" s="67" t="s">
        <v>15</v>
      </c>
      <c r="F30" s="220" t="s">
        <v>349</v>
      </c>
      <c r="G30" s="117">
        <v>200000</v>
      </c>
      <c r="H30" s="67"/>
      <c r="I30" s="117">
        <v>200000</v>
      </c>
      <c r="J30" s="67" t="s">
        <v>246</v>
      </c>
      <c r="K30" s="219" t="s">
        <v>332</v>
      </c>
      <c r="L30" s="117">
        <v>125000</v>
      </c>
      <c r="M30" s="67" t="s">
        <v>12</v>
      </c>
    </row>
    <row r="31" spans="1:13" ht="32.25" customHeight="1" x14ac:dyDescent="0.25">
      <c r="A31" s="67" t="s">
        <v>350</v>
      </c>
      <c r="B31" s="219" t="s">
        <v>335</v>
      </c>
      <c r="C31" s="219" t="s">
        <v>334</v>
      </c>
      <c r="D31" s="67" t="s">
        <v>280</v>
      </c>
      <c r="E31" s="67" t="s">
        <v>15</v>
      </c>
      <c r="F31" s="220" t="s">
        <v>349</v>
      </c>
      <c r="G31" s="67" t="s">
        <v>328</v>
      </c>
      <c r="H31" s="67"/>
      <c r="I31" s="67" t="s">
        <v>280</v>
      </c>
      <c r="J31" s="67" t="s">
        <v>327</v>
      </c>
      <c r="K31" s="219" t="s">
        <v>326</v>
      </c>
      <c r="L31" s="117">
        <v>75000</v>
      </c>
      <c r="M31" s="67" t="s">
        <v>12</v>
      </c>
    </row>
    <row r="32" spans="1:13" ht="33.75" customHeight="1" x14ac:dyDescent="0.25">
      <c r="A32" s="67" t="s">
        <v>348</v>
      </c>
      <c r="B32" s="219" t="s">
        <v>335</v>
      </c>
      <c r="C32" s="219" t="s">
        <v>334</v>
      </c>
      <c r="D32" s="117">
        <v>200000</v>
      </c>
      <c r="E32" s="67" t="s">
        <v>15</v>
      </c>
      <c r="F32" s="220" t="s">
        <v>347</v>
      </c>
      <c r="G32" s="117">
        <v>200000</v>
      </c>
      <c r="H32" s="67"/>
      <c r="I32" s="117">
        <v>200000</v>
      </c>
      <c r="J32" s="67" t="s">
        <v>246</v>
      </c>
      <c r="K32" s="219" t="s">
        <v>332</v>
      </c>
      <c r="L32" s="117">
        <v>125000</v>
      </c>
      <c r="M32" s="67" t="s">
        <v>12</v>
      </c>
    </row>
    <row r="33" spans="1:13" ht="28.5" customHeight="1" x14ac:dyDescent="0.25">
      <c r="A33" s="67" t="s">
        <v>348</v>
      </c>
      <c r="B33" s="219" t="s">
        <v>335</v>
      </c>
      <c r="C33" s="219" t="s">
        <v>334</v>
      </c>
      <c r="D33" s="67" t="s">
        <v>280</v>
      </c>
      <c r="E33" s="67" t="s">
        <v>15</v>
      </c>
      <c r="F33" s="220" t="s">
        <v>347</v>
      </c>
      <c r="G33" s="67" t="s">
        <v>328</v>
      </c>
      <c r="H33" s="67"/>
      <c r="I33" s="67" t="s">
        <v>280</v>
      </c>
      <c r="J33" s="67" t="s">
        <v>327</v>
      </c>
      <c r="K33" s="219" t="s">
        <v>326</v>
      </c>
      <c r="L33" s="117">
        <v>75000</v>
      </c>
      <c r="M33" s="67" t="s">
        <v>12</v>
      </c>
    </row>
    <row r="34" spans="1:13" ht="27.75" customHeight="1" x14ac:dyDescent="0.25">
      <c r="A34" s="67" t="s">
        <v>346</v>
      </c>
      <c r="B34" s="219" t="s">
        <v>335</v>
      </c>
      <c r="C34" s="219" t="s">
        <v>334</v>
      </c>
      <c r="D34" s="117">
        <v>200000</v>
      </c>
      <c r="E34" s="67" t="s">
        <v>15</v>
      </c>
      <c r="F34" s="244">
        <v>43892</v>
      </c>
      <c r="G34" s="117">
        <v>200000</v>
      </c>
      <c r="H34" s="67"/>
      <c r="I34" s="117">
        <v>200000</v>
      </c>
      <c r="J34" s="67" t="s">
        <v>327</v>
      </c>
      <c r="K34" s="219" t="s">
        <v>332</v>
      </c>
      <c r="L34" s="117">
        <v>135000</v>
      </c>
      <c r="M34" s="67" t="s">
        <v>12</v>
      </c>
    </row>
    <row r="35" spans="1:13" ht="27.75" customHeight="1" x14ac:dyDescent="0.25">
      <c r="A35" s="67" t="s">
        <v>346</v>
      </c>
      <c r="B35" s="219" t="s">
        <v>335</v>
      </c>
      <c r="C35" s="219" t="s">
        <v>334</v>
      </c>
      <c r="D35" s="67" t="s">
        <v>280</v>
      </c>
      <c r="E35" s="67" t="s">
        <v>15</v>
      </c>
      <c r="F35" s="244">
        <v>43892</v>
      </c>
      <c r="G35" s="67" t="s">
        <v>328</v>
      </c>
      <c r="H35" s="67"/>
      <c r="I35" s="67" t="s">
        <v>280</v>
      </c>
      <c r="J35" s="67" t="s">
        <v>327</v>
      </c>
      <c r="K35" s="219" t="s">
        <v>326</v>
      </c>
      <c r="L35" s="117">
        <v>65000</v>
      </c>
      <c r="M35" s="67" t="s">
        <v>12</v>
      </c>
    </row>
    <row r="36" spans="1:13" ht="31.5" customHeight="1" x14ac:dyDescent="0.25">
      <c r="A36" s="67" t="s">
        <v>345</v>
      </c>
      <c r="B36" s="219" t="s">
        <v>335</v>
      </c>
      <c r="C36" s="219" t="s">
        <v>334</v>
      </c>
      <c r="D36" s="117">
        <v>200000</v>
      </c>
      <c r="E36" s="67" t="s">
        <v>15</v>
      </c>
      <c r="F36" s="244">
        <v>44106</v>
      </c>
      <c r="G36" s="117">
        <v>200000</v>
      </c>
      <c r="H36" s="67"/>
      <c r="I36" s="117">
        <v>200000</v>
      </c>
      <c r="J36" s="67" t="s">
        <v>327</v>
      </c>
      <c r="K36" s="219" t="s">
        <v>332</v>
      </c>
      <c r="L36" s="117">
        <v>135000</v>
      </c>
      <c r="M36" s="67" t="s">
        <v>12</v>
      </c>
    </row>
    <row r="37" spans="1:13" ht="30" customHeight="1" x14ac:dyDescent="0.25">
      <c r="A37" s="67" t="s">
        <v>345</v>
      </c>
      <c r="B37" s="219" t="s">
        <v>335</v>
      </c>
      <c r="C37" s="219" t="s">
        <v>334</v>
      </c>
      <c r="D37" s="67" t="s">
        <v>280</v>
      </c>
      <c r="E37" s="67" t="s">
        <v>15</v>
      </c>
      <c r="F37" s="244">
        <v>44106</v>
      </c>
      <c r="G37" s="67" t="s">
        <v>328</v>
      </c>
      <c r="H37" s="67"/>
      <c r="I37" s="67" t="s">
        <v>280</v>
      </c>
      <c r="J37" s="67" t="s">
        <v>327</v>
      </c>
      <c r="K37" s="219" t="s">
        <v>326</v>
      </c>
      <c r="L37" s="117">
        <v>65000</v>
      </c>
      <c r="M37" s="67" t="s">
        <v>12</v>
      </c>
    </row>
    <row r="38" spans="1:13" ht="31.5" customHeight="1" x14ac:dyDescent="0.25">
      <c r="A38" s="67" t="s">
        <v>344</v>
      </c>
      <c r="B38" s="219" t="s">
        <v>335</v>
      </c>
      <c r="C38" s="219" t="s">
        <v>334</v>
      </c>
      <c r="D38" s="117">
        <v>200000</v>
      </c>
      <c r="E38" s="67" t="s">
        <v>15</v>
      </c>
      <c r="F38" s="220" t="s">
        <v>343</v>
      </c>
      <c r="G38" s="117">
        <v>200000</v>
      </c>
      <c r="H38" s="67"/>
      <c r="I38" s="117">
        <v>200000</v>
      </c>
      <c r="J38" s="67" t="s">
        <v>327</v>
      </c>
      <c r="K38" s="219" t="s">
        <v>332</v>
      </c>
      <c r="L38" s="117">
        <v>125000</v>
      </c>
      <c r="M38" s="67" t="s">
        <v>12</v>
      </c>
    </row>
    <row r="39" spans="1:13" ht="33.75" customHeight="1" x14ac:dyDescent="0.25">
      <c r="A39" s="67" t="s">
        <v>344</v>
      </c>
      <c r="B39" s="219" t="s">
        <v>335</v>
      </c>
      <c r="C39" s="219" t="s">
        <v>334</v>
      </c>
      <c r="D39" s="67" t="s">
        <v>280</v>
      </c>
      <c r="E39" s="67" t="s">
        <v>15</v>
      </c>
      <c r="F39" s="220" t="s">
        <v>343</v>
      </c>
      <c r="G39" s="67" t="s">
        <v>328</v>
      </c>
      <c r="H39" s="67"/>
      <c r="I39" s="67" t="s">
        <v>280</v>
      </c>
      <c r="J39" s="67" t="s">
        <v>327</v>
      </c>
      <c r="K39" s="219" t="s">
        <v>326</v>
      </c>
      <c r="L39" s="117">
        <v>75000</v>
      </c>
      <c r="M39" s="67" t="s">
        <v>12</v>
      </c>
    </row>
    <row r="40" spans="1:13" ht="31.5" customHeight="1" x14ac:dyDescent="0.25">
      <c r="A40" s="67" t="s">
        <v>342</v>
      </c>
      <c r="B40" s="219" t="s">
        <v>335</v>
      </c>
      <c r="C40" s="219" t="s">
        <v>334</v>
      </c>
      <c r="D40" s="117">
        <v>200000</v>
      </c>
      <c r="E40" s="67" t="s">
        <v>15</v>
      </c>
      <c r="F40" s="220" t="s">
        <v>341</v>
      </c>
      <c r="G40" s="117">
        <v>200000</v>
      </c>
      <c r="H40" s="67"/>
      <c r="I40" s="117">
        <v>200000</v>
      </c>
      <c r="J40" s="67" t="s">
        <v>327</v>
      </c>
      <c r="K40" s="219" t="s">
        <v>332</v>
      </c>
      <c r="L40" s="117">
        <v>125000</v>
      </c>
      <c r="M40" s="67" t="s">
        <v>12</v>
      </c>
    </row>
    <row r="41" spans="1:13" ht="27" customHeight="1" x14ac:dyDescent="0.25">
      <c r="A41" s="67" t="s">
        <v>342</v>
      </c>
      <c r="B41" s="219" t="s">
        <v>335</v>
      </c>
      <c r="C41" s="219" t="s">
        <v>334</v>
      </c>
      <c r="D41" s="67" t="s">
        <v>280</v>
      </c>
      <c r="E41" s="67" t="s">
        <v>15</v>
      </c>
      <c r="F41" s="220" t="s">
        <v>341</v>
      </c>
      <c r="G41" s="67" t="s">
        <v>328</v>
      </c>
      <c r="H41" s="67"/>
      <c r="I41" s="67" t="s">
        <v>280</v>
      </c>
      <c r="J41" s="67" t="s">
        <v>327</v>
      </c>
      <c r="K41" s="219" t="s">
        <v>326</v>
      </c>
      <c r="L41" s="117">
        <v>75000</v>
      </c>
      <c r="M41" s="67" t="s">
        <v>12</v>
      </c>
    </row>
    <row r="42" spans="1:13" ht="27" customHeight="1" x14ac:dyDescent="0.25">
      <c r="A42" s="67" t="s">
        <v>340</v>
      </c>
      <c r="B42" s="219" t="s">
        <v>335</v>
      </c>
      <c r="C42" s="219" t="s">
        <v>334</v>
      </c>
      <c r="D42" s="117">
        <v>200000</v>
      </c>
      <c r="E42" s="67" t="s">
        <v>15</v>
      </c>
      <c r="F42" s="220" t="s">
        <v>339</v>
      </c>
      <c r="G42" s="117">
        <v>200000</v>
      </c>
      <c r="H42" s="67"/>
      <c r="I42" s="117">
        <v>200000</v>
      </c>
      <c r="J42" s="67" t="s">
        <v>327</v>
      </c>
      <c r="K42" s="219" t="s">
        <v>332</v>
      </c>
      <c r="L42" s="117">
        <v>125000</v>
      </c>
      <c r="M42" s="67" t="s">
        <v>12</v>
      </c>
    </row>
    <row r="43" spans="1:13" ht="27.75" customHeight="1" x14ac:dyDescent="0.25">
      <c r="A43" s="67" t="s">
        <v>340</v>
      </c>
      <c r="B43" s="219" t="s">
        <v>335</v>
      </c>
      <c r="C43" s="219" t="s">
        <v>334</v>
      </c>
      <c r="D43" s="67" t="s">
        <v>280</v>
      </c>
      <c r="E43" s="67" t="s">
        <v>15</v>
      </c>
      <c r="F43" s="220" t="s">
        <v>339</v>
      </c>
      <c r="G43" s="67" t="s">
        <v>328</v>
      </c>
      <c r="H43" s="67"/>
      <c r="I43" s="67" t="s">
        <v>280</v>
      </c>
      <c r="J43" s="67" t="s">
        <v>327</v>
      </c>
      <c r="K43" s="219" t="s">
        <v>326</v>
      </c>
      <c r="L43" s="117">
        <v>75000</v>
      </c>
      <c r="M43" s="67" t="s">
        <v>12</v>
      </c>
    </row>
    <row r="44" spans="1:13" ht="30.75" customHeight="1" x14ac:dyDescent="0.25">
      <c r="A44" s="67" t="s">
        <v>338</v>
      </c>
      <c r="B44" s="219" t="s">
        <v>335</v>
      </c>
      <c r="C44" s="219" t="s">
        <v>334</v>
      </c>
      <c r="D44" s="117">
        <v>200000</v>
      </c>
      <c r="E44" s="67" t="s">
        <v>15</v>
      </c>
      <c r="F44" s="244">
        <v>43954</v>
      </c>
      <c r="G44" s="117">
        <v>200000</v>
      </c>
      <c r="H44" s="67"/>
      <c r="I44" s="117">
        <v>200000</v>
      </c>
      <c r="J44" s="67" t="s">
        <v>246</v>
      </c>
      <c r="K44" s="219" t="s">
        <v>332</v>
      </c>
      <c r="L44" s="117">
        <v>125000</v>
      </c>
      <c r="M44" s="67" t="s">
        <v>12</v>
      </c>
    </row>
    <row r="45" spans="1:13" ht="31.5" customHeight="1" x14ac:dyDescent="0.25">
      <c r="A45" s="67" t="s">
        <v>338</v>
      </c>
      <c r="B45" s="219" t="s">
        <v>335</v>
      </c>
      <c r="C45" s="219" t="s">
        <v>334</v>
      </c>
      <c r="D45" s="67" t="s">
        <v>280</v>
      </c>
      <c r="E45" s="67" t="s">
        <v>15</v>
      </c>
      <c r="F45" s="244">
        <v>43954</v>
      </c>
      <c r="G45" s="67" t="s">
        <v>328</v>
      </c>
      <c r="H45" s="67"/>
      <c r="I45" s="67" t="s">
        <v>280</v>
      </c>
      <c r="J45" s="67" t="s">
        <v>327</v>
      </c>
      <c r="K45" s="219" t="s">
        <v>326</v>
      </c>
      <c r="L45" s="117">
        <v>75000</v>
      </c>
      <c r="M45" s="67" t="s">
        <v>12</v>
      </c>
    </row>
    <row r="46" spans="1:13" ht="33.75" customHeight="1" x14ac:dyDescent="0.25">
      <c r="A46" s="67" t="s">
        <v>337</v>
      </c>
      <c r="B46" s="219" t="s">
        <v>335</v>
      </c>
      <c r="C46" s="219" t="s">
        <v>334</v>
      </c>
      <c r="D46" s="117">
        <v>200000</v>
      </c>
      <c r="E46" s="67" t="s">
        <v>15</v>
      </c>
      <c r="F46" s="244">
        <v>44168</v>
      </c>
      <c r="G46" s="117">
        <v>200000</v>
      </c>
      <c r="H46" s="67"/>
      <c r="I46" s="117">
        <v>200000</v>
      </c>
      <c r="J46" s="67" t="s">
        <v>246</v>
      </c>
      <c r="K46" s="219" t="s">
        <v>332</v>
      </c>
      <c r="L46" s="117">
        <v>125000</v>
      </c>
      <c r="M46" s="67" t="s">
        <v>12</v>
      </c>
    </row>
    <row r="47" spans="1:13" ht="33" customHeight="1" x14ac:dyDescent="0.25">
      <c r="A47" s="67" t="s">
        <v>337</v>
      </c>
      <c r="B47" s="219" t="s">
        <v>335</v>
      </c>
      <c r="C47" s="219" t="s">
        <v>334</v>
      </c>
      <c r="D47" s="67" t="s">
        <v>280</v>
      </c>
      <c r="E47" s="67" t="s">
        <v>15</v>
      </c>
      <c r="F47" s="244">
        <v>44168</v>
      </c>
      <c r="G47" s="67" t="s">
        <v>328</v>
      </c>
      <c r="H47" s="67"/>
      <c r="I47" s="67" t="s">
        <v>280</v>
      </c>
      <c r="J47" s="67" t="s">
        <v>327</v>
      </c>
      <c r="K47" s="219" t="s">
        <v>326</v>
      </c>
      <c r="L47" s="117">
        <v>75000</v>
      </c>
      <c r="M47" s="67" t="s">
        <v>12</v>
      </c>
    </row>
    <row r="48" spans="1:13" ht="33.75" customHeight="1" x14ac:dyDescent="0.25">
      <c r="A48" s="67" t="s">
        <v>336</v>
      </c>
      <c r="B48" s="219" t="s">
        <v>335</v>
      </c>
      <c r="C48" s="219" t="s">
        <v>334</v>
      </c>
      <c r="D48" s="117">
        <v>200000</v>
      </c>
      <c r="E48" s="67" t="s">
        <v>15</v>
      </c>
      <c r="F48" s="220" t="s">
        <v>333</v>
      </c>
      <c r="G48" s="117">
        <v>200000</v>
      </c>
      <c r="H48" s="67"/>
      <c r="I48" s="117">
        <v>200000</v>
      </c>
      <c r="J48" s="67" t="s">
        <v>246</v>
      </c>
      <c r="K48" s="219" t="s">
        <v>332</v>
      </c>
      <c r="L48" s="117">
        <v>125000</v>
      </c>
      <c r="M48" s="67" t="s">
        <v>12</v>
      </c>
    </row>
    <row r="49" spans="1:13 16384:16384" ht="33.75" customHeight="1" x14ac:dyDescent="0.25">
      <c r="A49" s="67" t="s">
        <v>336</v>
      </c>
      <c r="B49" s="219" t="s">
        <v>335</v>
      </c>
      <c r="C49" s="219" t="s">
        <v>334</v>
      </c>
      <c r="D49" s="67" t="s">
        <v>280</v>
      </c>
      <c r="E49" s="67" t="s">
        <v>15</v>
      </c>
      <c r="F49" s="220" t="s">
        <v>333</v>
      </c>
      <c r="G49" s="219"/>
      <c r="H49" s="67"/>
      <c r="I49" s="67" t="s">
        <v>328</v>
      </c>
      <c r="J49" s="67" t="s">
        <v>327</v>
      </c>
      <c r="K49" s="219" t="s">
        <v>326</v>
      </c>
      <c r="L49" s="117">
        <v>75000</v>
      </c>
      <c r="M49" s="67" t="s">
        <v>12</v>
      </c>
    </row>
    <row r="50" spans="1:13 16384:16384" ht="37.5" customHeight="1" x14ac:dyDescent="0.25">
      <c r="A50" s="67" t="s">
        <v>331</v>
      </c>
      <c r="B50" s="219" t="s">
        <v>330</v>
      </c>
      <c r="C50" s="219" t="s">
        <v>329</v>
      </c>
      <c r="D50" s="117">
        <v>250000</v>
      </c>
      <c r="E50" s="67" t="s">
        <v>15</v>
      </c>
      <c r="F50" s="244">
        <v>43933</v>
      </c>
      <c r="G50" s="117">
        <v>250000</v>
      </c>
      <c r="H50" s="67"/>
      <c r="I50" s="117">
        <v>250000</v>
      </c>
      <c r="J50" s="67" t="s">
        <v>246</v>
      </c>
      <c r="K50" s="219" t="s">
        <v>332</v>
      </c>
      <c r="L50" s="117">
        <v>150000</v>
      </c>
      <c r="M50" s="67" t="s">
        <v>12</v>
      </c>
    </row>
    <row r="51" spans="1:13 16384:16384" ht="44.25" customHeight="1" x14ac:dyDescent="0.25">
      <c r="A51" s="67" t="s">
        <v>331</v>
      </c>
      <c r="B51" s="219" t="s">
        <v>330</v>
      </c>
      <c r="C51" s="219" t="s">
        <v>329</v>
      </c>
      <c r="D51" s="67" t="s">
        <v>328</v>
      </c>
      <c r="E51" s="67" t="s">
        <v>15</v>
      </c>
      <c r="F51" s="244">
        <v>43933</v>
      </c>
      <c r="G51" s="67" t="s">
        <v>328</v>
      </c>
      <c r="H51" s="67"/>
      <c r="I51" s="67" t="s">
        <v>280</v>
      </c>
      <c r="J51" s="67" t="s">
        <v>327</v>
      </c>
      <c r="K51" s="219" t="s">
        <v>326</v>
      </c>
      <c r="L51" s="117">
        <v>100000</v>
      </c>
      <c r="M51" s="67" t="s">
        <v>12</v>
      </c>
    </row>
    <row r="52" spans="1:13 16384:16384" ht="21.75" customHeight="1" thickBot="1" x14ac:dyDescent="0.3">
      <c r="A52" s="67"/>
      <c r="B52" s="219"/>
      <c r="C52" s="185" t="s">
        <v>314</v>
      </c>
      <c r="D52" s="183">
        <v>3200000</v>
      </c>
      <c r="E52" s="184"/>
      <c r="F52" s="243"/>
      <c r="G52" s="242">
        <v>3200000</v>
      </c>
      <c r="H52" s="241"/>
      <c r="I52" s="183">
        <v>3200000</v>
      </c>
      <c r="J52" s="184"/>
      <c r="K52" s="240"/>
      <c r="L52" s="183">
        <v>3200000</v>
      </c>
      <c r="M52" s="67" t="s">
        <v>12</v>
      </c>
    </row>
    <row r="53" spans="1:13 16384:16384" ht="12.75" customHeight="1" thickTop="1" x14ac:dyDescent="0.25">
      <c r="A53" s="49"/>
      <c r="B53" s="239"/>
      <c r="C53" s="238"/>
      <c r="D53" s="232"/>
      <c r="E53" s="234"/>
      <c r="F53" s="237"/>
      <c r="G53" s="236"/>
      <c r="H53" s="235"/>
      <c r="I53" s="232"/>
      <c r="J53" s="234"/>
      <c r="K53" s="233"/>
      <c r="L53" s="232"/>
      <c r="M53" s="67"/>
    </row>
    <row r="54" spans="1:13 16384:16384" ht="21.75" customHeight="1" x14ac:dyDescent="0.25">
      <c r="A54" s="213" t="s">
        <v>325</v>
      </c>
      <c r="B54" s="213" t="s">
        <v>324</v>
      </c>
      <c r="C54" s="213" t="s">
        <v>323</v>
      </c>
      <c r="D54" s="230">
        <v>13751.8</v>
      </c>
      <c r="E54" s="213" t="s">
        <v>15</v>
      </c>
      <c r="F54" s="231" t="s">
        <v>322</v>
      </c>
      <c r="G54" s="231"/>
      <c r="H54" s="230">
        <v>13751.8</v>
      </c>
      <c r="I54" s="229"/>
      <c r="J54" s="201" t="s">
        <v>168</v>
      </c>
      <c r="K54" s="201" t="s">
        <v>321</v>
      </c>
      <c r="L54" s="229">
        <v>13751.8</v>
      </c>
      <c r="M54" s="67" t="s">
        <v>12</v>
      </c>
    </row>
    <row r="55" spans="1:13 16384:16384" ht="21.75" customHeight="1" thickBot="1" x14ac:dyDescent="0.3">
      <c r="A55" s="228"/>
      <c r="B55" s="152"/>
      <c r="C55" s="216" t="s">
        <v>314</v>
      </c>
      <c r="D55" s="214">
        <v>13751.8</v>
      </c>
      <c r="E55" s="102"/>
      <c r="F55" s="216"/>
      <c r="G55" s="102" t="s">
        <v>280</v>
      </c>
      <c r="H55" s="214">
        <v>13751.8</v>
      </c>
      <c r="I55" s="214"/>
      <c r="J55" s="102"/>
      <c r="K55" s="215"/>
      <c r="L55" s="214">
        <v>13751.8</v>
      </c>
      <c r="M55" s="67" t="s">
        <v>12</v>
      </c>
    </row>
    <row r="56" spans="1:13 16384:16384" ht="33.75" customHeight="1" thickTop="1" x14ac:dyDescent="0.25">
      <c r="A56" s="114" t="s">
        <v>320</v>
      </c>
      <c r="B56" s="114" t="s">
        <v>319</v>
      </c>
      <c r="C56" s="114" t="s">
        <v>318</v>
      </c>
      <c r="D56" s="225">
        <v>52923</v>
      </c>
      <c r="E56" s="198" t="s">
        <v>15</v>
      </c>
      <c r="F56" s="227" t="s">
        <v>317</v>
      </c>
      <c r="G56" s="225">
        <v>52923</v>
      </c>
      <c r="H56" s="199">
        <v>52923</v>
      </c>
      <c r="I56" s="226"/>
      <c r="J56" s="114" t="s">
        <v>316</v>
      </c>
      <c r="K56" s="114" t="s">
        <v>315</v>
      </c>
      <c r="L56" s="225">
        <v>52923</v>
      </c>
      <c r="M56" s="67" t="s">
        <v>12</v>
      </c>
    </row>
    <row r="57" spans="1:13 16384:16384" ht="15.75" thickBot="1" x14ac:dyDescent="0.3">
      <c r="A57" s="224"/>
      <c r="B57" s="223"/>
      <c r="C57" s="216" t="s">
        <v>314</v>
      </c>
      <c r="D57" s="214">
        <f>SUM(D56:D56)</f>
        <v>52923</v>
      </c>
      <c r="E57" s="102" t="s">
        <v>280</v>
      </c>
      <c r="F57" s="102"/>
      <c r="G57" s="214">
        <f>SUM(G56:G56)</f>
        <v>52923</v>
      </c>
      <c r="H57" s="214">
        <f>SUM(H56:H56)</f>
        <v>52923</v>
      </c>
      <c r="I57" s="214"/>
      <c r="J57" s="102" t="s">
        <v>280</v>
      </c>
      <c r="K57" s="102" t="s">
        <v>280</v>
      </c>
      <c r="L57" s="214">
        <f>SUM(L56:L56)</f>
        <v>52923</v>
      </c>
      <c r="M57" s="67" t="s">
        <v>12</v>
      </c>
    </row>
    <row r="58" spans="1:13 16384:16384" ht="16.5" thickTop="1" x14ac:dyDescent="0.25">
      <c r="A58" s="222"/>
      <c r="B58" s="64"/>
      <c r="C58" s="64"/>
      <c r="D58" s="221"/>
      <c r="E58" s="219"/>
      <c r="F58" s="220"/>
      <c r="G58" s="219"/>
      <c r="H58" s="219"/>
      <c r="I58" s="218"/>
      <c r="J58" s="64"/>
      <c r="K58" s="64"/>
      <c r="L58" s="218"/>
      <c r="M58" s="67" t="s">
        <v>12</v>
      </c>
    </row>
    <row r="59" spans="1:13 16384:16384" ht="26.25" customHeight="1" x14ac:dyDescent="0.25">
      <c r="A59" s="213" t="s">
        <v>313</v>
      </c>
      <c r="B59" s="201" t="s">
        <v>312</v>
      </c>
      <c r="C59" s="114" t="s">
        <v>311</v>
      </c>
      <c r="D59" s="217">
        <v>26200</v>
      </c>
      <c r="E59" s="198" t="s">
        <v>15</v>
      </c>
      <c r="F59" s="197" t="s">
        <v>310</v>
      </c>
      <c r="G59" s="217">
        <v>26200</v>
      </c>
      <c r="H59" s="217"/>
      <c r="I59" s="217">
        <v>26200</v>
      </c>
      <c r="J59" s="143" t="s">
        <v>37</v>
      </c>
      <c r="K59" s="114" t="s">
        <v>309</v>
      </c>
      <c r="L59" s="217">
        <v>26200</v>
      </c>
      <c r="M59" s="67" t="s">
        <v>12</v>
      </c>
    </row>
    <row r="60" spans="1:13 16384:16384" ht="21" customHeight="1" thickBot="1" x14ac:dyDescent="0.3">
      <c r="A60" s="213"/>
      <c r="B60" s="201"/>
      <c r="C60" s="216" t="s">
        <v>308</v>
      </c>
      <c r="D60" s="214">
        <v>26200</v>
      </c>
      <c r="E60" s="102" t="s">
        <v>280</v>
      </c>
      <c r="F60" s="102"/>
      <c r="G60" s="214">
        <v>26200</v>
      </c>
      <c r="H60" s="214"/>
      <c r="I60" s="214">
        <v>26200</v>
      </c>
      <c r="J60" s="102" t="s">
        <v>280</v>
      </c>
      <c r="K60" s="215" t="s">
        <v>280</v>
      </c>
      <c r="L60" s="214">
        <v>26200</v>
      </c>
      <c r="M60" s="67" t="s">
        <v>12</v>
      </c>
    </row>
    <row r="61" spans="1:13 16384:16384" ht="16.5" thickTop="1" x14ac:dyDescent="0.25">
      <c r="A61" s="213"/>
      <c r="B61" s="201"/>
      <c r="C61" s="212"/>
      <c r="D61" s="211"/>
      <c r="E61" s="208"/>
      <c r="F61" s="211"/>
      <c r="G61" s="210"/>
      <c r="H61" s="209"/>
      <c r="I61" s="206"/>
      <c r="J61" s="208"/>
      <c r="K61" s="207"/>
      <c r="L61" s="206"/>
      <c r="M61" s="67" t="s">
        <v>12</v>
      </c>
    </row>
    <row r="62" spans="1:13 16384:16384" ht="30" customHeight="1" x14ac:dyDescent="0.25">
      <c r="A62" s="198" t="s">
        <v>215</v>
      </c>
      <c r="B62" s="114" t="s">
        <v>98</v>
      </c>
      <c r="C62" s="203" t="s">
        <v>307</v>
      </c>
      <c r="D62" s="199">
        <v>338000</v>
      </c>
      <c r="E62" s="198" t="s">
        <v>15</v>
      </c>
      <c r="F62" s="205">
        <v>44840</v>
      </c>
      <c r="G62" s="199">
        <v>338000</v>
      </c>
      <c r="H62" s="204"/>
      <c r="I62" s="199">
        <v>338000</v>
      </c>
      <c r="J62" s="114"/>
      <c r="K62" s="203" t="s">
        <v>307</v>
      </c>
      <c r="L62" s="199">
        <v>338000</v>
      </c>
      <c r="M62" s="67" t="s">
        <v>12</v>
      </c>
      <c r="XFD62" s="202">
        <f>SUM(D62:XFC62)</f>
        <v>1396840</v>
      </c>
    </row>
    <row r="63" spans="1:13 16384:16384" ht="28.5" customHeight="1" x14ac:dyDescent="0.25">
      <c r="A63" s="198" t="s">
        <v>306</v>
      </c>
      <c r="B63" s="201" t="s">
        <v>305</v>
      </c>
      <c r="C63" s="114" t="s">
        <v>304</v>
      </c>
      <c r="D63" s="199">
        <v>10751.95</v>
      </c>
      <c r="E63" s="198" t="s">
        <v>15</v>
      </c>
      <c r="F63" s="200" t="s">
        <v>303</v>
      </c>
      <c r="G63" s="199">
        <v>10751.95</v>
      </c>
      <c r="H63" s="199"/>
      <c r="I63" s="199">
        <v>10751.95</v>
      </c>
      <c r="J63" s="114" t="s">
        <v>302</v>
      </c>
      <c r="K63" s="114" t="s">
        <v>301</v>
      </c>
      <c r="L63" s="199">
        <v>10751.95</v>
      </c>
      <c r="M63" s="67" t="s">
        <v>12</v>
      </c>
    </row>
    <row r="64" spans="1:13 16384:16384" ht="42" customHeight="1" x14ac:dyDescent="0.25">
      <c r="A64" s="198" t="s">
        <v>300</v>
      </c>
      <c r="B64" s="114" t="s">
        <v>299</v>
      </c>
      <c r="C64" s="125" t="s">
        <v>298</v>
      </c>
      <c r="D64" s="112">
        <v>19200</v>
      </c>
      <c r="E64" s="152" t="s">
        <v>15</v>
      </c>
      <c r="F64" s="197" t="s">
        <v>297</v>
      </c>
      <c r="G64" s="112">
        <v>19200</v>
      </c>
      <c r="H64" s="112"/>
      <c r="I64" s="112">
        <v>19200</v>
      </c>
      <c r="J64" s="114" t="s">
        <v>296</v>
      </c>
      <c r="K64" s="114" t="s">
        <v>295</v>
      </c>
      <c r="L64" s="112">
        <v>19200</v>
      </c>
      <c r="M64" s="67" t="s">
        <v>12</v>
      </c>
    </row>
    <row r="65" spans="1:13" ht="42.75" customHeight="1" x14ac:dyDescent="0.25">
      <c r="A65" s="67" t="s">
        <v>294</v>
      </c>
      <c r="B65" s="64" t="s">
        <v>234</v>
      </c>
      <c r="C65" s="61" t="s">
        <v>58</v>
      </c>
      <c r="D65" s="195">
        <v>5303.72</v>
      </c>
      <c r="E65" s="67" t="s">
        <v>15</v>
      </c>
      <c r="F65" s="196" t="s">
        <v>293</v>
      </c>
      <c r="G65" s="195">
        <v>5303.72</v>
      </c>
      <c r="H65" s="195"/>
      <c r="I65" s="195">
        <v>5303.72</v>
      </c>
      <c r="J65" s="64" t="s">
        <v>57</v>
      </c>
      <c r="K65" s="64" t="s">
        <v>233</v>
      </c>
      <c r="L65" s="195">
        <v>5303.72</v>
      </c>
      <c r="M65" s="67" t="s">
        <v>12</v>
      </c>
    </row>
    <row r="66" spans="1:13" ht="19.5" customHeight="1" thickBot="1" x14ac:dyDescent="0.3">
      <c r="A66" s="194"/>
      <c r="B66" s="193"/>
      <c r="C66" s="185" t="s">
        <v>292</v>
      </c>
      <c r="D66" s="183">
        <f>SUM(D62:D65)</f>
        <v>373255.67</v>
      </c>
      <c r="E66" s="184" t="s">
        <v>280</v>
      </c>
      <c r="F66" s="184" t="s">
        <v>280</v>
      </c>
      <c r="G66" s="183">
        <f>SUM(G62:G65)</f>
        <v>373255.67</v>
      </c>
      <c r="H66" s="183"/>
      <c r="I66" s="183">
        <f>SUM(I62:I65)</f>
        <v>373255.67</v>
      </c>
      <c r="J66" s="184"/>
      <c r="K66" s="184"/>
      <c r="L66" s="183">
        <f>SUM(L62:L65)</f>
        <v>373255.67</v>
      </c>
      <c r="M66" s="67" t="s">
        <v>12</v>
      </c>
    </row>
    <row r="67" spans="1:13" ht="12.75" customHeight="1" thickTop="1" x14ac:dyDescent="0.25">
      <c r="A67" s="194"/>
      <c r="B67" s="193"/>
      <c r="C67" s="192"/>
      <c r="D67" s="191"/>
      <c r="E67" s="179"/>
      <c r="F67" s="179"/>
      <c r="G67" s="191"/>
      <c r="H67" s="191"/>
      <c r="I67" s="191"/>
      <c r="J67" s="179"/>
      <c r="K67" s="179"/>
      <c r="L67" s="191"/>
      <c r="M67" s="67"/>
    </row>
    <row r="68" spans="1:13" ht="24.75" customHeight="1" x14ac:dyDescent="0.25">
      <c r="A68" s="67" t="s">
        <v>291</v>
      </c>
      <c r="B68" s="64" t="s">
        <v>98</v>
      </c>
      <c r="C68" s="61" t="s">
        <v>290</v>
      </c>
      <c r="D68" s="167">
        <v>312000</v>
      </c>
      <c r="E68" s="190" t="s">
        <v>15</v>
      </c>
      <c r="F68" s="189">
        <v>44688</v>
      </c>
      <c r="G68" s="167">
        <v>312000</v>
      </c>
      <c r="H68" s="188"/>
      <c r="I68" s="167">
        <v>312000</v>
      </c>
      <c r="J68" s="64" t="s">
        <v>95</v>
      </c>
      <c r="K68" s="64" t="s">
        <v>94</v>
      </c>
      <c r="L68" s="167">
        <v>312000</v>
      </c>
      <c r="M68" s="67" t="s">
        <v>12</v>
      </c>
    </row>
    <row r="69" spans="1:13" ht="72" customHeight="1" x14ac:dyDescent="0.25">
      <c r="A69" s="137" t="s">
        <v>289</v>
      </c>
      <c r="B69" s="82" t="s">
        <v>288</v>
      </c>
      <c r="C69" s="82" t="s">
        <v>287</v>
      </c>
      <c r="D69" s="80">
        <v>415979.29</v>
      </c>
      <c r="E69" s="67" t="s">
        <v>15</v>
      </c>
      <c r="F69" s="155">
        <v>44763</v>
      </c>
      <c r="G69" s="80">
        <v>415979.29</v>
      </c>
      <c r="H69" s="186"/>
      <c r="I69" s="80">
        <v>415979.29</v>
      </c>
      <c r="J69" s="71" t="s">
        <v>286</v>
      </c>
      <c r="K69" s="76" t="s">
        <v>285</v>
      </c>
      <c r="L69" s="80">
        <v>415979.29</v>
      </c>
      <c r="M69" s="67" t="s">
        <v>12</v>
      </c>
    </row>
    <row r="70" spans="1:13" ht="47.25" customHeight="1" x14ac:dyDescent="0.25">
      <c r="A70" s="137" t="s">
        <v>284</v>
      </c>
      <c r="B70" s="88" t="s">
        <v>27</v>
      </c>
      <c r="C70" s="136" t="s">
        <v>283</v>
      </c>
      <c r="D70" s="80">
        <v>241939.20000000001</v>
      </c>
      <c r="E70" s="67" t="s">
        <v>15</v>
      </c>
      <c r="F70" s="187" t="s">
        <v>282</v>
      </c>
      <c r="G70" s="80">
        <v>241939.20000000001</v>
      </c>
      <c r="H70" s="186"/>
      <c r="I70" s="80">
        <v>241939.20000000001</v>
      </c>
      <c r="J70" s="71" t="s">
        <v>25</v>
      </c>
      <c r="K70" s="76" t="s">
        <v>24</v>
      </c>
      <c r="L70" s="80">
        <v>241939.20000000001</v>
      </c>
      <c r="M70" s="67" t="s">
        <v>12</v>
      </c>
    </row>
    <row r="71" spans="1:13" ht="21" customHeight="1" thickBot="1" x14ac:dyDescent="0.3">
      <c r="A71" s="67"/>
      <c r="B71" s="182"/>
      <c r="C71" s="185" t="s">
        <v>281</v>
      </c>
      <c r="D71" s="183">
        <f>SUM(D68:D70)</f>
        <v>969918.49</v>
      </c>
      <c r="E71" s="184" t="s">
        <v>280</v>
      </c>
      <c r="F71" s="184" t="s">
        <v>280</v>
      </c>
      <c r="G71" s="183">
        <f>SUM(G68:G70)</f>
        <v>969918.49</v>
      </c>
      <c r="H71" s="184"/>
      <c r="I71" s="183">
        <f>SUM(I68:I70)</f>
        <v>969918.49</v>
      </c>
      <c r="J71" s="184"/>
      <c r="K71" s="184"/>
      <c r="L71" s="183">
        <f>SUM(L68:L70)</f>
        <v>969918.49</v>
      </c>
      <c r="M71" s="67" t="s">
        <v>12</v>
      </c>
    </row>
    <row r="72" spans="1:13" ht="16.5" thickTop="1" x14ac:dyDescent="0.25">
      <c r="A72" s="67"/>
      <c r="B72" s="182"/>
      <c r="C72" s="181"/>
      <c r="D72" s="180"/>
      <c r="E72" s="179"/>
      <c r="F72" s="180"/>
      <c r="G72" s="160"/>
      <c r="H72" s="180"/>
      <c r="I72" s="179"/>
      <c r="J72" s="179"/>
      <c r="K72" s="179"/>
      <c r="L72" s="179"/>
      <c r="M72" s="67" t="s">
        <v>12</v>
      </c>
    </row>
    <row r="73" spans="1:13" ht="26.25" customHeight="1" x14ac:dyDescent="0.25">
      <c r="A73" s="74" t="s">
        <v>278</v>
      </c>
      <c r="B73" s="114" t="s">
        <v>273</v>
      </c>
      <c r="C73" s="114" t="s">
        <v>277</v>
      </c>
      <c r="D73" s="177">
        <v>82635.399999999994</v>
      </c>
      <c r="E73" s="74" t="s">
        <v>15</v>
      </c>
      <c r="F73" s="178">
        <v>44781</v>
      </c>
      <c r="G73" s="177">
        <v>82635.399999999994</v>
      </c>
      <c r="H73" s="176"/>
      <c r="I73" s="177">
        <v>82635.399999999994</v>
      </c>
      <c r="J73" s="143" t="s">
        <v>279</v>
      </c>
      <c r="K73" s="114" t="s">
        <v>275</v>
      </c>
      <c r="L73" s="176">
        <v>82635.399999999994</v>
      </c>
      <c r="M73" s="67" t="s">
        <v>12</v>
      </c>
    </row>
    <row r="74" spans="1:13" ht="27.75" customHeight="1" x14ac:dyDescent="0.25">
      <c r="A74" s="67" t="s">
        <v>278</v>
      </c>
      <c r="B74" s="64" t="s">
        <v>273</v>
      </c>
      <c r="C74" s="64" t="s">
        <v>277</v>
      </c>
      <c r="D74" s="174">
        <v>9440</v>
      </c>
      <c r="E74" s="67" t="s">
        <v>15</v>
      </c>
      <c r="F74" s="175">
        <v>44781</v>
      </c>
      <c r="G74" s="174">
        <v>9440</v>
      </c>
      <c r="H74" s="167"/>
      <c r="I74" s="174">
        <v>9440</v>
      </c>
      <c r="J74" s="139" t="s">
        <v>276</v>
      </c>
      <c r="K74" s="64" t="s">
        <v>275</v>
      </c>
      <c r="L74" s="167">
        <v>9440</v>
      </c>
      <c r="M74" s="67" t="s">
        <v>12</v>
      </c>
    </row>
    <row r="75" spans="1:13" ht="39" customHeight="1" x14ac:dyDescent="0.25">
      <c r="A75" s="173" t="s">
        <v>274</v>
      </c>
      <c r="B75" s="172" t="s">
        <v>273</v>
      </c>
      <c r="C75" s="172" t="s">
        <v>272</v>
      </c>
      <c r="D75" s="168">
        <v>4130</v>
      </c>
      <c r="E75" s="171" t="s">
        <v>15</v>
      </c>
      <c r="F75" s="170">
        <v>44781</v>
      </c>
      <c r="G75" s="168">
        <v>4130</v>
      </c>
      <c r="H75" s="169"/>
      <c r="I75" s="168">
        <v>4130</v>
      </c>
      <c r="J75" s="139" t="s">
        <v>252</v>
      </c>
      <c r="K75" s="64" t="s">
        <v>271</v>
      </c>
      <c r="L75" s="167">
        <v>3540</v>
      </c>
      <c r="M75" s="67" t="s">
        <v>12</v>
      </c>
    </row>
    <row r="76" spans="1:13" hidden="1" x14ac:dyDescent="0.25">
      <c r="A76" s="166"/>
      <c r="B76" s="165"/>
      <c r="C76" s="165"/>
      <c r="D76" s="161"/>
      <c r="E76" s="164"/>
      <c r="F76" s="163"/>
      <c r="G76" s="161"/>
      <c r="H76" s="162"/>
      <c r="I76" s="161"/>
      <c r="J76" s="139" t="s">
        <v>270</v>
      </c>
      <c r="K76" s="64" t="s">
        <v>269</v>
      </c>
      <c r="L76" s="160">
        <v>590</v>
      </c>
      <c r="M76" s="67" t="s">
        <v>12</v>
      </c>
    </row>
    <row r="77" spans="1:13" ht="42" customHeight="1" x14ac:dyDescent="0.25">
      <c r="A77" s="123" t="s">
        <v>268</v>
      </c>
      <c r="B77" s="159" t="s">
        <v>214</v>
      </c>
      <c r="C77" s="122" t="s">
        <v>267</v>
      </c>
      <c r="D77" s="120">
        <v>393750</v>
      </c>
      <c r="E77" s="74" t="s">
        <v>15</v>
      </c>
      <c r="F77" s="121">
        <v>44781</v>
      </c>
      <c r="G77" s="158">
        <v>393750</v>
      </c>
      <c r="H77" s="157"/>
      <c r="I77" s="120">
        <v>393750</v>
      </c>
      <c r="J77" s="71" t="s">
        <v>95</v>
      </c>
      <c r="K77" s="76" t="s">
        <v>94</v>
      </c>
      <c r="L77" s="120">
        <v>393750</v>
      </c>
      <c r="M77" s="67" t="s">
        <v>12</v>
      </c>
    </row>
    <row r="78" spans="1:13" ht="42" customHeight="1" x14ac:dyDescent="0.25">
      <c r="A78" s="137" t="s">
        <v>266</v>
      </c>
      <c r="B78" s="85" t="s">
        <v>265</v>
      </c>
      <c r="C78" s="156" t="s">
        <v>264</v>
      </c>
      <c r="D78" s="80">
        <v>375589.75</v>
      </c>
      <c r="E78" s="74" t="s">
        <v>15</v>
      </c>
      <c r="F78" s="155">
        <v>44785</v>
      </c>
      <c r="G78" s="80">
        <v>375589.75</v>
      </c>
      <c r="H78" s="154"/>
      <c r="I78" s="80">
        <v>375589.75</v>
      </c>
      <c r="J78" s="71" t="s">
        <v>263</v>
      </c>
      <c r="K78" s="76" t="s">
        <v>262</v>
      </c>
      <c r="L78" s="80">
        <v>375589.75</v>
      </c>
      <c r="M78" s="67" t="s">
        <v>12</v>
      </c>
    </row>
    <row r="79" spans="1:13" ht="60.75" customHeight="1" x14ac:dyDescent="0.25">
      <c r="A79" s="74" t="s">
        <v>260</v>
      </c>
      <c r="B79" s="114" t="s">
        <v>259</v>
      </c>
      <c r="C79" s="114" t="s">
        <v>256</v>
      </c>
      <c r="D79" s="112">
        <v>52864</v>
      </c>
      <c r="E79" s="74" t="s">
        <v>15</v>
      </c>
      <c r="F79" s="110" t="s">
        <v>258</v>
      </c>
      <c r="G79" s="111">
        <v>52864</v>
      </c>
      <c r="H79" s="72"/>
      <c r="I79" s="111">
        <v>52864</v>
      </c>
      <c r="J79" s="114" t="s">
        <v>261</v>
      </c>
      <c r="K79" s="115" t="s">
        <v>256</v>
      </c>
      <c r="L79" s="111">
        <v>52864</v>
      </c>
      <c r="M79" s="67" t="s">
        <v>12</v>
      </c>
    </row>
    <row r="80" spans="1:13" ht="59.25" customHeight="1" x14ac:dyDescent="0.25">
      <c r="A80" s="74" t="s">
        <v>260</v>
      </c>
      <c r="B80" s="114" t="s">
        <v>259</v>
      </c>
      <c r="C80" s="114" t="s">
        <v>256</v>
      </c>
      <c r="D80" s="112">
        <v>53100</v>
      </c>
      <c r="E80" s="74" t="s">
        <v>15</v>
      </c>
      <c r="F80" s="110" t="s">
        <v>258</v>
      </c>
      <c r="G80" s="111">
        <v>53100</v>
      </c>
      <c r="H80" s="72"/>
      <c r="I80" s="111">
        <v>53100</v>
      </c>
      <c r="J80" s="114" t="s">
        <v>257</v>
      </c>
      <c r="K80" s="115" t="s">
        <v>256</v>
      </c>
      <c r="L80" s="111">
        <v>53100</v>
      </c>
      <c r="M80" s="67" t="s">
        <v>12</v>
      </c>
    </row>
    <row r="81" spans="1:13" ht="36.75" customHeight="1" x14ac:dyDescent="0.25">
      <c r="A81" s="84" t="s">
        <v>255</v>
      </c>
      <c r="B81" s="88" t="s">
        <v>231</v>
      </c>
      <c r="C81" s="136" t="s">
        <v>230</v>
      </c>
      <c r="D81" s="80">
        <v>294372</v>
      </c>
      <c r="E81" s="152"/>
      <c r="F81" s="121">
        <v>44426</v>
      </c>
      <c r="G81" s="80">
        <v>294372</v>
      </c>
      <c r="H81" s="80"/>
      <c r="I81" s="153">
        <v>294372</v>
      </c>
      <c r="J81" s="71" t="s">
        <v>72</v>
      </c>
      <c r="K81" s="76" t="s">
        <v>71</v>
      </c>
      <c r="L81" s="153">
        <v>294372</v>
      </c>
      <c r="M81" s="67" t="s">
        <v>12</v>
      </c>
    </row>
    <row r="82" spans="1:13" ht="15" customHeight="1" x14ac:dyDescent="0.25">
      <c r="A82" s="84"/>
      <c r="B82" s="88"/>
      <c r="C82" s="136"/>
      <c r="D82" s="150"/>
      <c r="E82" s="152"/>
      <c r="F82" s="151"/>
      <c r="G82" s="150"/>
      <c r="H82" s="150"/>
      <c r="I82" s="147"/>
      <c r="J82" s="149"/>
      <c r="K82" s="148"/>
      <c r="L82" s="147"/>
      <c r="M82" s="67"/>
    </row>
    <row r="83" spans="1:13" ht="23.25" customHeight="1" thickBot="1" x14ac:dyDescent="0.3">
      <c r="A83" s="67"/>
      <c r="B83" s="67"/>
      <c r="C83" s="146" t="s">
        <v>254</v>
      </c>
      <c r="D83" s="58">
        <f>SUM(D73:D81)</f>
        <v>1265881.1499999999</v>
      </c>
      <c r="E83" s="59"/>
      <c r="F83" s="59"/>
      <c r="G83" s="58">
        <f>SUM(G73:G81)</f>
        <v>1265881.1499999999</v>
      </c>
      <c r="H83" s="58"/>
      <c r="I83" s="58">
        <f>SUM(I73:I81)</f>
        <v>1265881.1499999999</v>
      </c>
      <c r="J83" s="59"/>
      <c r="K83" s="59"/>
      <c r="L83" s="58">
        <f>SUM(L73:L81)</f>
        <v>1265881.1499999999</v>
      </c>
      <c r="M83" s="67" t="s">
        <v>12</v>
      </c>
    </row>
    <row r="84" spans="1:13" ht="45.75" customHeight="1" thickTop="1" x14ac:dyDescent="0.25">
      <c r="A84" s="74" t="s">
        <v>253</v>
      </c>
      <c r="B84" s="114" t="s">
        <v>190</v>
      </c>
      <c r="C84" s="114" t="s">
        <v>251</v>
      </c>
      <c r="D84" s="142">
        <v>241020</v>
      </c>
      <c r="E84" s="74" t="s">
        <v>15</v>
      </c>
      <c r="F84" s="145">
        <v>44751</v>
      </c>
      <c r="G84" s="142">
        <v>241020</v>
      </c>
      <c r="H84" s="142"/>
      <c r="I84" s="142">
        <v>241020</v>
      </c>
      <c r="J84" s="144" t="s">
        <v>252</v>
      </c>
      <c r="K84" s="114" t="s">
        <v>251</v>
      </c>
      <c r="L84" s="142">
        <v>241020</v>
      </c>
      <c r="M84" s="67" t="s">
        <v>12</v>
      </c>
    </row>
    <row r="85" spans="1:13" ht="30.75" customHeight="1" x14ac:dyDescent="0.25">
      <c r="A85" s="74" t="s">
        <v>250</v>
      </c>
      <c r="B85" s="114" t="s">
        <v>249</v>
      </c>
      <c r="C85" s="114" t="s">
        <v>248</v>
      </c>
      <c r="D85" s="142">
        <v>2200000</v>
      </c>
      <c r="E85" s="74" t="s">
        <v>15</v>
      </c>
      <c r="F85" s="144" t="s">
        <v>247</v>
      </c>
      <c r="G85" s="142">
        <v>2200000</v>
      </c>
      <c r="H85" s="72"/>
      <c r="I85" s="142">
        <v>2200000</v>
      </c>
      <c r="J85" s="143" t="s">
        <v>246</v>
      </c>
      <c r="K85" s="114" t="s">
        <v>245</v>
      </c>
      <c r="L85" s="142">
        <v>2200000</v>
      </c>
      <c r="M85" s="67" t="s">
        <v>12</v>
      </c>
    </row>
    <row r="86" spans="1:13" ht="38.25" customHeight="1" x14ac:dyDescent="0.25">
      <c r="A86" s="67" t="s">
        <v>244</v>
      </c>
      <c r="B86" s="64" t="s">
        <v>243</v>
      </c>
      <c r="C86" s="64" t="s">
        <v>242</v>
      </c>
      <c r="D86" s="138">
        <v>70243.399999999994</v>
      </c>
      <c r="E86" s="67" t="s">
        <v>15</v>
      </c>
      <c r="F86" s="140" t="s">
        <v>227</v>
      </c>
      <c r="G86" s="138">
        <v>70243.399999999994</v>
      </c>
      <c r="H86" s="65"/>
      <c r="I86" s="138">
        <v>70243.399999999994</v>
      </c>
      <c r="J86" s="139" t="s">
        <v>241</v>
      </c>
      <c r="K86" s="64" t="s">
        <v>240</v>
      </c>
      <c r="L86" s="138">
        <v>70243.399999999994</v>
      </c>
      <c r="M86" s="67" t="s">
        <v>12</v>
      </c>
    </row>
    <row r="87" spans="1:13" ht="39" customHeight="1" x14ac:dyDescent="0.25">
      <c r="A87" s="67" t="s">
        <v>239</v>
      </c>
      <c r="B87" s="64" t="s">
        <v>234</v>
      </c>
      <c r="C87" s="64" t="s">
        <v>58</v>
      </c>
      <c r="D87" s="138">
        <v>16714.62</v>
      </c>
      <c r="E87" s="67" t="s">
        <v>15</v>
      </c>
      <c r="F87" s="141">
        <v>44811</v>
      </c>
      <c r="G87" s="138">
        <v>16714.62</v>
      </c>
      <c r="H87" s="65"/>
      <c r="I87" s="138">
        <v>16714.62</v>
      </c>
      <c r="J87" s="139" t="s">
        <v>57</v>
      </c>
      <c r="K87" s="64" t="s">
        <v>233</v>
      </c>
      <c r="L87" s="138">
        <v>16714.62</v>
      </c>
      <c r="M87" s="67" t="s">
        <v>12</v>
      </c>
    </row>
    <row r="88" spans="1:13" ht="45" customHeight="1" x14ac:dyDescent="0.25">
      <c r="A88" s="67" t="s">
        <v>238</v>
      </c>
      <c r="B88" s="64" t="s">
        <v>234</v>
      </c>
      <c r="C88" s="64" t="s">
        <v>58</v>
      </c>
      <c r="D88" s="138">
        <v>12026.13</v>
      </c>
      <c r="E88" s="67" t="s">
        <v>15</v>
      </c>
      <c r="F88" s="141" t="s">
        <v>236</v>
      </c>
      <c r="G88" s="138">
        <v>12026.13</v>
      </c>
      <c r="H88" s="65"/>
      <c r="I88" s="138">
        <v>12026.13</v>
      </c>
      <c r="J88" s="139" t="s">
        <v>57</v>
      </c>
      <c r="K88" s="64" t="s">
        <v>233</v>
      </c>
      <c r="L88" s="138">
        <v>12026.13</v>
      </c>
      <c r="M88" s="67" t="s">
        <v>12</v>
      </c>
    </row>
    <row r="89" spans="1:13" ht="45" customHeight="1" x14ac:dyDescent="0.25">
      <c r="A89" s="67" t="s">
        <v>237</v>
      </c>
      <c r="B89" s="64" t="s">
        <v>234</v>
      </c>
      <c r="C89" s="64" t="s">
        <v>58</v>
      </c>
      <c r="D89" s="138">
        <v>5453.39</v>
      </c>
      <c r="E89" s="67" t="s">
        <v>15</v>
      </c>
      <c r="F89" s="141" t="s">
        <v>236</v>
      </c>
      <c r="G89" s="138">
        <v>5453.39</v>
      </c>
      <c r="H89" s="65"/>
      <c r="I89" s="138">
        <v>5453.39</v>
      </c>
      <c r="J89" s="139" t="s">
        <v>57</v>
      </c>
      <c r="K89" s="64" t="s">
        <v>233</v>
      </c>
      <c r="L89" s="138">
        <v>5453.39</v>
      </c>
      <c r="M89" s="67" t="s">
        <v>12</v>
      </c>
    </row>
    <row r="90" spans="1:13" ht="48.75" customHeight="1" x14ac:dyDescent="0.25">
      <c r="A90" s="67" t="s">
        <v>235</v>
      </c>
      <c r="B90" s="64" t="s">
        <v>234</v>
      </c>
      <c r="C90" s="64" t="s">
        <v>58</v>
      </c>
      <c r="D90" s="138">
        <v>5720.58</v>
      </c>
      <c r="E90" s="67" t="s">
        <v>15</v>
      </c>
      <c r="F90" s="140" t="s">
        <v>227</v>
      </c>
      <c r="G90" s="138">
        <v>5720.58</v>
      </c>
      <c r="H90" s="65"/>
      <c r="I90" s="138">
        <v>5720.58</v>
      </c>
      <c r="J90" s="139" t="s">
        <v>57</v>
      </c>
      <c r="K90" s="64" t="s">
        <v>233</v>
      </c>
      <c r="L90" s="138">
        <v>5720.58</v>
      </c>
      <c r="M90" s="67" t="s">
        <v>12</v>
      </c>
    </row>
    <row r="91" spans="1:13" ht="33" customHeight="1" x14ac:dyDescent="0.25">
      <c r="A91" s="137" t="s">
        <v>232</v>
      </c>
      <c r="B91" s="88" t="s">
        <v>231</v>
      </c>
      <c r="C91" s="136" t="s">
        <v>230</v>
      </c>
      <c r="D91" s="80">
        <v>1319382</v>
      </c>
      <c r="E91" s="67" t="s">
        <v>15</v>
      </c>
      <c r="F91" s="66"/>
      <c r="G91" s="80">
        <v>1319382</v>
      </c>
      <c r="H91" s="133"/>
      <c r="I91" s="80">
        <v>1319382</v>
      </c>
      <c r="J91" s="71" t="s">
        <v>72</v>
      </c>
      <c r="K91" s="76" t="s">
        <v>71</v>
      </c>
      <c r="L91" s="80">
        <v>1319382</v>
      </c>
      <c r="M91" s="67" t="s">
        <v>12</v>
      </c>
    </row>
    <row r="92" spans="1:13" ht="33" customHeight="1" x14ac:dyDescent="0.25">
      <c r="A92" s="74" t="s">
        <v>229</v>
      </c>
      <c r="B92" s="114" t="s">
        <v>228</v>
      </c>
      <c r="C92" s="114" t="s">
        <v>225</v>
      </c>
      <c r="D92" s="112">
        <v>5656</v>
      </c>
      <c r="E92" s="74" t="s">
        <v>15</v>
      </c>
      <c r="F92" s="110" t="s">
        <v>227</v>
      </c>
      <c r="G92" s="111">
        <v>5656</v>
      </c>
      <c r="H92" s="72"/>
      <c r="I92" s="111">
        <v>5656</v>
      </c>
      <c r="J92" s="114" t="s">
        <v>226</v>
      </c>
      <c r="K92" s="115" t="s">
        <v>225</v>
      </c>
      <c r="L92" s="111">
        <v>5656</v>
      </c>
      <c r="M92" s="67" t="s">
        <v>12</v>
      </c>
    </row>
    <row r="93" spans="1:13" ht="33" customHeight="1" x14ac:dyDescent="0.25">
      <c r="A93" s="75" t="s">
        <v>224</v>
      </c>
      <c r="B93" s="75" t="s">
        <v>223</v>
      </c>
      <c r="C93" s="75" t="s">
        <v>222</v>
      </c>
      <c r="D93" s="135">
        <v>121540</v>
      </c>
      <c r="E93" s="74" t="s">
        <v>15</v>
      </c>
      <c r="F93" s="73">
        <v>44816</v>
      </c>
      <c r="G93" s="135">
        <v>121540</v>
      </c>
      <c r="H93" s="65"/>
      <c r="I93" s="135">
        <v>121540</v>
      </c>
      <c r="J93" s="71" t="s">
        <v>32</v>
      </c>
      <c r="K93" s="76" t="s">
        <v>31</v>
      </c>
      <c r="L93" s="135">
        <v>121540</v>
      </c>
      <c r="M93" s="67" t="s">
        <v>12</v>
      </c>
    </row>
    <row r="94" spans="1:13" ht="27" customHeight="1" thickBot="1" x14ac:dyDescent="0.3">
      <c r="A94" s="63"/>
      <c r="B94" s="61"/>
      <c r="C94" s="60" t="s">
        <v>221</v>
      </c>
      <c r="D94" s="58">
        <f>SUM(D84:D93)</f>
        <v>3997756.12</v>
      </c>
      <c r="E94" s="63"/>
      <c r="F94" s="133"/>
      <c r="G94" s="58">
        <f>SUM(G84:G93)</f>
        <v>3997756.12</v>
      </c>
      <c r="H94" s="133"/>
      <c r="I94" s="58">
        <f>SUM(I84:I93)</f>
        <v>3997756.12</v>
      </c>
      <c r="J94" s="61"/>
      <c r="K94" s="61"/>
      <c r="L94" s="58">
        <f>SUM(L84:L93)</f>
        <v>3997756.12</v>
      </c>
      <c r="M94" s="67"/>
    </row>
    <row r="95" spans="1:13" ht="14.25" customHeight="1" thickTop="1" x14ac:dyDescent="0.25">
      <c r="A95" s="22"/>
      <c r="B95" s="46"/>
      <c r="C95" s="134"/>
      <c r="D95" s="132"/>
      <c r="E95" s="63"/>
      <c r="F95" s="133"/>
      <c r="G95" s="132"/>
      <c r="H95" s="133"/>
      <c r="I95" s="132"/>
      <c r="J95" s="61"/>
      <c r="K95" s="61"/>
      <c r="L95" s="132"/>
      <c r="M95" s="67" t="s">
        <v>12</v>
      </c>
    </row>
    <row r="96" spans="1:13" ht="15.75" x14ac:dyDescent="0.25">
      <c r="A96" s="131" t="s">
        <v>220</v>
      </c>
      <c r="B96" s="130" t="s">
        <v>219</v>
      </c>
      <c r="C96" s="130" t="s">
        <v>218</v>
      </c>
      <c r="D96" s="80">
        <v>1780.2</v>
      </c>
      <c r="E96" s="74" t="s">
        <v>15</v>
      </c>
      <c r="F96" s="129">
        <v>44630</v>
      </c>
      <c r="G96" s="80">
        <v>1780.2</v>
      </c>
      <c r="H96" s="110"/>
      <c r="I96" s="80">
        <v>1780.2</v>
      </c>
      <c r="J96" s="110" t="s">
        <v>80</v>
      </c>
      <c r="K96" s="125" t="s">
        <v>218</v>
      </c>
      <c r="L96" s="80">
        <v>1780.2</v>
      </c>
      <c r="M96" s="67" t="s">
        <v>12</v>
      </c>
    </row>
    <row r="97" spans="1:13" ht="26.25" x14ac:dyDescent="0.25">
      <c r="A97" s="128" t="s">
        <v>217</v>
      </c>
      <c r="B97" s="127" t="s">
        <v>216</v>
      </c>
      <c r="C97" s="125" t="s">
        <v>58</v>
      </c>
      <c r="D97" s="124">
        <v>21388.35</v>
      </c>
      <c r="E97" s="74" t="s">
        <v>15</v>
      </c>
      <c r="F97" s="126">
        <v>44691</v>
      </c>
      <c r="G97" s="124">
        <v>21388.35</v>
      </c>
      <c r="H97" s="110"/>
      <c r="I97" s="124">
        <v>21388.35</v>
      </c>
      <c r="J97" s="110" t="s">
        <v>57</v>
      </c>
      <c r="K97" s="125" t="s">
        <v>58</v>
      </c>
      <c r="L97" s="124">
        <v>21388.35</v>
      </c>
      <c r="M97" s="67" t="s">
        <v>12</v>
      </c>
    </row>
    <row r="98" spans="1:13" ht="31.5" customHeight="1" x14ac:dyDescent="0.25">
      <c r="A98" s="123" t="s">
        <v>215</v>
      </c>
      <c r="B98" s="122" t="s">
        <v>214</v>
      </c>
      <c r="C98" s="122" t="s">
        <v>213</v>
      </c>
      <c r="D98" s="120">
        <v>338000</v>
      </c>
      <c r="E98" s="74" t="s">
        <v>15</v>
      </c>
      <c r="F98" s="121">
        <v>44630</v>
      </c>
      <c r="G98" s="120">
        <v>338000</v>
      </c>
      <c r="H98" s="120"/>
      <c r="I98" s="120">
        <v>338000</v>
      </c>
      <c r="J98" s="71" t="s">
        <v>95</v>
      </c>
      <c r="K98" s="76" t="s">
        <v>94</v>
      </c>
      <c r="L98" s="120">
        <v>338000</v>
      </c>
      <c r="M98" s="67" t="s">
        <v>12</v>
      </c>
    </row>
    <row r="99" spans="1:13" ht="21" customHeight="1" x14ac:dyDescent="0.25">
      <c r="A99" s="67" t="s">
        <v>210</v>
      </c>
      <c r="B99" s="68" t="s">
        <v>209</v>
      </c>
      <c r="C99" s="68" t="s">
        <v>211</v>
      </c>
      <c r="D99" s="119">
        <v>7475.11</v>
      </c>
      <c r="E99" s="67" t="s">
        <v>15</v>
      </c>
      <c r="F99" s="66" t="s">
        <v>208</v>
      </c>
      <c r="G99" s="117">
        <v>7475.11</v>
      </c>
      <c r="H99" s="65"/>
      <c r="I99" s="117">
        <v>7475.11</v>
      </c>
      <c r="J99" s="64" t="s">
        <v>212</v>
      </c>
      <c r="K99" s="118" t="s">
        <v>211</v>
      </c>
      <c r="L99" s="117">
        <v>7475.11</v>
      </c>
      <c r="M99" s="67" t="s">
        <v>12</v>
      </c>
    </row>
    <row r="100" spans="1:13" ht="28.5" customHeight="1" x14ac:dyDescent="0.25">
      <c r="A100" s="67" t="s">
        <v>210</v>
      </c>
      <c r="B100" s="68" t="s">
        <v>209</v>
      </c>
      <c r="C100" s="68" t="s">
        <v>206</v>
      </c>
      <c r="D100" s="119">
        <v>8774.8700000000008</v>
      </c>
      <c r="E100" s="67" t="s">
        <v>15</v>
      </c>
      <c r="F100" s="66" t="s">
        <v>208</v>
      </c>
      <c r="G100" s="117">
        <v>8774.8700000000008</v>
      </c>
      <c r="H100" s="65"/>
      <c r="I100" s="117">
        <v>8774.8700000000008</v>
      </c>
      <c r="J100" s="64" t="s">
        <v>207</v>
      </c>
      <c r="K100" s="118" t="s">
        <v>206</v>
      </c>
      <c r="L100" s="117">
        <v>8774.8700000000008</v>
      </c>
      <c r="M100" s="67" t="s">
        <v>12</v>
      </c>
    </row>
    <row r="101" spans="1:13" ht="25.5" customHeight="1" x14ac:dyDescent="0.25">
      <c r="A101" s="67" t="s">
        <v>205</v>
      </c>
      <c r="B101" s="68" t="s">
        <v>204</v>
      </c>
      <c r="C101" s="68" t="s">
        <v>201</v>
      </c>
      <c r="D101" s="119">
        <v>599440</v>
      </c>
      <c r="E101" s="67" t="s">
        <v>15</v>
      </c>
      <c r="F101" s="66" t="s">
        <v>203</v>
      </c>
      <c r="G101" s="117">
        <v>599440</v>
      </c>
      <c r="H101" s="65"/>
      <c r="I101" s="117">
        <v>599440</v>
      </c>
      <c r="J101" s="64" t="s">
        <v>202</v>
      </c>
      <c r="K101" s="118" t="s">
        <v>201</v>
      </c>
      <c r="L101" s="117">
        <v>599440</v>
      </c>
      <c r="M101" s="67" t="s">
        <v>12</v>
      </c>
    </row>
    <row r="102" spans="1:13" ht="29.25" customHeight="1" x14ac:dyDescent="0.25">
      <c r="A102" s="74" t="s">
        <v>199</v>
      </c>
      <c r="B102" s="114" t="s">
        <v>198</v>
      </c>
      <c r="C102" s="116" t="s">
        <v>195</v>
      </c>
      <c r="D102" s="112">
        <v>318600</v>
      </c>
      <c r="E102" s="74" t="s">
        <v>15</v>
      </c>
      <c r="F102" s="110" t="s">
        <v>197</v>
      </c>
      <c r="G102" s="111">
        <v>318600</v>
      </c>
      <c r="H102" s="72"/>
      <c r="I102" s="111">
        <v>318600</v>
      </c>
      <c r="J102" s="114" t="s">
        <v>200</v>
      </c>
      <c r="K102" s="115" t="s">
        <v>195</v>
      </c>
      <c r="L102" s="111">
        <v>318600</v>
      </c>
      <c r="M102" s="67" t="s">
        <v>12</v>
      </c>
    </row>
    <row r="103" spans="1:13" ht="27.75" customHeight="1" x14ac:dyDescent="0.25">
      <c r="A103" s="74" t="s">
        <v>199</v>
      </c>
      <c r="B103" s="114" t="s">
        <v>198</v>
      </c>
      <c r="C103" s="116" t="s">
        <v>195</v>
      </c>
      <c r="D103" s="112">
        <v>20414</v>
      </c>
      <c r="E103" s="74" t="s">
        <v>15</v>
      </c>
      <c r="F103" s="110" t="s">
        <v>197</v>
      </c>
      <c r="G103" s="111">
        <v>20414</v>
      </c>
      <c r="H103" s="72"/>
      <c r="I103" s="111">
        <v>20414</v>
      </c>
      <c r="J103" s="114" t="s">
        <v>196</v>
      </c>
      <c r="K103" s="115" t="s">
        <v>195</v>
      </c>
      <c r="L103" s="111">
        <v>20414</v>
      </c>
      <c r="M103" s="67" t="s">
        <v>12</v>
      </c>
    </row>
    <row r="104" spans="1:13" ht="21.75" customHeight="1" x14ac:dyDescent="0.25">
      <c r="A104" s="74" t="s">
        <v>194</v>
      </c>
      <c r="B104" s="116" t="s">
        <v>193</v>
      </c>
      <c r="C104" s="116" t="s">
        <v>192</v>
      </c>
      <c r="D104" s="112">
        <v>66046.960000000006</v>
      </c>
      <c r="E104" s="74" t="s">
        <v>15</v>
      </c>
      <c r="F104" s="110" t="s">
        <v>176</v>
      </c>
      <c r="G104" s="111">
        <v>66046.960000000006</v>
      </c>
      <c r="H104" s="72"/>
      <c r="I104" s="111">
        <v>66046.960000000006</v>
      </c>
      <c r="J104" s="114" t="s">
        <v>189</v>
      </c>
      <c r="K104" s="115" t="s">
        <v>192</v>
      </c>
      <c r="L104" s="111">
        <v>66046.960000000006</v>
      </c>
      <c r="M104" s="67" t="s">
        <v>12</v>
      </c>
    </row>
    <row r="105" spans="1:13" ht="19.5" customHeight="1" x14ac:dyDescent="0.25">
      <c r="A105" s="74" t="s">
        <v>191</v>
      </c>
      <c r="B105" s="116" t="s">
        <v>190</v>
      </c>
      <c r="C105" s="116" t="s">
        <v>188</v>
      </c>
      <c r="D105" s="112">
        <v>50345.99</v>
      </c>
      <c r="E105" s="74" t="s">
        <v>15</v>
      </c>
      <c r="F105" s="110" t="s">
        <v>176</v>
      </c>
      <c r="G105" s="111">
        <v>50345.99</v>
      </c>
      <c r="H105" s="72"/>
      <c r="I105" s="111">
        <v>50345.99</v>
      </c>
      <c r="J105" s="114" t="s">
        <v>189</v>
      </c>
      <c r="K105" s="115" t="s">
        <v>188</v>
      </c>
      <c r="L105" s="111">
        <v>50345.99</v>
      </c>
      <c r="M105" s="67" t="s">
        <v>12</v>
      </c>
    </row>
    <row r="106" spans="1:13" ht="18.75" customHeight="1" x14ac:dyDescent="0.25">
      <c r="A106" s="74" t="s">
        <v>187</v>
      </c>
      <c r="B106" s="116" t="s">
        <v>186</v>
      </c>
      <c r="C106" s="116" t="s">
        <v>184</v>
      </c>
      <c r="D106" s="112">
        <v>1180</v>
      </c>
      <c r="E106" s="74" t="s">
        <v>15</v>
      </c>
      <c r="F106" s="110" t="s">
        <v>185</v>
      </c>
      <c r="G106" s="111">
        <v>1180</v>
      </c>
      <c r="H106" s="72"/>
      <c r="I106" s="111">
        <v>1180</v>
      </c>
      <c r="J106" s="114" t="s">
        <v>72</v>
      </c>
      <c r="K106" s="115" t="s">
        <v>184</v>
      </c>
      <c r="L106" s="111">
        <v>1180</v>
      </c>
      <c r="M106" s="67" t="s">
        <v>12</v>
      </c>
    </row>
    <row r="107" spans="1:13" ht="21.75" customHeight="1" x14ac:dyDescent="0.25">
      <c r="A107" s="74" t="s">
        <v>183</v>
      </c>
      <c r="B107" s="114" t="s">
        <v>182</v>
      </c>
      <c r="C107" s="116" t="s">
        <v>180</v>
      </c>
      <c r="D107" s="112">
        <v>7922.06</v>
      </c>
      <c r="E107" s="74" t="s">
        <v>15</v>
      </c>
      <c r="F107" s="110" t="s">
        <v>181</v>
      </c>
      <c r="G107" s="111">
        <v>7922.06</v>
      </c>
      <c r="H107" s="72"/>
      <c r="I107" s="111">
        <v>7922.06</v>
      </c>
      <c r="J107" s="114" t="s">
        <v>47</v>
      </c>
      <c r="K107" s="115" t="s">
        <v>180</v>
      </c>
      <c r="L107" s="111">
        <v>7922.06</v>
      </c>
      <c r="M107" s="67" t="s">
        <v>12</v>
      </c>
    </row>
    <row r="108" spans="1:13" ht="21" customHeight="1" x14ac:dyDescent="0.25">
      <c r="A108" s="74" t="s">
        <v>179</v>
      </c>
      <c r="B108" s="114" t="s">
        <v>178</v>
      </c>
      <c r="C108" s="74" t="s">
        <v>177</v>
      </c>
      <c r="D108" s="112">
        <v>43424</v>
      </c>
      <c r="E108" s="74" t="s">
        <v>15</v>
      </c>
      <c r="F108" s="110" t="s">
        <v>176</v>
      </c>
      <c r="G108" s="112">
        <v>43424</v>
      </c>
      <c r="H108" s="72"/>
      <c r="I108" s="112">
        <v>43424</v>
      </c>
      <c r="J108" s="71" t="s">
        <v>175</v>
      </c>
      <c r="K108" s="76" t="s">
        <v>174</v>
      </c>
      <c r="L108" s="112">
        <v>43424</v>
      </c>
      <c r="M108" s="67" t="s">
        <v>12</v>
      </c>
    </row>
    <row r="109" spans="1:13" ht="26.25" customHeight="1" x14ac:dyDescent="0.25">
      <c r="A109" s="74" t="s">
        <v>75</v>
      </c>
      <c r="B109" s="114" t="s">
        <v>74</v>
      </c>
      <c r="C109" s="74" t="s">
        <v>173</v>
      </c>
      <c r="D109" s="112">
        <v>57525</v>
      </c>
      <c r="E109" s="74" t="s">
        <v>15</v>
      </c>
      <c r="F109" s="110" t="s">
        <v>172</v>
      </c>
      <c r="G109" s="112">
        <v>57525</v>
      </c>
      <c r="H109" s="72"/>
      <c r="I109" s="112">
        <v>57525</v>
      </c>
      <c r="J109" s="71" t="s">
        <v>72</v>
      </c>
      <c r="K109" s="76" t="s">
        <v>71</v>
      </c>
      <c r="L109" s="112">
        <v>57525</v>
      </c>
      <c r="M109" s="67" t="s">
        <v>12</v>
      </c>
    </row>
    <row r="110" spans="1:13" ht="19.5" customHeight="1" x14ac:dyDescent="0.25">
      <c r="A110" s="74" t="s">
        <v>152</v>
      </c>
      <c r="B110" s="114" t="s">
        <v>170</v>
      </c>
      <c r="C110" s="74" t="s">
        <v>169</v>
      </c>
      <c r="D110" s="112">
        <v>28437.31</v>
      </c>
      <c r="E110" s="74" t="s">
        <v>15</v>
      </c>
      <c r="F110" s="110" t="s">
        <v>171</v>
      </c>
      <c r="G110" s="112">
        <v>28437.31</v>
      </c>
      <c r="H110" s="72"/>
      <c r="I110" s="112">
        <v>28437.31</v>
      </c>
      <c r="J110" s="71" t="s">
        <v>168</v>
      </c>
      <c r="K110" s="76" t="s">
        <v>167</v>
      </c>
      <c r="L110" s="112">
        <v>28437.31</v>
      </c>
      <c r="M110" s="67" t="s">
        <v>12</v>
      </c>
    </row>
    <row r="111" spans="1:13" ht="26.25" customHeight="1" x14ac:dyDescent="0.25">
      <c r="A111" s="74" t="s">
        <v>65</v>
      </c>
      <c r="B111" s="114" t="s">
        <v>170</v>
      </c>
      <c r="C111" s="74" t="s">
        <v>169</v>
      </c>
      <c r="D111" s="112">
        <v>10030.549999999999</v>
      </c>
      <c r="E111" s="74" t="s">
        <v>15</v>
      </c>
      <c r="F111" s="113">
        <v>44875</v>
      </c>
      <c r="G111" s="112">
        <v>10030.549999999999</v>
      </c>
      <c r="H111" s="72"/>
      <c r="I111" s="112">
        <v>10030.549999999999</v>
      </c>
      <c r="J111" s="71" t="s">
        <v>168</v>
      </c>
      <c r="K111" s="76" t="s">
        <v>167</v>
      </c>
      <c r="L111" s="111">
        <v>10030.549999999999</v>
      </c>
      <c r="M111" s="67" t="s">
        <v>12</v>
      </c>
    </row>
    <row r="112" spans="1:13" ht="60" customHeight="1" x14ac:dyDescent="0.25">
      <c r="A112" s="84" t="s">
        <v>166</v>
      </c>
      <c r="B112" s="88" t="s">
        <v>164</v>
      </c>
      <c r="C112" s="82" t="s">
        <v>163</v>
      </c>
      <c r="D112" s="80">
        <v>18408</v>
      </c>
      <c r="E112" s="74" t="s">
        <v>15</v>
      </c>
      <c r="F112" s="81">
        <v>44847</v>
      </c>
      <c r="G112" s="80">
        <v>18408</v>
      </c>
      <c r="H112" s="72"/>
      <c r="I112" s="80">
        <v>18408</v>
      </c>
      <c r="J112" s="71" t="s">
        <v>80</v>
      </c>
      <c r="K112" s="76" t="s">
        <v>79</v>
      </c>
      <c r="L112" s="80">
        <v>18408</v>
      </c>
      <c r="M112" s="67" t="s">
        <v>12</v>
      </c>
    </row>
    <row r="113" spans="1:13" ht="60" customHeight="1" x14ac:dyDescent="0.25">
      <c r="A113" s="84" t="s">
        <v>165</v>
      </c>
      <c r="B113" s="88" t="s">
        <v>164</v>
      </c>
      <c r="C113" s="82" t="s">
        <v>163</v>
      </c>
      <c r="D113" s="80">
        <v>8448</v>
      </c>
      <c r="E113" s="74" t="s">
        <v>15</v>
      </c>
      <c r="F113" s="81">
        <v>44854</v>
      </c>
      <c r="G113" s="80">
        <v>8448</v>
      </c>
      <c r="H113" s="72"/>
      <c r="I113" s="80">
        <v>8448</v>
      </c>
      <c r="J113" s="71" t="s">
        <v>80</v>
      </c>
      <c r="K113" s="76" t="s">
        <v>79</v>
      </c>
      <c r="L113" s="80">
        <v>8448</v>
      </c>
      <c r="M113" s="67" t="s">
        <v>12</v>
      </c>
    </row>
    <row r="114" spans="1:13" ht="72" customHeight="1" x14ac:dyDescent="0.25">
      <c r="A114" s="84" t="s">
        <v>162</v>
      </c>
      <c r="B114" s="86" t="s">
        <v>161</v>
      </c>
      <c r="C114" s="82" t="s">
        <v>160</v>
      </c>
      <c r="D114" s="80">
        <v>218196.16</v>
      </c>
      <c r="E114" s="74" t="s">
        <v>15</v>
      </c>
      <c r="F114" s="81">
        <v>44862</v>
      </c>
      <c r="G114" s="80">
        <v>218196.16</v>
      </c>
      <c r="H114" s="72"/>
      <c r="I114" s="80">
        <v>218196.16</v>
      </c>
      <c r="J114" s="71" t="s">
        <v>20</v>
      </c>
      <c r="K114" s="76" t="s">
        <v>19</v>
      </c>
      <c r="L114" s="80">
        <v>218196.16</v>
      </c>
      <c r="M114" s="67" t="s">
        <v>12</v>
      </c>
    </row>
    <row r="115" spans="1:13" ht="47.25" customHeight="1" x14ac:dyDescent="0.25">
      <c r="A115" s="84" t="s">
        <v>159</v>
      </c>
      <c r="B115" s="88" t="s">
        <v>124</v>
      </c>
      <c r="C115" s="82" t="s">
        <v>123</v>
      </c>
      <c r="D115" s="80">
        <v>3675.34</v>
      </c>
      <c r="E115" s="74" t="s">
        <v>15</v>
      </c>
      <c r="F115" s="110" t="s">
        <v>156</v>
      </c>
      <c r="G115" s="80">
        <v>3675.34</v>
      </c>
      <c r="H115" s="72"/>
      <c r="I115" s="80">
        <v>3675.34</v>
      </c>
      <c r="J115" s="71" t="s">
        <v>25</v>
      </c>
      <c r="K115" s="76" t="s">
        <v>24</v>
      </c>
      <c r="L115" s="80">
        <v>3675.34</v>
      </c>
      <c r="M115" s="67" t="s">
        <v>12</v>
      </c>
    </row>
    <row r="116" spans="1:13" ht="60" customHeight="1" x14ac:dyDescent="0.25">
      <c r="A116" s="84" t="s">
        <v>158</v>
      </c>
      <c r="B116" s="86" t="s">
        <v>121</v>
      </c>
      <c r="C116" s="82" t="s">
        <v>157</v>
      </c>
      <c r="D116" s="80">
        <v>18960.240000000002</v>
      </c>
      <c r="E116" s="74" t="s">
        <v>15</v>
      </c>
      <c r="F116" s="110" t="s">
        <v>156</v>
      </c>
      <c r="G116" s="80">
        <v>18960.240000000002</v>
      </c>
      <c r="H116" s="72"/>
      <c r="I116" s="80">
        <v>18960.240000000002</v>
      </c>
      <c r="J116" s="71" t="s">
        <v>148</v>
      </c>
      <c r="K116" s="76" t="s">
        <v>147</v>
      </c>
      <c r="L116" s="80">
        <v>18960.240000000002</v>
      </c>
      <c r="M116" s="67" t="s">
        <v>12</v>
      </c>
    </row>
    <row r="117" spans="1:13" ht="24.75" customHeight="1" x14ac:dyDescent="0.25">
      <c r="A117" s="75" t="s">
        <v>155</v>
      </c>
      <c r="B117" s="75" t="s">
        <v>154</v>
      </c>
      <c r="C117" s="75" t="s">
        <v>73</v>
      </c>
      <c r="D117" s="69">
        <v>626580</v>
      </c>
      <c r="E117" s="74" t="s">
        <v>15</v>
      </c>
      <c r="F117" s="73">
        <v>44854</v>
      </c>
      <c r="G117" s="69">
        <v>626580</v>
      </c>
      <c r="H117" s="72"/>
      <c r="I117" s="69">
        <v>626580</v>
      </c>
      <c r="J117" s="71" t="s">
        <v>72</v>
      </c>
      <c r="K117" s="76" t="s">
        <v>71</v>
      </c>
      <c r="L117" s="69">
        <v>626580</v>
      </c>
      <c r="M117" s="67" t="s">
        <v>12</v>
      </c>
    </row>
    <row r="118" spans="1:13" ht="26.25" customHeight="1" x14ac:dyDescent="0.25">
      <c r="A118" s="75" t="s">
        <v>153</v>
      </c>
      <c r="B118" s="75" t="s">
        <v>63</v>
      </c>
      <c r="C118" s="75" t="s">
        <v>62</v>
      </c>
      <c r="D118" s="69">
        <v>11005.1</v>
      </c>
      <c r="E118" s="74" t="s">
        <v>15</v>
      </c>
      <c r="F118" s="73">
        <v>44852</v>
      </c>
      <c r="G118" s="69">
        <v>11005.1</v>
      </c>
      <c r="H118" s="72"/>
      <c r="I118" s="69">
        <v>11005.1</v>
      </c>
      <c r="J118" s="77" t="s">
        <v>37</v>
      </c>
      <c r="K118" s="76" t="s">
        <v>36</v>
      </c>
      <c r="L118" s="69">
        <v>11005.1</v>
      </c>
      <c r="M118" s="67" t="s">
        <v>12</v>
      </c>
    </row>
    <row r="119" spans="1:13" ht="26.25" customHeight="1" x14ac:dyDescent="0.25">
      <c r="A119" s="75" t="s">
        <v>152</v>
      </c>
      <c r="B119" s="75" t="s">
        <v>63</v>
      </c>
      <c r="C119" s="75" t="s">
        <v>62</v>
      </c>
      <c r="D119" s="69">
        <v>28437.31</v>
      </c>
      <c r="E119" s="74" t="s">
        <v>15</v>
      </c>
      <c r="F119" s="73">
        <v>44845</v>
      </c>
      <c r="G119" s="69">
        <v>28437.31</v>
      </c>
      <c r="H119" s="72"/>
      <c r="I119" s="69">
        <v>28437.31</v>
      </c>
      <c r="J119" s="77" t="s">
        <v>37</v>
      </c>
      <c r="K119" s="76" t="s">
        <v>36</v>
      </c>
      <c r="L119" s="69">
        <v>28437.31</v>
      </c>
      <c r="M119" s="67" t="s">
        <v>12</v>
      </c>
    </row>
    <row r="120" spans="1:13" ht="26.25" customHeight="1" x14ac:dyDescent="0.25">
      <c r="A120" s="75" t="s">
        <v>151</v>
      </c>
      <c r="B120" s="75" t="s">
        <v>150</v>
      </c>
      <c r="C120" s="75" t="s">
        <v>149</v>
      </c>
      <c r="D120" s="69">
        <v>166173.5</v>
      </c>
      <c r="E120" s="74" t="s">
        <v>15</v>
      </c>
      <c r="F120" s="73">
        <v>44858</v>
      </c>
      <c r="G120" s="69">
        <v>166173.5</v>
      </c>
      <c r="H120" s="72"/>
      <c r="I120" s="69">
        <v>166173.5</v>
      </c>
      <c r="J120" s="71" t="s">
        <v>148</v>
      </c>
      <c r="K120" s="76" t="s">
        <v>147</v>
      </c>
      <c r="L120" s="69">
        <v>166173.5</v>
      </c>
      <c r="M120" s="67" t="s">
        <v>12</v>
      </c>
    </row>
    <row r="121" spans="1:13" ht="26.25" customHeight="1" x14ac:dyDescent="0.25">
      <c r="A121" s="75" t="s">
        <v>146</v>
      </c>
      <c r="B121" s="75" t="s">
        <v>22</v>
      </c>
      <c r="C121" s="75" t="s">
        <v>21</v>
      </c>
      <c r="D121" s="104">
        <v>4585.34</v>
      </c>
      <c r="E121" s="74" t="s">
        <v>15</v>
      </c>
      <c r="F121" s="109">
        <v>44851</v>
      </c>
      <c r="G121" s="104">
        <v>4585.34</v>
      </c>
      <c r="H121" s="72"/>
      <c r="I121" s="104">
        <v>4585.34</v>
      </c>
      <c r="J121" s="71" t="s">
        <v>20</v>
      </c>
      <c r="K121" s="76" t="s">
        <v>19</v>
      </c>
      <c r="L121" s="69">
        <v>4585.34</v>
      </c>
      <c r="M121" s="67" t="s">
        <v>12</v>
      </c>
    </row>
    <row r="122" spans="1:13" ht="26.25" customHeight="1" x14ac:dyDescent="0.25">
      <c r="A122" s="108" t="s">
        <v>145</v>
      </c>
      <c r="B122" s="108" t="s">
        <v>22</v>
      </c>
      <c r="C122" s="107" t="s">
        <v>21</v>
      </c>
      <c r="D122" s="105">
        <v>10420.25</v>
      </c>
      <c r="E122" s="74" t="s">
        <v>15</v>
      </c>
      <c r="F122" s="106">
        <v>44851</v>
      </c>
      <c r="G122" s="105">
        <v>10420.25</v>
      </c>
      <c r="H122" s="72"/>
      <c r="I122" s="105">
        <v>10420.25</v>
      </c>
      <c r="J122" s="71" t="s">
        <v>20</v>
      </c>
      <c r="K122" s="76" t="s">
        <v>19</v>
      </c>
      <c r="L122" s="104">
        <v>10420.25</v>
      </c>
      <c r="M122" s="67" t="s">
        <v>12</v>
      </c>
    </row>
    <row r="123" spans="1:13" ht="16.5" customHeight="1" thickBot="1" x14ac:dyDescent="0.3">
      <c r="A123" s="95"/>
      <c r="B123" s="95"/>
      <c r="C123" s="60" t="s">
        <v>144</v>
      </c>
      <c r="D123" s="103">
        <f>SUM(D96:D122)</f>
        <v>2695673.64</v>
      </c>
      <c r="E123" s="102"/>
      <c r="F123" s="101"/>
      <c r="G123" s="99">
        <f>SUM(G96:G122)</f>
        <v>2695673.64</v>
      </c>
      <c r="H123" s="100"/>
      <c r="I123" s="99">
        <f>SUM(I96:I122)</f>
        <v>2695673.64</v>
      </c>
      <c r="J123" s="98"/>
      <c r="K123" s="97"/>
      <c r="L123" s="96">
        <f>SUM(L96:L122)</f>
        <v>2695673.64</v>
      </c>
      <c r="M123" s="67" t="s">
        <v>12</v>
      </c>
    </row>
    <row r="124" spans="1:13" ht="16.5" customHeight="1" thickTop="1" x14ac:dyDescent="0.25">
      <c r="A124" s="95"/>
      <c r="B124" s="95"/>
      <c r="C124" s="95"/>
      <c r="D124" s="89"/>
      <c r="E124" s="94"/>
      <c r="F124" s="93"/>
      <c r="G124" s="89"/>
      <c r="H124" s="92"/>
      <c r="I124" s="89"/>
      <c r="J124" s="91"/>
      <c r="K124" s="90"/>
      <c r="L124" s="89"/>
      <c r="M124" s="67" t="s">
        <v>12</v>
      </c>
    </row>
    <row r="125" spans="1:13" ht="44.25" customHeight="1" x14ac:dyDescent="0.25">
      <c r="A125" s="84" t="s">
        <v>143</v>
      </c>
      <c r="B125" s="86" t="s">
        <v>142</v>
      </c>
      <c r="C125" s="82" t="s">
        <v>141</v>
      </c>
      <c r="D125" s="80">
        <v>7062.3</v>
      </c>
      <c r="E125" s="74" t="s">
        <v>15</v>
      </c>
      <c r="F125" s="81">
        <v>44572</v>
      </c>
      <c r="G125" s="80">
        <v>7062.3</v>
      </c>
      <c r="H125" s="72"/>
      <c r="I125" s="80">
        <v>7062.3</v>
      </c>
      <c r="J125" s="71" t="s">
        <v>119</v>
      </c>
      <c r="K125" s="71" t="s">
        <v>118</v>
      </c>
      <c r="L125" s="80">
        <v>7062.3</v>
      </c>
      <c r="M125" s="67" t="s">
        <v>12</v>
      </c>
    </row>
    <row r="126" spans="1:13" ht="43.5" customHeight="1" x14ac:dyDescent="0.25">
      <c r="A126" s="84" t="s">
        <v>140</v>
      </c>
      <c r="B126" s="86" t="s">
        <v>139</v>
      </c>
      <c r="C126" s="82" t="s">
        <v>138</v>
      </c>
      <c r="D126" s="80">
        <v>19416</v>
      </c>
      <c r="E126" s="74" t="s">
        <v>15</v>
      </c>
      <c r="F126" s="81">
        <v>44572</v>
      </c>
      <c r="G126" s="80">
        <v>19416</v>
      </c>
      <c r="H126" s="72"/>
      <c r="I126" s="80">
        <v>19416</v>
      </c>
      <c r="J126" s="71" t="s">
        <v>137</v>
      </c>
      <c r="K126" s="76" t="s">
        <v>136</v>
      </c>
      <c r="L126" s="80">
        <v>19416</v>
      </c>
      <c r="M126" s="67" t="s">
        <v>12</v>
      </c>
    </row>
    <row r="127" spans="1:13" ht="55.5" customHeight="1" x14ac:dyDescent="0.25">
      <c r="A127" s="84" t="s">
        <v>135</v>
      </c>
      <c r="B127" s="86" t="s">
        <v>134</v>
      </c>
      <c r="C127" s="82" t="s">
        <v>133</v>
      </c>
      <c r="D127" s="80">
        <v>53999.87</v>
      </c>
      <c r="E127" s="74" t="s">
        <v>15</v>
      </c>
      <c r="F127" s="81">
        <v>44603</v>
      </c>
      <c r="G127" s="80">
        <v>53999.87</v>
      </c>
      <c r="H127" s="72"/>
      <c r="I127" s="80">
        <v>53999.87</v>
      </c>
      <c r="J127" s="71" t="s">
        <v>132</v>
      </c>
      <c r="K127" s="76" t="s">
        <v>131</v>
      </c>
      <c r="L127" s="80">
        <v>53999.87</v>
      </c>
      <c r="M127" s="67" t="s">
        <v>12</v>
      </c>
    </row>
    <row r="128" spans="1:13" ht="62.25" customHeight="1" x14ac:dyDescent="0.25">
      <c r="A128" s="84" t="s">
        <v>130</v>
      </c>
      <c r="B128" s="86" t="s">
        <v>129</v>
      </c>
      <c r="C128" s="82" t="s">
        <v>128</v>
      </c>
      <c r="D128" s="80">
        <v>106313.49</v>
      </c>
      <c r="E128" s="74" t="s">
        <v>15</v>
      </c>
      <c r="F128" s="81">
        <v>44631</v>
      </c>
      <c r="G128" s="80">
        <v>106313.49</v>
      </c>
      <c r="H128" s="72"/>
      <c r="I128" s="80">
        <v>106313.49</v>
      </c>
      <c r="J128" s="71" t="s">
        <v>127</v>
      </c>
      <c r="K128" s="76" t="s">
        <v>126</v>
      </c>
      <c r="L128" s="80">
        <v>106313.49</v>
      </c>
      <c r="M128" s="67" t="s">
        <v>12</v>
      </c>
    </row>
    <row r="129" spans="1:13" ht="44.25" customHeight="1" x14ac:dyDescent="0.25">
      <c r="A129" s="84" t="s">
        <v>125</v>
      </c>
      <c r="B129" s="88" t="s">
        <v>124</v>
      </c>
      <c r="C129" s="82" t="s">
        <v>123</v>
      </c>
      <c r="D129" s="80">
        <v>6959.19</v>
      </c>
      <c r="E129" s="74" t="s">
        <v>15</v>
      </c>
      <c r="F129" s="81">
        <v>44662</v>
      </c>
      <c r="G129" s="80">
        <v>6959.19</v>
      </c>
      <c r="H129" s="72"/>
      <c r="I129" s="80">
        <v>6959.19</v>
      </c>
      <c r="J129" s="71" t="s">
        <v>25</v>
      </c>
      <c r="K129" s="76" t="s">
        <v>24</v>
      </c>
      <c r="L129" s="80">
        <v>6959.19</v>
      </c>
      <c r="M129" s="67" t="s">
        <v>12</v>
      </c>
    </row>
    <row r="130" spans="1:13" ht="57" customHeight="1" x14ac:dyDescent="0.25">
      <c r="A130" s="84" t="s">
        <v>122</v>
      </c>
      <c r="B130" s="86" t="s">
        <v>121</v>
      </c>
      <c r="C130" s="82" t="s">
        <v>120</v>
      </c>
      <c r="D130" s="80">
        <v>89027.98</v>
      </c>
      <c r="E130" s="74" t="s">
        <v>15</v>
      </c>
      <c r="F130" s="81">
        <v>44662</v>
      </c>
      <c r="G130" s="80">
        <v>89027.98</v>
      </c>
      <c r="H130" s="72"/>
      <c r="I130" s="80">
        <v>89027.98</v>
      </c>
      <c r="J130" s="71" t="s">
        <v>119</v>
      </c>
      <c r="K130" s="71" t="s">
        <v>118</v>
      </c>
      <c r="L130" s="80">
        <v>89027.98</v>
      </c>
      <c r="M130" s="67" t="s">
        <v>12</v>
      </c>
    </row>
    <row r="131" spans="1:13" ht="62.25" customHeight="1" x14ac:dyDescent="0.25">
      <c r="A131" s="84" t="s">
        <v>117</v>
      </c>
      <c r="B131" s="84" t="s">
        <v>113</v>
      </c>
      <c r="C131" s="87" t="s">
        <v>112</v>
      </c>
      <c r="D131" s="80">
        <v>245228.53</v>
      </c>
      <c r="E131" s="74" t="s">
        <v>15</v>
      </c>
      <c r="F131" s="81">
        <v>44692</v>
      </c>
      <c r="G131" s="80">
        <v>245228.53</v>
      </c>
      <c r="H131" s="72"/>
      <c r="I131" s="80">
        <v>245228.53</v>
      </c>
      <c r="J131" s="71" t="s">
        <v>47</v>
      </c>
      <c r="K131" s="76" t="s">
        <v>46</v>
      </c>
      <c r="L131" s="80">
        <v>245228.53</v>
      </c>
      <c r="M131" s="67" t="s">
        <v>12</v>
      </c>
    </row>
    <row r="132" spans="1:13" ht="62.25" customHeight="1" x14ac:dyDescent="0.25">
      <c r="A132" s="84" t="s">
        <v>116</v>
      </c>
      <c r="B132" s="84" t="s">
        <v>113</v>
      </c>
      <c r="C132" s="87" t="s">
        <v>112</v>
      </c>
      <c r="D132" s="80">
        <v>2164.06</v>
      </c>
      <c r="E132" s="74" t="s">
        <v>15</v>
      </c>
      <c r="F132" s="81">
        <v>44692</v>
      </c>
      <c r="G132" s="80">
        <v>2164.06</v>
      </c>
      <c r="H132" s="72"/>
      <c r="I132" s="80">
        <v>2164.06</v>
      </c>
      <c r="J132" s="71" t="s">
        <v>47</v>
      </c>
      <c r="K132" s="76" t="s">
        <v>46</v>
      </c>
      <c r="L132" s="80">
        <v>2164.06</v>
      </c>
      <c r="M132" s="67" t="s">
        <v>12</v>
      </c>
    </row>
    <row r="133" spans="1:13" ht="62.25" customHeight="1" x14ac:dyDescent="0.25">
      <c r="A133" s="84" t="s">
        <v>115</v>
      </c>
      <c r="B133" s="84" t="s">
        <v>113</v>
      </c>
      <c r="C133" s="87" t="s">
        <v>112</v>
      </c>
      <c r="D133" s="80">
        <v>22079.45</v>
      </c>
      <c r="E133" s="74" t="s">
        <v>15</v>
      </c>
      <c r="F133" s="81">
        <v>44692</v>
      </c>
      <c r="G133" s="80">
        <v>22079.45</v>
      </c>
      <c r="H133" s="72"/>
      <c r="I133" s="80">
        <v>22079.45</v>
      </c>
      <c r="J133" s="71" t="s">
        <v>47</v>
      </c>
      <c r="K133" s="76" t="s">
        <v>46</v>
      </c>
      <c r="L133" s="80">
        <v>22079.45</v>
      </c>
      <c r="M133" s="67" t="s">
        <v>12</v>
      </c>
    </row>
    <row r="134" spans="1:13" ht="52.5" customHeight="1" x14ac:dyDescent="0.25">
      <c r="A134" s="84" t="s">
        <v>114</v>
      </c>
      <c r="B134" s="84" t="s">
        <v>113</v>
      </c>
      <c r="C134" s="87" t="s">
        <v>112</v>
      </c>
      <c r="D134" s="80">
        <v>231037.93</v>
      </c>
      <c r="E134" s="74" t="s">
        <v>15</v>
      </c>
      <c r="F134" s="81">
        <v>44692</v>
      </c>
      <c r="G134" s="80">
        <v>231037.93</v>
      </c>
      <c r="H134" s="72"/>
      <c r="I134" s="80">
        <v>231037.93</v>
      </c>
      <c r="J134" s="71" t="s">
        <v>47</v>
      </c>
      <c r="K134" s="76" t="s">
        <v>46</v>
      </c>
      <c r="L134" s="80">
        <v>231037.93</v>
      </c>
      <c r="M134" s="67" t="s">
        <v>12</v>
      </c>
    </row>
    <row r="135" spans="1:13" ht="44.25" customHeight="1" x14ac:dyDescent="0.25">
      <c r="A135" s="84" t="s">
        <v>111</v>
      </c>
      <c r="B135" s="86" t="s">
        <v>110</v>
      </c>
      <c r="C135" s="82" t="s">
        <v>109</v>
      </c>
      <c r="D135" s="80">
        <v>7316</v>
      </c>
      <c r="E135" s="74" t="s">
        <v>15</v>
      </c>
      <c r="F135" s="81">
        <v>44784</v>
      </c>
      <c r="G135" s="80">
        <v>7316</v>
      </c>
      <c r="H135" s="72"/>
      <c r="I135" s="80">
        <v>7316</v>
      </c>
      <c r="J135" s="71" t="s">
        <v>67</v>
      </c>
      <c r="K135" s="76" t="s">
        <v>66</v>
      </c>
      <c r="L135" s="80">
        <v>7316</v>
      </c>
      <c r="M135" s="67" t="s">
        <v>12</v>
      </c>
    </row>
    <row r="136" spans="1:13" ht="41.25" customHeight="1" x14ac:dyDescent="0.25">
      <c r="A136" s="84" t="s">
        <v>108</v>
      </c>
      <c r="B136" s="86" t="s">
        <v>107</v>
      </c>
      <c r="C136" s="82" t="s">
        <v>106</v>
      </c>
      <c r="D136" s="80">
        <v>25154.68</v>
      </c>
      <c r="E136" s="74" t="s">
        <v>15</v>
      </c>
      <c r="F136" s="81">
        <v>44784</v>
      </c>
      <c r="G136" s="80">
        <v>25154.68</v>
      </c>
      <c r="H136" s="72"/>
      <c r="I136" s="80">
        <v>25154.68</v>
      </c>
      <c r="J136" s="71" t="s">
        <v>67</v>
      </c>
      <c r="K136" s="76" t="s">
        <v>66</v>
      </c>
      <c r="L136" s="80">
        <v>25154.68</v>
      </c>
      <c r="M136" s="67" t="s">
        <v>12</v>
      </c>
    </row>
    <row r="137" spans="1:13" ht="59.25" customHeight="1" x14ac:dyDescent="0.25">
      <c r="A137" s="84" t="s">
        <v>105</v>
      </c>
      <c r="B137" s="86" t="s">
        <v>104</v>
      </c>
      <c r="C137" s="82" t="s">
        <v>103</v>
      </c>
      <c r="D137" s="80">
        <v>216319.49</v>
      </c>
      <c r="E137" s="74" t="s">
        <v>15</v>
      </c>
      <c r="F137" s="81">
        <v>44784</v>
      </c>
      <c r="G137" s="80">
        <v>216319.49</v>
      </c>
      <c r="H137" s="72"/>
      <c r="I137" s="80">
        <v>216319.49</v>
      </c>
      <c r="J137" s="71" t="s">
        <v>20</v>
      </c>
      <c r="K137" s="76" t="s">
        <v>19</v>
      </c>
      <c r="L137" s="80">
        <v>216319.49</v>
      </c>
      <c r="M137" s="67" t="s">
        <v>12</v>
      </c>
    </row>
    <row r="138" spans="1:13" ht="52.5" customHeight="1" x14ac:dyDescent="0.25">
      <c r="A138" s="84" t="s">
        <v>102</v>
      </c>
      <c r="B138" s="86" t="s">
        <v>101</v>
      </c>
      <c r="C138" s="82" t="s">
        <v>100</v>
      </c>
      <c r="D138" s="80">
        <v>92725.58</v>
      </c>
      <c r="E138" s="74" t="s">
        <v>15</v>
      </c>
      <c r="F138" s="81">
        <v>44815</v>
      </c>
      <c r="G138" s="80">
        <v>92725.58</v>
      </c>
      <c r="H138" s="72"/>
      <c r="I138" s="80">
        <v>92725.58</v>
      </c>
      <c r="J138" s="71" t="s">
        <v>67</v>
      </c>
      <c r="K138" s="76" t="s">
        <v>66</v>
      </c>
      <c r="L138" s="80">
        <v>92725.58</v>
      </c>
      <c r="M138" s="67" t="s">
        <v>12</v>
      </c>
    </row>
    <row r="139" spans="1:13" ht="26.25" customHeight="1" x14ac:dyDescent="0.25">
      <c r="A139" s="84" t="s">
        <v>99</v>
      </c>
      <c r="B139" s="86" t="s">
        <v>98</v>
      </c>
      <c r="C139" s="85" t="s">
        <v>97</v>
      </c>
      <c r="D139" s="80">
        <v>750000</v>
      </c>
      <c r="E139" s="74" t="s">
        <v>15</v>
      </c>
      <c r="F139" s="81" t="s">
        <v>96</v>
      </c>
      <c r="G139" s="80">
        <v>750000</v>
      </c>
      <c r="H139" s="72"/>
      <c r="I139" s="80">
        <v>750000</v>
      </c>
      <c r="J139" s="71" t="s">
        <v>95</v>
      </c>
      <c r="K139" s="76" t="s">
        <v>94</v>
      </c>
      <c r="L139" s="80">
        <v>750000</v>
      </c>
      <c r="M139" s="67" t="s">
        <v>12</v>
      </c>
    </row>
    <row r="140" spans="1:13" ht="28.5" customHeight="1" x14ac:dyDescent="0.25">
      <c r="A140" s="84" t="s">
        <v>93</v>
      </c>
      <c r="B140" s="83" t="s">
        <v>92</v>
      </c>
      <c r="C140" s="82" t="s">
        <v>91</v>
      </c>
      <c r="D140" s="80">
        <v>6051.04</v>
      </c>
      <c r="E140" s="74" t="s">
        <v>15</v>
      </c>
      <c r="F140" s="81" t="s">
        <v>90</v>
      </c>
      <c r="G140" s="80">
        <v>6051.04</v>
      </c>
      <c r="H140" s="72"/>
      <c r="I140" s="80">
        <v>6051.04</v>
      </c>
      <c r="J140" s="71" t="s">
        <v>67</v>
      </c>
      <c r="K140" s="76" t="s">
        <v>66</v>
      </c>
      <c r="L140" s="80">
        <v>6051.04</v>
      </c>
      <c r="M140" s="67" t="s">
        <v>12</v>
      </c>
    </row>
    <row r="141" spans="1:13" ht="21" customHeight="1" x14ac:dyDescent="0.25">
      <c r="A141" s="75" t="s">
        <v>89</v>
      </c>
      <c r="B141" s="83" t="s">
        <v>88</v>
      </c>
      <c r="C141" s="82" t="s">
        <v>87</v>
      </c>
      <c r="D141" s="80">
        <v>3700</v>
      </c>
      <c r="E141" s="74" t="s">
        <v>15</v>
      </c>
      <c r="F141" s="81" t="s">
        <v>86</v>
      </c>
      <c r="G141" s="80">
        <v>3700</v>
      </c>
      <c r="H141" s="72"/>
      <c r="I141" s="80">
        <v>3700</v>
      </c>
      <c r="J141" s="71" t="s">
        <v>85</v>
      </c>
      <c r="K141" s="76" t="s">
        <v>84</v>
      </c>
      <c r="L141" s="80">
        <v>3700</v>
      </c>
      <c r="M141" s="67" t="s">
        <v>12</v>
      </c>
    </row>
    <row r="142" spans="1:13" ht="27" customHeight="1" x14ac:dyDescent="0.25">
      <c r="A142" s="75" t="s">
        <v>83</v>
      </c>
      <c r="B142" s="82" t="s">
        <v>82</v>
      </c>
      <c r="C142" s="82" t="s">
        <v>81</v>
      </c>
      <c r="D142" s="80">
        <v>19210.400000000001</v>
      </c>
      <c r="E142" s="74" t="s">
        <v>15</v>
      </c>
      <c r="F142" s="81">
        <v>44631</v>
      </c>
      <c r="G142" s="80">
        <v>19210.400000000001</v>
      </c>
      <c r="H142" s="72"/>
      <c r="I142" s="80">
        <v>19210.400000000001</v>
      </c>
      <c r="J142" s="71" t="s">
        <v>80</v>
      </c>
      <c r="K142" s="76" t="s">
        <v>79</v>
      </c>
      <c r="L142" s="80">
        <v>19210.400000000001</v>
      </c>
      <c r="M142" s="67" t="s">
        <v>12</v>
      </c>
    </row>
    <row r="143" spans="1:13" ht="22.5" customHeight="1" x14ac:dyDescent="0.25">
      <c r="A143" s="75" t="s">
        <v>78</v>
      </c>
      <c r="B143" s="75" t="s">
        <v>77</v>
      </c>
      <c r="C143" s="75" t="s">
        <v>76</v>
      </c>
      <c r="D143" s="69">
        <v>34397</v>
      </c>
      <c r="E143" s="74" t="s">
        <v>15</v>
      </c>
      <c r="F143" s="73">
        <v>44873</v>
      </c>
      <c r="G143" s="69">
        <v>34397</v>
      </c>
      <c r="H143" s="72"/>
      <c r="I143" s="69">
        <v>34397</v>
      </c>
      <c r="J143" s="71" t="s">
        <v>67</v>
      </c>
      <c r="K143" s="76" t="s">
        <v>66</v>
      </c>
      <c r="L143" s="69">
        <v>34397</v>
      </c>
      <c r="M143" s="67" t="s">
        <v>12</v>
      </c>
    </row>
    <row r="144" spans="1:13" ht="26.25" customHeight="1" x14ac:dyDescent="0.25">
      <c r="A144" s="75" t="s">
        <v>75</v>
      </c>
      <c r="B144" s="75" t="s">
        <v>74</v>
      </c>
      <c r="C144" s="75" t="s">
        <v>73</v>
      </c>
      <c r="D144" s="69">
        <v>57525</v>
      </c>
      <c r="E144" s="74" t="s">
        <v>15</v>
      </c>
      <c r="F144" s="73">
        <v>44879</v>
      </c>
      <c r="G144" s="69">
        <v>57525</v>
      </c>
      <c r="H144" s="72"/>
      <c r="I144" s="69">
        <v>57525</v>
      </c>
      <c r="J144" s="71" t="s">
        <v>72</v>
      </c>
      <c r="K144" s="76" t="s">
        <v>71</v>
      </c>
      <c r="L144" s="69">
        <v>57525</v>
      </c>
      <c r="M144" s="67" t="s">
        <v>12</v>
      </c>
    </row>
    <row r="145" spans="1:13" ht="22.5" customHeight="1" x14ac:dyDescent="0.25">
      <c r="A145" s="75" t="s">
        <v>70</v>
      </c>
      <c r="B145" s="75" t="s">
        <v>69</v>
      </c>
      <c r="C145" s="75" t="s">
        <v>68</v>
      </c>
      <c r="D145" s="69">
        <v>31860</v>
      </c>
      <c r="E145" s="74" t="s">
        <v>15</v>
      </c>
      <c r="F145" s="73">
        <v>44880</v>
      </c>
      <c r="G145" s="69">
        <v>31860</v>
      </c>
      <c r="H145" s="72"/>
      <c r="I145" s="69">
        <v>31860</v>
      </c>
      <c r="J145" s="71" t="s">
        <v>67</v>
      </c>
      <c r="K145" s="76" t="s">
        <v>66</v>
      </c>
      <c r="L145" s="69">
        <v>31860</v>
      </c>
      <c r="M145" s="67" t="s">
        <v>12</v>
      </c>
    </row>
    <row r="146" spans="1:13" ht="26.25" customHeight="1" x14ac:dyDescent="0.25">
      <c r="A146" s="75" t="s">
        <v>65</v>
      </c>
      <c r="B146" s="75" t="s">
        <v>63</v>
      </c>
      <c r="C146" s="75" t="s">
        <v>62</v>
      </c>
      <c r="D146" s="69">
        <v>10030.549999999999</v>
      </c>
      <c r="E146" s="74" t="s">
        <v>15</v>
      </c>
      <c r="F146" s="73">
        <v>44868</v>
      </c>
      <c r="G146" s="69">
        <v>10030.549999999999</v>
      </c>
      <c r="H146" s="72"/>
      <c r="I146" s="69">
        <v>10030.549999999999</v>
      </c>
      <c r="J146" s="77" t="s">
        <v>37</v>
      </c>
      <c r="K146" s="76" t="s">
        <v>36</v>
      </c>
      <c r="L146" s="69">
        <v>10030.549999999999</v>
      </c>
      <c r="M146" s="67" t="s">
        <v>12</v>
      </c>
    </row>
    <row r="147" spans="1:13" ht="26.25" customHeight="1" x14ac:dyDescent="0.25">
      <c r="A147" s="75" t="s">
        <v>64</v>
      </c>
      <c r="B147" s="75" t="s">
        <v>63</v>
      </c>
      <c r="C147" s="75" t="s">
        <v>62</v>
      </c>
      <c r="D147" s="79">
        <v>31622.63</v>
      </c>
      <c r="E147" s="74" t="s">
        <v>15</v>
      </c>
      <c r="F147" s="73">
        <v>44890</v>
      </c>
      <c r="G147" s="69">
        <v>31622.63</v>
      </c>
      <c r="H147" s="72"/>
      <c r="I147" s="69">
        <v>31622.63</v>
      </c>
      <c r="J147" s="77" t="s">
        <v>37</v>
      </c>
      <c r="K147" s="76" t="s">
        <v>36</v>
      </c>
      <c r="L147" s="69">
        <v>31622.63</v>
      </c>
      <c r="M147" s="67" t="s">
        <v>12</v>
      </c>
    </row>
    <row r="148" spans="1:13" ht="26.25" customHeight="1" x14ac:dyDescent="0.25">
      <c r="A148" s="75" t="s">
        <v>61</v>
      </c>
      <c r="B148" s="75" t="s">
        <v>59</v>
      </c>
      <c r="C148" s="75" t="s">
        <v>58</v>
      </c>
      <c r="D148" s="69">
        <v>13215.78</v>
      </c>
      <c r="E148" s="74" t="s">
        <v>15</v>
      </c>
      <c r="F148" s="73">
        <v>44889</v>
      </c>
      <c r="G148" s="69">
        <v>13215.78</v>
      </c>
      <c r="H148" s="72"/>
      <c r="I148" s="69">
        <v>13215.78</v>
      </c>
      <c r="J148" s="71" t="s">
        <v>57</v>
      </c>
      <c r="K148" s="76" t="s">
        <v>56</v>
      </c>
      <c r="L148" s="69">
        <v>13215.78</v>
      </c>
      <c r="M148" s="67" t="s">
        <v>12</v>
      </c>
    </row>
    <row r="149" spans="1:13" ht="24.75" customHeight="1" x14ac:dyDescent="0.25">
      <c r="A149" s="75" t="s">
        <v>60</v>
      </c>
      <c r="B149" s="75" t="s">
        <v>59</v>
      </c>
      <c r="C149" s="75" t="s">
        <v>58</v>
      </c>
      <c r="D149" s="69">
        <v>18251.53</v>
      </c>
      <c r="E149" s="74" t="s">
        <v>15</v>
      </c>
      <c r="F149" s="73">
        <v>44893</v>
      </c>
      <c r="G149" s="69">
        <v>18251.53</v>
      </c>
      <c r="H149" s="72"/>
      <c r="I149" s="69">
        <v>18251.53</v>
      </c>
      <c r="J149" s="71" t="s">
        <v>57</v>
      </c>
      <c r="K149" s="76" t="s">
        <v>56</v>
      </c>
      <c r="L149" s="69">
        <v>18251.53</v>
      </c>
      <c r="M149" s="67" t="s">
        <v>12</v>
      </c>
    </row>
    <row r="150" spans="1:13" ht="29.25" customHeight="1" x14ac:dyDescent="0.25">
      <c r="A150" s="75" t="s">
        <v>55</v>
      </c>
      <c r="B150" s="78" t="s">
        <v>49</v>
      </c>
      <c r="C150" s="75" t="s">
        <v>48</v>
      </c>
      <c r="D150" s="69">
        <v>241034.37</v>
      </c>
      <c r="E150" s="74" t="s">
        <v>15</v>
      </c>
      <c r="F150" s="73">
        <v>44893</v>
      </c>
      <c r="G150" s="69">
        <v>241034.37</v>
      </c>
      <c r="H150" s="72"/>
      <c r="I150" s="69">
        <v>241034.37</v>
      </c>
      <c r="J150" s="71" t="s">
        <v>54</v>
      </c>
      <c r="K150" s="76" t="s">
        <v>53</v>
      </c>
      <c r="L150" s="69">
        <v>241034.37</v>
      </c>
      <c r="M150" s="67" t="s">
        <v>12</v>
      </c>
    </row>
    <row r="151" spans="1:13" ht="28.5" customHeight="1" x14ac:dyDescent="0.25">
      <c r="A151" s="75" t="s">
        <v>52</v>
      </c>
      <c r="B151" s="78" t="s">
        <v>49</v>
      </c>
      <c r="C151" s="75" t="s">
        <v>48</v>
      </c>
      <c r="D151" s="69">
        <v>3564.58</v>
      </c>
      <c r="E151" s="74" t="s">
        <v>15</v>
      </c>
      <c r="F151" s="73">
        <v>44893</v>
      </c>
      <c r="G151" s="69">
        <v>3564.58</v>
      </c>
      <c r="H151" s="72"/>
      <c r="I151" s="69">
        <v>3564.58</v>
      </c>
      <c r="J151" s="71" t="s">
        <v>47</v>
      </c>
      <c r="K151" s="76" t="s">
        <v>46</v>
      </c>
      <c r="L151" s="69">
        <v>3564.58</v>
      </c>
      <c r="M151" s="67" t="s">
        <v>12</v>
      </c>
    </row>
    <row r="152" spans="1:13" ht="25.5" customHeight="1" x14ac:dyDescent="0.25">
      <c r="A152" s="75" t="s">
        <v>51</v>
      </c>
      <c r="B152" s="78" t="s">
        <v>49</v>
      </c>
      <c r="C152" s="75" t="s">
        <v>48</v>
      </c>
      <c r="D152" s="69">
        <v>7723.63</v>
      </c>
      <c r="E152" s="74" t="s">
        <v>15</v>
      </c>
      <c r="F152" s="73">
        <v>44893</v>
      </c>
      <c r="G152" s="69">
        <v>7723.63</v>
      </c>
      <c r="H152" s="72"/>
      <c r="I152" s="69">
        <v>7723.63</v>
      </c>
      <c r="J152" s="71" t="s">
        <v>47</v>
      </c>
      <c r="K152" s="76" t="s">
        <v>46</v>
      </c>
      <c r="L152" s="69">
        <v>7723.63</v>
      </c>
      <c r="M152" s="67" t="s">
        <v>12</v>
      </c>
    </row>
    <row r="153" spans="1:13" ht="27" customHeight="1" x14ac:dyDescent="0.25">
      <c r="A153" s="75" t="s">
        <v>50</v>
      </c>
      <c r="B153" s="78" t="s">
        <v>49</v>
      </c>
      <c r="C153" s="75" t="s">
        <v>48</v>
      </c>
      <c r="D153" s="69">
        <v>2131.34</v>
      </c>
      <c r="E153" s="74" t="s">
        <v>15</v>
      </c>
      <c r="F153" s="73">
        <v>44838</v>
      </c>
      <c r="G153" s="69">
        <v>2131.34</v>
      </c>
      <c r="H153" s="72"/>
      <c r="I153" s="69">
        <v>2131.34</v>
      </c>
      <c r="J153" s="71" t="s">
        <v>47</v>
      </c>
      <c r="K153" s="76" t="s">
        <v>46</v>
      </c>
      <c r="L153" s="69">
        <v>2131.34</v>
      </c>
      <c r="M153" s="67" t="s">
        <v>12</v>
      </c>
    </row>
    <row r="154" spans="1:13" ht="26.25" customHeight="1" x14ac:dyDescent="0.25">
      <c r="A154" s="75" t="s">
        <v>45</v>
      </c>
      <c r="B154" s="75" t="s">
        <v>39</v>
      </c>
      <c r="C154" s="75" t="s">
        <v>38</v>
      </c>
      <c r="D154" s="69">
        <v>21240</v>
      </c>
      <c r="E154" s="74" t="s">
        <v>15</v>
      </c>
      <c r="F154" s="73">
        <v>44838</v>
      </c>
      <c r="G154" s="69">
        <v>21240</v>
      </c>
      <c r="H154" s="72"/>
      <c r="I154" s="69">
        <v>21240</v>
      </c>
      <c r="J154" s="77" t="s">
        <v>37</v>
      </c>
      <c r="K154" s="76" t="s">
        <v>36</v>
      </c>
      <c r="L154" s="69">
        <v>21240</v>
      </c>
      <c r="M154" s="67" t="s">
        <v>12</v>
      </c>
    </row>
    <row r="155" spans="1:13" ht="26.25" customHeight="1" x14ac:dyDescent="0.25">
      <c r="A155" s="75" t="s">
        <v>44</v>
      </c>
      <c r="B155" s="75" t="s">
        <v>39</v>
      </c>
      <c r="C155" s="75" t="s">
        <v>38</v>
      </c>
      <c r="D155" s="69">
        <v>15340</v>
      </c>
      <c r="E155" s="74" t="s">
        <v>15</v>
      </c>
      <c r="F155" s="73">
        <v>44872</v>
      </c>
      <c r="G155" s="69">
        <v>15340</v>
      </c>
      <c r="H155" s="72"/>
      <c r="I155" s="69">
        <v>15340</v>
      </c>
      <c r="J155" s="77" t="s">
        <v>37</v>
      </c>
      <c r="K155" s="76" t="s">
        <v>36</v>
      </c>
      <c r="L155" s="69">
        <v>15340</v>
      </c>
      <c r="M155" s="67" t="s">
        <v>12</v>
      </c>
    </row>
    <row r="156" spans="1:13" ht="26.25" customHeight="1" x14ac:dyDescent="0.25">
      <c r="A156" s="75" t="s">
        <v>43</v>
      </c>
      <c r="B156" s="75" t="s">
        <v>39</v>
      </c>
      <c r="C156" s="75" t="s">
        <v>38</v>
      </c>
      <c r="D156" s="69">
        <v>15340</v>
      </c>
      <c r="E156" s="74" t="s">
        <v>15</v>
      </c>
      <c r="F156" s="73">
        <v>44874</v>
      </c>
      <c r="G156" s="69">
        <v>15340</v>
      </c>
      <c r="H156" s="72"/>
      <c r="I156" s="69">
        <v>15340</v>
      </c>
      <c r="J156" s="77" t="s">
        <v>37</v>
      </c>
      <c r="K156" s="76" t="s">
        <v>36</v>
      </c>
      <c r="L156" s="69">
        <v>15340</v>
      </c>
      <c r="M156" s="67" t="s">
        <v>12</v>
      </c>
    </row>
    <row r="157" spans="1:13" ht="26.25" customHeight="1" x14ac:dyDescent="0.25">
      <c r="A157" s="75" t="s">
        <v>42</v>
      </c>
      <c r="B157" s="75" t="s">
        <v>39</v>
      </c>
      <c r="C157" s="75" t="s">
        <v>38</v>
      </c>
      <c r="D157" s="69">
        <v>7670</v>
      </c>
      <c r="E157" s="74" t="s">
        <v>15</v>
      </c>
      <c r="F157" s="73">
        <v>44883</v>
      </c>
      <c r="G157" s="69">
        <v>7670</v>
      </c>
      <c r="H157" s="72"/>
      <c r="I157" s="69">
        <v>7670</v>
      </c>
      <c r="J157" s="77" t="s">
        <v>37</v>
      </c>
      <c r="K157" s="76" t="s">
        <v>36</v>
      </c>
      <c r="L157" s="69">
        <v>7670</v>
      </c>
      <c r="M157" s="67" t="s">
        <v>12</v>
      </c>
    </row>
    <row r="158" spans="1:13" ht="26.25" customHeight="1" x14ac:dyDescent="0.25">
      <c r="A158" s="75" t="s">
        <v>41</v>
      </c>
      <c r="B158" s="75" t="s">
        <v>39</v>
      </c>
      <c r="C158" s="75" t="s">
        <v>38</v>
      </c>
      <c r="D158" s="69">
        <v>21240</v>
      </c>
      <c r="E158" s="74" t="s">
        <v>15</v>
      </c>
      <c r="F158" s="73">
        <v>44883</v>
      </c>
      <c r="G158" s="69">
        <v>21240</v>
      </c>
      <c r="H158" s="72"/>
      <c r="I158" s="69">
        <v>21240</v>
      </c>
      <c r="J158" s="77" t="s">
        <v>37</v>
      </c>
      <c r="K158" s="76" t="s">
        <v>36</v>
      </c>
      <c r="L158" s="69">
        <v>21240</v>
      </c>
      <c r="M158" s="67" t="s">
        <v>12</v>
      </c>
    </row>
    <row r="159" spans="1:13" ht="26.25" customHeight="1" x14ac:dyDescent="0.25">
      <c r="A159" s="75" t="s">
        <v>40</v>
      </c>
      <c r="B159" s="75" t="s">
        <v>39</v>
      </c>
      <c r="C159" s="75" t="s">
        <v>38</v>
      </c>
      <c r="D159" s="69">
        <v>6136</v>
      </c>
      <c r="E159" s="74" t="s">
        <v>15</v>
      </c>
      <c r="F159" s="73">
        <v>44890</v>
      </c>
      <c r="G159" s="69">
        <v>6136</v>
      </c>
      <c r="H159" s="72"/>
      <c r="I159" s="69">
        <v>6136</v>
      </c>
      <c r="J159" s="77" t="s">
        <v>37</v>
      </c>
      <c r="K159" s="76" t="s">
        <v>36</v>
      </c>
      <c r="L159" s="69">
        <v>6136</v>
      </c>
      <c r="M159" s="67" t="s">
        <v>12</v>
      </c>
    </row>
    <row r="160" spans="1:13" ht="26.25" customHeight="1" x14ac:dyDescent="0.25">
      <c r="A160" s="75" t="s">
        <v>35</v>
      </c>
      <c r="B160" s="75" t="s">
        <v>34</v>
      </c>
      <c r="C160" s="75" t="s">
        <v>33</v>
      </c>
      <c r="D160" s="69">
        <v>387040</v>
      </c>
      <c r="E160" s="74" t="s">
        <v>15</v>
      </c>
      <c r="F160" s="73">
        <v>44883</v>
      </c>
      <c r="G160" s="69">
        <v>387040</v>
      </c>
      <c r="H160" s="72"/>
      <c r="I160" s="69">
        <v>387040</v>
      </c>
      <c r="J160" s="71" t="s">
        <v>32</v>
      </c>
      <c r="K160" s="76" t="s">
        <v>31</v>
      </c>
      <c r="L160" s="69">
        <v>387040</v>
      </c>
      <c r="M160" s="67" t="s">
        <v>12</v>
      </c>
    </row>
    <row r="161" spans="1:13" ht="26.25" customHeight="1" x14ac:dyDescent="0.25">
      <c r="A161" s="75" t="s">
        <v>30</v>
      </c>
      <c r="B161" s="75" t="s">
        <v>29</v>
      </c>
      <c r="C161" s="75" t="s">
        <v>26</v>
      </c>
      <c r="D161" s="69">
        <v>2088.92</v>
      </c>
      <c r="E161" s="74" t="s">
        <v>15</v>
      </c>
      <c r="F161" s="73">
        <v>44872</v>
      </c>
      <c r="G161" s="69">
        <v>2088.92</v>
      </c>
      <c r="H161" s="72"/>
      <c r="I161" s="69">
        <v>2088.92</v>
      </c>
      <c r="J161" s="71" t="s">
        <v>25</v>
      </c>
      <c r="K161" s="76" t="s">
        <v>24</v>
      </c>
      <c r="L161" s="69">
        <v>2088.92</v>
      </c>
      <c r="M161" s="67" t="s">
        <v>12</v>
      </c>
    </row>
    <row r="162" spans="1:13" ht="26.25" customHeight="1" x14ac:dyDescent="0.25">
      <c r="A162" s="75" t="s">
        <v>28</v>
      </c>
      <c r="B162" s="75" t="s">
        <v>27</v>
      </c>
      <c r="C162" s="75" t="s">
        <v>26</v>
      </c>
      <c r="D162" s="69">
        <v>230866.59</v>
      </c>
      <c r="E162" s="74" t="s">
        <v>15</v>
      </c>
      <c r="F162" s="73" t="s">
        <v>12</v>
      </c>
      <c r="G162" s="69">
        <v>230866.59</v>
      </c>
      <c r="H162" s="72"/>
      <c r="I162" s="69">
        <v>230866.59</v>
      </c>
      <c r="J162" s="71" t="s">
        <v>25</v>
      </c>
      <c r="K162" s="76" t="s">
        <v>24</v>
      </c>
      <c r="L162" s="69">
        <v>230866.59</v>
      </c>
      <c r="M162" s="67"/>
    </row>
    <row r="163" spans="1:13" ht="26.25" customHeight="1" x14ac:dyDescent="0.25">
      <c r="A163" s="75" t="s">
        <v>23</v>
      </c>
      <c r="B163" s="75" t="s">
        <v>22</v>
      </c>
      <c r="C163" s="75" t="s">
        <v>21</v>
      </c>
      <c r="D163" s="69">
        <v>4555.47</v>
      </c>
      <c r="E163" s="74" t="s">
        <v>15</v>
      </c>
      <c r="F163" s="73">
        <v>44895</v>
      </c>
      <c r="G163" s="69">
        <v>4555.47</v>
      </c>
      <c r="H163" s="72"/>
      <c r="I163" s="69">
        <v>4555.47</v>
      </c>
      <c r="J163" s="71" t="s">
        <v>20</v>
      </c>
      <c r="K163" s="76" t="s">
        <v>19</v>
      </c>
      <c r="L163" s="69">
        <v>4555.47</v>
      </c>
      <c r="M163" s="67" t="s">
        <v>12</v>
      </c>
    </row>
    <row r="164" spans="1:13" ht="26.25" customHeight="1" x14ac:dyDescent="0.25">
      <c r="A164" s="75" t="s">
        <v>18</v>
      </c>
      <c r="B164" s="75" t="s">
        <v>17</v>
      </c>
      <c r="C164" s="75" t="s">
        <v>16</v>
      </c>
      <c r="D164" s="69">
        <v>29500</v>
      </c>
      <c r="E164" s="74" t="s">
        <v>15</v>
      </c>
      <c r="F164" s="73">
        <v>44895</v>
      </c>
      <c r="G164" s="69">
        <v>29500</v>
      </c>
      <c r="H164" s="72"/>
      <c r="I164" s="69">
        <v>29500</v>
      </c>
      <c r="J164" s="71" t="s">
        <v>14</v>
      </c>
      <c r="K164" s="70" t="s">
        <v>13</v>
      </c>
      <c r="L164" s="69">
        <v>29500</v>
      </c>
      <c r="M164" s="67" t="s">
        <v>12</v>
      </c>
    </row>
    <row r="165" spans="1:13" ht="21.75" customHeight="1" thickBot="1" x14ac:dyDescent="0.3">
      <c r="A165" s="68"/>
      <c r="B165" s="64"/>
      <c r="C165" s="60" t="s">
        <v>11</v>
      </c>
      <c r="D165" s="58">
        <f>SUM(D125:D164)</f>
        <v>3096139.38</v>
      </c>
      <c r="E165" s="67"/>
      <c r="F165" s="66"/>
      <c r="G165" s="58">
        <f>SUM(G125:G164)</f>
        <v>3096139.38</v>
      </c>
      <c r="H165" s="65"/>
      <c r="I165" s="58">
        <f>SUM(I125:I164)</f>
        <v>3096139.38</v>
      </c>
      <c r="J165" s="64"/>
      <c r="K165" s="64"/>
      <c r="L165" s="58">
        <f>SUM(L125:L164)</f>
        <v>3096139.38</v>
      </c>
      <c r="M165" s="63"/>
    </row>
    <row r="166" spans="1:13" ht="28.5" customHeight="1" thickTop="1" thickBot="1" x14ac:dyDescent="0.3">
      <c r="A166" s="62"/>
      <c r="B166" s="61"/>
      <c r="C166" s="60" t="s">
        <v>10</v>
      </c>
      <c r="D166" s="58">
        <f>D19+D52+D55+D57+D60+D66+D71+D83+D94+D123+D165</f>
        <v>17684795.050000001</v>
      </c>
      <c r="E166" s="55"/>
      <c r="F166" s="59"/>
      <c r="G166" s="56">
        <f>G19+G52+G57+G66+G71+G83+G94+G123+G165+G6202+G60</f>
        <v>17671043.25</v>
      </c>
      <c r="H166" s="58">
        <f>H55+H57</f>
        <v>66674.8</v>
      </c>
      <c r="I166" s="56">
        <f>I19+I52+I57+I60+I66+I71+I83+I94+I123+I165</f>
        <v>17618120.25</v>
      </c>
      <c r="J166" s="57"/>
      <c r="K166" s="57"/>
      <c r="L166" s="56">
        <f>L19+L52+L55+L57+L60+L66+L71+L83+L94+L123+L165</f>
        <v>17684795.050000001</v>
      </c>
      <c r="M166" s="55"/>
    </row>
    <row r="167" spans="1:13" ht="16.5" hidden="1" thickTop="1" x14ac:dyDescent="0.25">
      <c r="A167" s="54"/>
      <c r="B167" s="53"/>
      <c r="C167" s="51"/>
      <c r="D167" s="50"/>
      <c r="E167" s="49"/>
      <c r="F167" s="50"/>
      <c r="G167" s="50"/>
      <c r="H167" s="50"/>
      <c r="I167" s="50"/>
      <c r="J167" s="52"/>
      <c r="K167" s="51"/>
      <c r="L167" s="50"/>
      <c r="M167" s="49"/>
    </row>
    <row r="168" spans="1:13" ht="16.5" thickTop="1" x14ac:dyDescent="0.25">
      <c r="A168" s="44"/>
      <c r="B168" s="48"/>
      <c r="C168" s="46"/>
      <c r="D168" s="45"/>
      <c r="E168" s="22"/>
      <c r="F168" s="45"/>
      <c r="G168" s="45"/>
      <c r="H168" s="45"/>
      <c r="I168" s="45"/>
      <c r="J168" s="47"/>
      <c r="K168" s="46"/>
      <c r="L168" s="45"/>
      <c r="M168" s="22"/>
    </row>
    <row r="169" spans="1:13" ht="15.75" x14ac:dyDescent="0.25">
      <c r="A169" s="44"/>
      <c r="B169" s="48"/>
      <c r="C169" s="46"/>
      <c r="D169" s="45"/>
      <c r="E169" s="22"/>
      <c r="F169" s="45"/>
      <c r="G169" s="45"/>
      <c r="H169" s="45"/>
      <c r="I169" s="45"/>
      <c r="J169" s="47"/>
      <c r="K169" s="46"/>
      <c r="L169" s="45"/>
      <c r="M169" s="22"/>
    </row>
    <row r="170" spans="1:13" ht="15.75" x14ac:dyDescent="0.25">
      <c r="A170" s="44"/>
      <c r="B170" s="48"/>
      <c r="C170" s="46"/>
      <c r="D170" s="45"/>
      <c r="E170" s="22"/>
      <c r="F170" s="45"/>
      <c r="G170" s="45"/>
      <c r="H170" s="45"/>
      <c r="I170" s="45"/>
      <c r="J170" s="47"/>
      <c r="K170" s="46"/>
      <c r="L170" s="45"/>
      <c r="M170" s="22"/>
    </row>
    <row r="171" spans="1:13" ht="15.75" x14ac:dyDescent="0.25">
      <c r="A171" s="44"/>
      <c r="B171" s="48"/>
      <c r="C171" s="46"/>
      <c r="D171" s="45"/>
      <c r="E171" s="22"/>
      <c r="F171" s="45"/>
      <c r="G171" s="45"/>
      <c r="H171" s="45"/>
      <c r="I171" s="45"/>
      <c r="J171" s="47"/>
      <c r="K171" s="46"/>
      <c r="L171" s="45"/>
      <c r="M171" s="22"/>
    </row>
    <row r="172" spans="1:13" ht="15.75" x14ac:dyDescent="0.25">
      <c r="A172" s="44"/>
      <c r="B172" s="38"/>
      <c r="C172" s="43"/>
      <c r="D172" s="40"/>
      <c r="E172" s="40"/>
      <c r="F172" s="40"/>
      <c r="G172" s="42"/>
      <c r="H172" s="40"/>
      <c r="I172" s="40"/>
      <c r="J172" s="40"/>
      <c r="K172" s="41"/>
      <c r="L172" s="40"/>
      <c r="M172" s="38"/>
    </row>
    <row r="173" spans="1:13" ht="15.75" x14ac:dyDescent="0.25">
      <c r="A173" s="39"/>
      <c r="B173" s="38"/>
      <c r="C173" s="37"/>
      <c r="D173" s="37"/>
      <c r="E173" s="37"/>
      <c r="F173" s="25"/>
      <c r="G173" s="24"/>
      <c r="H173" s="37"/>
      <c r="I173" s="28"/>
      <c r="J173" s="37"/>
      <c r="K173" s="36"/>
      <c r="L173" s="22"/>
      <c r="M173" s="23"/>
    </row>
    <row r="174" spans="1:13" ht="15.75" x14ac:dyDescent="0.25">
      <c r="A174" s="35"/>
      <c r="B174" s="34" t="s">
        <v>9</v>
      </c>
      <c r="C174" s="24"/>
      <c r="D174" s="32" t="s">
        <v>8</v>
      </c>
      <c r="E174" s="32"/>
      <c r="F174" s="33"/>
      <c r="G174" s="23"/>
      <c r="H174" s="32" t="s">
        <v>7</v>
      </c>
      <c r="I174" s="32"/>
      <c r="J174" s="22"/>
      <c r="K174" s="31" t="s">
        <v>6</v>
      </c>
      <c r="L174" s="31"/>
      <c r="M174" s="31"/>
    </row>
    <row r="175" spans="1:13" ht="21" customHeight="1" x14ac:dyDescent="0.25">
      <c r="A175" s="30"/>
      <c r="B175" s="29" t="s">
        <v>5</v>
      </c>
      <c r="C175" s="28"/>
      <c r="D175" s="27" t="s">
        <v>5</v>
      </c>
      <c r="E175" s="27"/>
      <c r="F175" s="23"/>
      <c r="G175" s="23"/>
      <c r="H175" s="21" t="s">
        <v>4</v>
      </c>
      <c r="I175" s="21"/>
      <c r="J175" s="22"/>
      <c r="K175" s="21" t="s">
        <v>3</v>
      </c>
      <c r="L175" s="21"/>
      <c r="M175" s="21"/>
    </row>
    <row r="176" spans="1:13" ht="15.75" x14ac:dyDescent="0.25">
      <c r="A176" s="26"/>
      <c r="B176" s="25" t="s">
        <v>2</v>
      </c>
      <c r="C176" s="24"/>
      <c r="D176" s="21" t="s">
        <v>1</v>
      </c>
      <c r="E176" s="21"/>
      <c r="F176" s="23"/>
      <c r="G176" s="23"/>
      <c r="H176" s="21" t="s">
        <v>1</v>
      </c>
      <c r="I176" s="21"/>
      <c r="J176" s="22"/>
      <c r="K176" s="21" t="s">
        <v>0</v>
      </c>
      <c r="L176" s="21"/>
      <c r="M176" s="21"/>
    </row>
    <row r="179" spans="1:7" s="2" customFormat="1" ht="38.25" customHeight="1" x14ac:dyDescent="0.25">
      <c r="A179" s="9"/>
      <c r="B179" s="11"/>
      <c r="C179" s="7"/>
      <c r="D179" s="14"/>
      <c r="E179" s="14"/>
      <c r="F179" s="4"/>
      <c r="G179" s="14"/>
    </row>
    <row r="180" spans="1:7" s="2" customFormat="1" ht="34.5" customHeight="1" x14ac:dyDescent="0.25">
      <c r="A180" s="9"/>
      <c r="B180" s="8"/>
      <c r="C180" s="7"/>
      <c r="D180" s="12"/>
      <c r="E180" s="20"/>
      <c r="F180" s="4"/>
      <c r="G180" s="19"/>
    </row>
    <row r="181" spans="1:7" s="2" customFormat="1" ht="27" customHeight="1" x14ac:dyDescent="0.25">
      <c r="A181" s="9"/>
      <c r="B181" s="11"/>
      <c r="C181" s="17"/>
      <c r="D181" s="16"/>
      <c r="E181" s="14"/>
      <c r="F181" s="15"/>
      <c r="G181" s="18"/>
    </row>
    <row r="182" spans="1:7" s="2" customFormat="1" ht="43.5" customHeight="1" x14ac:dyDescent="0.25">
      <c r="A182" s="9"/>
      <c r="B182" s="8"/>
      <c r="C182" s="7"/>
      <c r="D182" s="5"/>
      <c r="E182" s="5"/>
      <c r="F182" s="4"/>
      <c r="G182" s="5"/>
    </row>
    <row r="183" spans="1:7" s="2" customFormat="1" ht="43.5" customHeight="1" x14ac:dyDescent="0.25">
      <c r="A183" s="9"/>
      <c r="B183" s="8"/>
      <c r="C183" s="7"/>
      <c r="D183" s="6"/>
      <c r="E183" s="5"/>
      <c r="F183" s="4"/>
      <c r="G183" s="5"/>
    </row>
    <row r="184" spans="1:7" s="2" customFormat="1" ht="43.5" customHeight="1" x14ac:dyDescent="0.25">
      <c r="A184" s="9"/>
      <c r="B184" s="11"/>
      <c r="C184" s="7"/>
      <c r="D184" s="12"/>
      <c r="E184" s="3"/>
      <c r="F184" s="4"/>
      <c r="G184" s="5"/>
    </row>
    <row r="185" spans="1:7" s="2" customFormat="1" ht="43.5" customHeight="1" x14ac:dyDescent="0.25">
      <c r="A185" s="9"/>
      <c r="B185" s="11"/>
      <c r="C185" s="7"/>
      <c r="D185" s="12"/>
      <c r="E185" s="3"/>
      <c r="F185" s="4"/>
      <c r="G185" s="12"/>
    </row>
    <row r="186" spans="1:7" s="2" customFormat="1" ht="43.5" customHeight="1" x14ac:dyDescent="0.2">
      <c r="A186" s="9"/>
      <c r="B186" s="11"/>
      <c r="C186" s="17"/>
      <c r="D186" s="16"/>
      <c r="E186" s="14"/>
      <c r="F186" s="15"/>
      <c r="G186" s="14"/>
    </row>
    <row r="187" spans="1:7" s="2" customFormat="1" ht="43.5" customHeight="1" x14ac:dyDescent="0.25">
      <c r="A187" s="9"/>
      <c r="B187" s="8"/>
      <c r="C187" s="7"/>
      <c r="D187" s="5"/>
      <c r="E187" s="5"/>
      <c r="F187" s="4"/>
      <c r="G187" s="5"/>
    </row>
    <row r="188" spans="1:7" s="2" customFormat="1" ht="43.5" customHeight="1" x14ac:dyDescent="0.25">
      <c r="A188" s="9"/>
      <c r="B188" s="8"/>
      <c r="C188" s="7"/>
      <c r="D188" s="12"/>
      <c r="E188" s="3"/>
      <c r="F188" s="4"/>
      <c r="G188" s="5"/>
    </row>
    <row r="189" spans="1:7" s="2" customFormat="1" ht="43.5" customHeight="1" x14ac:dyDescent="0.25">
      <c r="A189" s="9"/>
      <c r="B189" s="8"/>
      <c r="C189" s="7"/>
      <c r="D189" s="6"/>
      <c r="E189" s="5"/>
      <c r="F189" s="4"/>
      <c r="G189" s="3"/>
    </row>
    <row r="190" spans="1:7" s="2" customFormat="1" ht="43.5" customHeight="1" x14ac:dyDescent="0.25">
      <c r="A190" s="9"/>
      <c r="B190" s="8"/>
      <c r="C190" s="7"/>
      <c r="D190" s="12"/>
      <c r="E190" s="3"/>
      <c r="F190" s="4"/>
      <c r="G190" s="3"/>
    </row>
    <row r="191" spans="1:7" s="2" customFormat="1" ht="43.5" customHeight="1" x14ac:dyDescent="0.25">
      <c r="A191" s="9"/>
      <c r="B191" s="8"/>
      <c r="C191" s="7"/>
      <c r="D191" s="6"/>
      <c r="E191" s="5"/>
      <c r="F191" s="4"/>
      <c r="G191" s="3"/>
    </row>
    <row r="192" spans="1:7" s="2" customFormat="1" ht="43.5" customHeight="1" x14ac:dyDescent="0.25">
      <c r="A192" s="9"/>
      <c r="B192" s="8"/>
      <c r="C192" s="7"/>
      <c r="D192" s="12"/>
      <c r="E192" s="3"/>
      <c r="F192" s="4"/>
      <c r="G192" s="5"/>
    </row>
    <row r="193" spans="1:7" s="2" customFormat="1" ht="43.5" customHeight="1" x14ac:dyDescent="0.25">
      <c r="A193" s="9"/>
      <c r="B193" s="8"/>
      <c r="C193" s="7"/>
      <c r="D193" s="6"/>
      <c r="E193" s="5"/>
      <c r="F193" s="4"/>
      <c r="G193" s="5"/>
    </row>
    <row r="194" spans="1:7" s="2" customFormat="1" ht="43.5" customHeight="1" x14ac:dyDescent="0.25">
      <c r="A194" s="9"/>
      <c r="B194" s="8"/>
      <c r="C194" s="7"/>
      <c r="D194" s="12"/>
      <c r="E194" s="3"/>
      <c r="F194" s="4"/>
      <c r="G194" s="5"/>
    </row>
    <row r="195" spans="1:7" s="2" customFormat="1" ht="43.5" customHeight="1" x14ac:dyDescent="0.25">
      <c r="A195" s="9"/>
      <c r="B195" s="8"/>
      <c r="C195" s="7"/>
      <c r="D195" s="6"/>
      <c r="E195" s="5"/>
      <c r="F195" s="13"/>
      <c r="G195" s="5"/>
    </row>
    <row r="196" spans="1:7" s="2" customFormat="1" ht="43.5" customHeight="1" x14ac:dyDescent="0.25">
      <c r="A196" s="9"/>
      <c r="B196" s="8"/>
      <c r="C196" s="7"/>
      <c r="D196" s="6"/>
      <c r="E196" s="5"/>
      <c r="F196" s="4"/>
      <c r="G196" s="5"/>
    </row>
    <row r="197" spans="1:7" s="2" customFormat="1" ht="43.5" customHeight="1" x14ac:dyDescent="0.25">
      <c r="A197" s="9"/>
      <c r="B197" s="8"/>
      <c r="C197" s="7"/>
      <c r="D197" s="12"/>
      <c r="E197" s="3"/>
      <c r="F197" s="4"/>
      <c r="G197" s="5"/>
    </row>
    <row r="198" spans="1:7" s="2" customFormat="1" ht="43.5" customHeight="1" x14ac:dyDescent="0.25">
      <c r="A198" s="9"/>
      <c r="B198" s="8"/>
      <c r="C198" s="7"/>
      <c r="D198" s="6"/>
      <c r="E198" s="5"/>
      <c r="F198" s="4"/>
      <c r="G198" s="5"/>
    </row>
    <row r="199" spans="1:7" s="2" customFormat="1" ht="43.5" customHeight="1" x14ac:dyDescent="0.25">
      <c r="A199" s="9"/>
      <c r="B199" s="8"/>
      <c r="C199" s="7"/>
      <c r="D199" s="6"/>
      <c r="E199" s="5"/>
      <c r="F199" s="4"/>
      <c r="G199" s="5"/>
    </row>
    <row r="200" spans="1:7" s="2" customFormat="1" ht="43.5" customHeight="1" x14ac:dyDescent="0.25">
      <c r="A200" s="9"/>
      <c r="B200" s="8"/>
      <c r="C200" s="7"/>
      <c r="D200" s="6"/>
      <c r="E200" s="5"/>
      <c r="F200" s="4"/>
      <c r="G200" s="3"/>
    </row>
    <row r="201" spans="1:7" s="2" customFormat="1" ht="43.5" customHeight="1" x14ac:dyDescent="0.25">
      <c r="A201" s="9"/>
      <c r="B201" s="8"/>
      <c r="C201" s="7"/>
      <c r="D201" s="6"/>
      <c r="E201" s="5"/>
      <c r="F201" s="4"/>
      <c r="G201" s="5"/>
    </row>
    <row r="202" spans="1:7" s="2" customFormat="1" ht="43.5" customHeight="1" x14ac:dyDescent="0.25">
      <c r="A202" s="9"/>
      <c r="B202" s="8"/>
      <c r="C202" s="7"/>
      <c r="D202" s="6"/>
      <c r="E202" s="5"/>
      <c r="F202" s="4"/>
      <c r="G202" s="5"/>
    </row>
    <row r="203" spans="1:7" s="2" customFormat="1" ht="43.5" customHeight="1" x14ac:dyDescent="0.25">
      <c r="A203" s="9"/>
      <c r="B203" s="8"/>
      <c r="C203" s="7"/>
      <c r="D203" s="12"/>
      <c r="E203" s="3"/>
      <c r="F203" s="4"/>
      <c r="G203" s="3"/>
    </row>
    <row r="204" spans="1:7" s="2" customFormat="1" ht="43.5" customHeight="1" x14ac:dyDescent="0.25">
      <c r="A204" s="9"/>
      <c r="B204" s="8"/>
      <c r="C204" s="7"/>
      <c r="D204" s="6"/>
      <c r="E204" s="5"/>
      <c r="F204" s="4"/>
      <c r="G204" s="3"/>
    </row>
    <row r="205" spans="1:7" s="2" customFormat="1" ht="43.5" customHeight="1" x14ac:dyDescent="0.25">
      <c r="A205" s="9"/>
      <c r="B205" s="8"/>
      <c r="C205" s="7"/>
      <c r="D205" s="6"/>
      <c r="E205" s="5"/>
      <c r="F205" s="4"/>
      <c r="G205" s="3"/>
    </row>
    <row r="206" spans="1:7" s="2" customFormat="1" ht="43.5" customHeight="1" x14ac:dyDescent="0.25">
      <c r="A206" s="9"/>
      <c r="B206" s="8"/>
      <c r="C206" s="7"/>
      <c r="D206" s="6"/>
      <c r="E206" s="5"/>
      <c r="F206" s="4"/>
      <c r="G206" s="5"/>
    </row>
    <row r="207" spans="1:7" s="2" customFormat="1" ht="43.5" customHeight="1" x14ac:dyDescent="0.25">
      <c r="A207" s="9"/>
      <c r="B207" s="8"/>
      <c r="C207" s="7"/>
      <c r="D207" s="6"/>
      <c r="E207" s="5"/>
      <c r="F207" s="4"/>
      <c r="G207" s="5"/>
    </row>
    <row r="208" spans="1:7" s="2" customFormat="1" ht="43.5" customHeight="1" x14ac:dyDescent="0.25">
      <c r="A208" s="9"/>
      <c r="B208" s="8"/>
      <c r="C208" s="7"/>
      <c r="D208" s="6"/>
      <c r="E208" s="5"/>
      <c r="F208" s="4"/>
      <c r="G208" s="5"/>
    </row>
    <row r="209" spans="1:7" s="2" customFormat="1" ht="43.5" customHeight="1" x14ac:dyDescent="0.25">
      <c r="A209" s="9"/>
      <c r="B209" s="8"/>
      <c r="C209" s="7"/>
      <c r="D209" s="6"/>
      <c r="E209" s="5"/>
      <c r="F209" s="4"/>
      <c r="G209" s="5"/>
    </row>
    <row r="210" spans="1:7" s="2" customFormat="1" ht="43.5" customHeight="1" x14ac:dyDescent="0.25">
      <c r="A210" s="9"/>
      <c r="B210" s="8"/>
      <c r="C210" s="7"/>
      <c r="D210" s="12"/>
      <c r="E210" s="3"/>
      <c r="F210" s="4"/>
      <c r="G210" s="3"/>
    </row>
    <row r="211" spans="1:7" s="2" customFormat="1" ht="43.5" customHeight="1" x14ac:dyDescent="0.25">
      <c r="A211" s="9"/>
      <c r="B211" s="8"/>
      <c r="C211" s="7"/>
      <c r="D211" s="6"/>
      <c r="E211" s="5"/>
      <c r="F211" s="4"/>
      <c r="G211" s="3"/>
    </row>
    <row r="212" spans="1:7" s="2" customFormat="1" ht="43.5" customHeight="1" x14ac:dyDescent="0.25">
      <c r="A212" s="9"/>
      <c r="B212" s="11"/>
      <c r="C212" s="7"/>
      <c r="D212" s="7"/>
      <c r="E212" s="10"/>
      <c r="F212" s="4"/>
      <c r="G212" s="10"/>
    </row>
    <row r="213" spans="1:7" s="2" customFormat="1" ht="43.5" customHeight="1" x14ac:dyDescent="0.25">
      <c r="A213" s="9"/>
      <c r="B213" s="11"/>
      <c r="C213" s="7"/>
      <c r="D213" s="7"/>
      <c r="E213" s="10"/>
      <c r="F213" s="4"/>
      <c r="G213" s="10"/>
    </row>
    <row r="214" spans="1:7" s="2" customFormat="1" ht="43.5" customHeight="1" x14ac:dyDescent="0.25">
      <c r="A214" s="9"/>
      <c r="B214" s="11"/>
      <c r="C214" s="7"/>
      <c r="D214" s="7"/>
      <c r="E214" s="10"/>
      <c r="F214" s="4"/>
      <c r="G214" s="10"/>
    </row>
    <row r="215" spans="1:7" s="2" customFormat="1" ht="43.5" customHeight="1" x14ac:dyDescent="0.25">
      <c r="A215" s="9"/>
      <c r="B215" s="11"/>
      <c r="C215" s="7"/>
      <c r="D215" s="7"/>
      <c r="E215" s="10"/>
      <c r="F215" s="4"/>
      <c r="G215" s="10"/>
    </row>
    <row r="216" spans="1:7" s="2" customFormat="1" ht="43.5" customHeight="1" x14ac:dyDescent="0.25">
      <c r="A216" s="9"/>
      <c r="B216" s="8"/>
      <c r="C216" s="7"/>
      <c r="D216" s="6"/>
      <c r="E216" s="5"/>
      <c r="F216" s="4"/>
      <c r="G216" s="5"/>
    </row>
    <row r="217" spans="1:7" s="2" customFormat="1" ht="43.5" customHeight="1" x14ac:dyDescent="0.25">
      <c r="A217" s="9"/>
      <c r="B217" s="8"/>
      <c r="C217" s="7"/>
      <c r="D217" s="6"/>
      <c r="E217" s="5"/>
      <c r="F217" s="4"/>
      <c r="G217" s="3"/>
    </row>
    <row r="218" spans="1:7" s="2" customFormat="1" ht="43.5" customHeight="1" x14ac:dyDescent="0.25">
      <c r="A218" s="9"/>
      <c r="B218" s="8"/>
      <c r="C218" s="7"/>
      <c r="D218" s="6"/>
      <c r="E218" s="5"/>
      <c r="F218" s="4"/>
      <c r="G218" s="5"/>
    </row>
    <row r="219" spans="1:7" s="2" customFormat="1" ht="43.5" customHeight="1" x14ac:dyDescent="0.25">
      <c r="A219" s="9"/>
      <c r="B219" s="8"/>
      <c r="C219" s="7"/>
      <c r="D219" s="6"/>
      <c r="E219" s="5"/>
      <c r="F219" s="4"/>
      <c r="G219" s="3"/>
    </row>
    <row r="220" spans="1:7" s="2" customFormat="1" ht="43.5" customHeight="1" x14ac:dyDescent="0.25">
      <c r="A220" s="9"/>
      <c r="B220" s="8"/>
      <c r="C220" s="7"/>
      <c r="D220" s="6"/>
      <c r="E220" s="5"/>
      <c r="F220" s="4"/>
      <c r="G220" s="3"/>
    </row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</sheetData>
  <mergeCells count="20">
    <mergeCell ref="A5:M5"/>
    <mergeCell ref="A7:M7"/>
    <mergeCell ref="A75:A76"/>
    <mergeCell ref="B75:B76"/>
    <mergeCell ref="C75:C76"/>
    <mergeCell ref="D75:D76"/>
    <mergeCell ref="E75:E76"/>
    <mergeCell ref="F75:F76"/>
    <mergeCell ref="G75:G76"/>
    <mergeCell ref="H75:H76"/>
    <mergeCell ref="D176:E176"/>
    <mergeCell ref="H176:I176"/>
    <mergeCell ref="K176:M176"/>
    <mergeCell ref="I75:I76"/>
    <mergeCell ref="D174:E174"/>
    <mergeCell ref="H174:I174"/>
    <mergeCell ref="K174:M174"/>
    <mergeCell ref="D175:E175"/>
    <mergeCell ref="H175:I175"/>
    <mergeCell ref="K175:M175"/>
  </mergeCells>
  <pageMargins left="0.7" right="0.7" top="0.75" bottom="0.75" header="0.3" footer="0.3"/>
  <pageSetup paperSize="5" scale="75"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5</xdr:col>
                <xdr:colOff>400050</xdr:colOff>
                <xdr:row>1</xdr:row>
                <xdr:rowOff>19050</xdr:rowOff>
              </from>
              <to>
                <xdr:col>6</xdr:col>
                <xdr:colOff>400050</xdr:colOff>
                <xdr:row>4</xdr:row>
                <xdr:rowOff>47625</xdr:rowOff>
              </to>
            </anchor>
          </objectPr>
        </oleObject>
      </mc:Choice>
      <mc:Fallback>
        <oleObject progId="Word.Picture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2022-12-09T14:26:30Z</dcterms:created>
  <dcterms:modified xsi:type="dcterms:W3CDTF">2022-12-09T14:26:49Z</dcterms:modified>
</cp:coreProperties>
</file>